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4_R06\04_個人票\02_夏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<sst xmlns="http://schemas.openxmlformats.org/spreadsheetml/2006/main" count="1006" uniqueCount="273">
  <si>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</si>
  <si>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</si>
  <si>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</si>
  <si>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</si>
  <si>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</si>
  <si>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</si>
  <si>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</si>
  <si>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</si>
  <si>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</si>
  <si>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</si>
  <si>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</si>
  <si>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</si>
  <si>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</si>
  <si>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</si>
  <si>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</si>
  <si>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</si>
  <si>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</si>
  <si>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</si>
  <si>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</si>
  <si>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</si>
  <si>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</si>
  <si>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</si>
  <si>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</si>
  <si>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</si>
  <si>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</si>
  <si>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</si>
  <si>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</si>
  <si>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</si>
  <si>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</si>
  <si>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</si>
  <si>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</si>
  <si>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</si>
  <si>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</si>
  <si>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</si>
  <si>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</si>
  <si>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</si>
  <si>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</si>
  <si>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</si>
  <si>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</si>
  <si>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</si>
  <si>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</si>
  <si>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</si>
  <si>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</si>
  <si>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</si>
  <si>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</si>
  <si>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</si>
  <si>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</si>
  <si>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</si>
  <si>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</si>
  <si>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</si>
  <si>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</si>
  <si>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</si>
  <si>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</si>
  <si>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</si>
  <si>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</si>
  <si>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</si>
  <si>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</si>
  <si>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</si>
  <si>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</si>
  <si>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</si>
  <si>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</si>
  <si>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</si>
  <si>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</si>
  <si>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</si>
  <si>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</si>
  <si>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</si>
  <si>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</si>
  <si>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</si>
  <si>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</si>
  <si>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</si>
  <si>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</si>
  <si>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</si>
  <si>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</si>
  <si>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</si>
  <si>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</si>
  <si>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</si>
  <si>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</si>
  <si>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</si>
  <si>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</si>
  <si>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</si>
  <si>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</si>
  <si>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</si>
  <si>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</si>
  <si>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</si>
  <si>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</si>
  <si>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</si>
  <si>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</si>
  <si>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</si>
  <si>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</si>
  <si>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</si>
  <si>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</si>
  <si>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</si>
  <si>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</si>
  <si>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</si>
  <si>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</si>
  <si>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</si>
  <si>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</si>
  <si>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</si>
  <si>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</si>
  <si>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</si>
  <si>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</si>
  <si>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</si>
  <si>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</si>
  <si>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</si>
  <si>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</si>
  <si>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</si>
  <si>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</si>
  <si>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</si>
  <si>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</si>
  <si>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</si>
  <si>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</si>
  <si>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</si>
  <si>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</si>
  <si>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</si>
  <si>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</si>
  <si>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</si>
  <si>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</si>
  <si>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</si>
  <si>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</si>
  <si>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</si>
  <si>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</si>
  <si>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</si>
  <si>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</si>
  <si>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</si>
  <si>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</si>
  <si>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</si>
  <si>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</si>
  <si>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</si>
  <si>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</si>
  <si>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</si>
  <si>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</si>
  <si>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</si>
  <si>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</si>
  <si>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</si>
  <si>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</si>
  <si>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</si>
  <si>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</si>
  <si>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</si>
  <si>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</si>
  <si>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</si>
  <si>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</si>
  <si>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</si>
  <si>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</si>
  <si>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</si>
  <si>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</si>
  <si>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</si>
  <si>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</si>
  <si>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</si>
  <si>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</si>
  <si>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</si>
  <si>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</si>
  <si>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</si>
  <si>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</si>
  <si>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</si>
  <si>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</si>
  <si>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</si>
  <si>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</si>
  <si>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</si>
  <si>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</si>
  <si>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</si>
  <si>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</si>
  <si>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</si>
  <si>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</si>
  <si>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</si>
  <si>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</si>
  <si>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</si>
  <si>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</si>
  <si>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</si>
  <si>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</si>
  <si>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</si>
  <si>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</si>
  <si>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</si>
  <si>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</si>
  <si>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</si>
  <si>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</si>
  <si>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</si>
  <si>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</si>
  <si>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</si>
  <si>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</si>
  <si>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</si>
  <si>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</si>
  <si>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</si>
  <si>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</si>
  <si>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</si>
  <si>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</si>
  <si>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</si>
  <si>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</si>
  <si>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</si>
  <si>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</si>
  <si>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</si>
  <si>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</si>
  <si>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</si>
  <si>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</si>
  <si>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</si>
  <si>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</si>
  <si>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</si>
  <si>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</si>
  <si>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</si>
  <si>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</si>
  <si>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</si>
  <si>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</si>
  <si>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</si>
  <si>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</si>
  <si>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</si>
  <si>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</si>
  <si>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</si>
  <si>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</si>
  <si>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</si>
  <si>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</si>
  <si>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</si>
  <si>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</si>
  <si>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</si>
  <si>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</si>
  <si>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</si>
  <si>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</si>
  <si>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</si>
  <si>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</si>
  <si>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</si>
  <si>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</si>
  <si>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</si>
  <si>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</si>
  <si>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</si>
  <si>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</si>
  <si>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</si>
  <si>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</si>
  <si>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</si>
  <si>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</si>
  <si>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</si>
  <si>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</si>
  <si>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</si>
  <si>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</si>
  <si>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</si>
  <si>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</si>
  <si>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</si>
  <si>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</si>
  <si>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</si>
  <si>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</si>
  <si>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</si>
  <si>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</si>
  <si>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</si>
  <si>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</si>
  <si>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</si>
  <si>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</si>
  <si>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</si>
  <si>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</si>
  <si>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</si>
  <si>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</si>
  <si>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</si>
  <si>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</si>
  <si>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</si>
  <si>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</si>
  <si>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</si>
  <si>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</si>
  <si>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</si>
  <si>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</si>
  <si>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</si>
  <si>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</si>
  <si>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</si>
  <si>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</si>
  <si>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</si>
  <si>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</si>
  <si>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</si>
  <si>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</si>
  <si>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</si>
  <si>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</si>
  <si>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</si>
  <si>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</si>
  <si>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</si>
  <si>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</si>
  <si>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</si>
  <si>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</si>
  <si>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免許資格【獣医師】</t>
    <rPh sb="5" eb="8">
      <t>ジュウイシ</t>
    </rPh>
    <phoneticPr fontId="1"/>
  </si>
  <si>
    <t>獣医師</t>
    <rPh sb="0" eb="3">
      <t>ジュウイシ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</si>
</sst>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3">
    <cfRule type="expression" dxfId="1" priority="2">
      <formula>AND($D2&lt;&gt;"－",ISBLANK(E2))</formula>
    </cfRule>
  </conditionalFormatting>
  <conditionalFormatting sqref="E4:E11">
    <cfRule type="expression" dxfId="0" priority="1">
      <formula>AND(NOT(ISBLANK(D4)),ISBLANK(E4))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免許資格【獣医師】</v>
      </c>
      <c r="D2" s="19" t="s">
        <v>164</v>
      </c>
      <c r="E2" s="20">
        <f>DATE(YEAR($B$11)+23,MONTH($B$11),DAY($B$11))</f>
        <v>43009</v>
      </c>
    </row>
    <row r="3" spans="1:5" x14ac:dyDescent="0.2">
      <c r="D3" s="19" t="s">
        <v>265</v>
      </c>
      <c r="E3" s="20">
        <f>DATE(YEAR($B$11)+25,MONTH($B$11)+5,DAY($B$11))</f>
        <v>43891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45200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34608</v>
      </c>
      <c r="D11" s="25"/>
      <c r="E11" s="26"/>
    </row>
  </sheetData>
  <sheetProtection password="C18B" sheet="1" objects="1" scenarios="1" selectLockedCells="1"/>
  <phoneticPr fontId="1"/>
  <conditionalFormatting sqref="E2">
    <cfRule type="expression" dxfId="19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8" priority="4">
      <formula>AND($A2&lt;&gt;"",ISBLANK(F2))</formula>
    </cfRule>
  </conditionalFormatting>
  <conditionalFormatting sqref="F3:G1048576">
    <cfRule type="expression" dxfId="17" priority="3">
      <formula>AND($A3&lt;&gt;"",VALUE($F3&amp;$G3)&lt;VALUE($H2&amp;$I2))</formula>
    </cfRule>
  </conditionalFormatting>
  <conditionalFormatting sqref="H2:I1048576">
    <cfRule type="expression" dxfId="16" priority="2">
      <formula>AND($A2&lt;&gt;"",VALUE($F2&amp;$G2)&gt;VALUE($H2&amp;$I2))</formula>
    </cfRule>
  </conditionalFormatting>
  <conditionalFormatting sqref="D2:I1048576">
    <cfRule type="expression" dxfId="15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2007</v>
      </c>
      <c r="G2" s="29" t="s">
        <v>225</v>
      </c>
      <c r="H2" s="33">
        <f>$F$2+2</f>
        <v>2009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2009</v>
      </c>
      <c r="G3" s="29" t="s">
        <v>262</v>
      </c>
      <c r="H3" s="33">
        <f>$F$2+3</f>
        <v>2010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2010</v>
      </c>
      <c r="G4" s="29" t="s">
        <v>224</v>
      </c>
      <c r="H4" s="33">
        <f>$F$2+6</f>
        <v>2013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2014</v>
      </c>
      <c r="G5" s="29" t="s">
        <v>224</v>
      </c>
      <c r="H5" s="33">
        <f>$F$2+9</f>
        <v>2016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2017</v>
      </c>
      <c r="G6" s="29" t="s">
        <v>224</v>
      </c>
      <c r="H6" s="33">
        <f>$F$2+13</f>
        <v>2020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2020</v>
      </c>
      <c r="G7" s="29" t="s">
        <v>224</v>
      </c>
      <c r="H7" s="33">
        <f>$F$2+16</f>
        <v>2023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4" priority="4">
      <formula>AND($A2&lt;&gt;"",ISBLANK(F2))</formula>
    </cfRule>
  </conditionalFormatting>
  <conditionalFormatting sqref="F3:G1048576">
    <cfRule type="expression" dxfId="13" priority="3">
      <formula>AND($A3&lt;&gt;"",VALUE($F3&amp;$G3)&lt;VALUE($H2&amp;$I2))</formula>
    </cfRule>
  </conditionalFormatting>
  <conditionalFormatting sqref="H2:I1048576">
    <cfRule type="expression" dxfId="12" priority="2">
      <formula>AND($A2&lt;&gt;"",VALUE($F2&amp;$G2)&gt;VALUE($H2&amp;$I2))</formula>
    </cfRule>
  </conditionalFormatting>
  <conditionalFormatting sqref="D2:I1048576">
    <cfRule type="expression" dxfId="11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10" priority="7">
      <formula>AND($A2&lt;&gt;"",ISBLANK(E2))</formula>
    </cfRule>
  </conditionalFormatting>
  <conditionalFormatting sqref="G2:H1048576">
    <cfRule type="expression" dxfId="9" priority="4">
      <formula>AND($A2&lt;&gt;"",VALUE($E2&amp;$F2)&gt;VALUE($G2&amp;$H2))</formula>
    </cfRule>
  </conditionalFormatting>
  <conditionalFormatting sqref="E1:F1048576">
    <cfRule type="expression" dxfId="8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7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2010</v>
      </c>
      <c r="F2" s="29" t="s">
        <v>231</v>
      </c>
      <c r="G2" s="33">
        <f>$E$2+3</f>
        <v>2013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2013</v>
      </c>
      <c r="F3" s="29" t="s">
        <v>231</v>
      </c>
      <c r="G3" s="33">
        <f>$E$2+4</f>
        <v>2014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2014</v>
      </c>
      <c r="F4" s="29" t="s">
        <v>231</v>
      </c>
      <c r="G4" s="33">
        <f>$E$2+6</f>
        <v>2016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2016</v>
      </c>
      <c r="F5" s="29" t="s">
        <v>231</v>
      </c>
      <c r="G5" s="33">
        <f>$E$2+7</f>
        <v>2017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2017</v>
      </c>
      <c r="F6" s="29" t="s">
        <v>231</v>
      </c>
      <c r="G6" s="33">
        <f>$E$2+9</f>
        <v>2019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2019</v>
      </c>
      <c r="F7" s="29" t="s">
        <v>231</v>
      </c>
      <c r="G7" s="33">
        <f>$E$2+10</f>
        <v>2020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2020</v>
      </c>
      <c r="F8" s="29" t="s">
        <v>231</v>
      </c>
      <c r="G8" s="33">
        <f>$E$2+13</f>
        <v>2023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2023</v>
      </c>
      <c r="F9" s="29" t="s">
        <v>231</v>
      </c>
      <c r="G9" s="33">
        <f>$E$2+14</f>
        <v>2024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2024</v>
      </c>
      <c r="F10" s="29" t="s">
        <v>254</v>
      </c>
      <c r="G10" s="33">
        <f>$E$2+15</f>
        <v>2025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5" priority="4">
      <formula>AND($A2&lt;&gt;"",ISBLANK(E2))</formula>
    </cfRule>
  </conditionalFormatting>
  <conditionalFormatting sqref="G2:H1048576">
    <cfRule type="expression" dxfId="4" priority="1">
      <formula>AND($A2&lt;&gt;"",VALUE($E2&amp;$F2)&gt;VALUE($G2&amp;$H2))</formula>
    </cfRule>
    <cfRule type="expression" dxfId="3" priority="3">
      <formula>AND($C2&lt;&gt;"",VALUE($E2&amp;$F2)+$K2*100&lt;=VALUE($G2&amp;$H2))</formula>
    </cfRule>
  </conditionalFormatting>
  <conditionalFormatting sqref="E3:F1048576">
    <cfRule type="expression" dxfId="2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人事課加藤</cp:lastModifiedBy>
  <dcterms:created xsi:type="dcterms:W3CDTF">2024-08-01T11:22:39Z</dcterms:created>
  <dcterms:modified xsi:type="dcterms:W3CDTF">2024-08-15T02:24:33Z</dcterms:modified>
</cp:coreProperties>
</file>