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2217号（専任教員（２回目）・受験案内）\"/>
    </mc:Choice>
  </mc:AlternateContent>
  <workbookProtection workbookAlgorithmName="SHA-512" workbookHashValue="epsODu0cX/lIsHYEnSei0di8JAUxIYekPn3aKLk87RMC+epkhLA3clK+ApvAui6Ks+1z87Jc3MKqrpEvI2P+jA==" workbookSaltValue="NcLKSfCkkS3+y32rMN17iQ==" workbookSpinCount="100000" lockStructure="1"/>
  <bookViews>
    <workbookView xWindow="0" yWindow="0" windowWidth="19180" windowHeight="703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Y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W77" i="19"/>
  <c r="O77" i="19"/>
  <c r="X77" i="19" s="1"/>
  <c r="N77" i="19"/>
  <c r="M77" i="19"/>
  <c r="A77" i="19"/>
  <c r="W76" i="19"/>
  <c r="N76" i="19"/>
  <c r="M76" i="19"/>
  <c r="O76" i="19" s="1"/>
  <c r="A76" i="19"/>
  <c r="W75" i="19"/>
  <c r="N75" i="19"/>
  <c r="M75" i="19"/>
  <c r="A75" i="19"/>
  <c r="W74" i="19"/>
  <c r="N74" i="19"/>
  <c r="M74" i="19"/>
  <c r="P74" i="19" s="1"/>
  <c r="Y74" i="19" s="1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P62" i="19" s="1"/>
  <c r="M62" i="19"/>
  <c r="A62" i="19"/>
  <c r="W61" i="19"/>
  <c r="O61" i="19"/>
  <c r="X61" i="19" s="1"/>
  <c r="AA61" i="19" s="1"/>
  <c r="N61" i="19"/>
  <c r="M61" i="19"/>
  <c r="A61" i="19"/>
  <c r="W60" i="19"/>
  <c r="N60" i="19"/>
  <c r="M60" i="19"/>
  <c r="O60" i="19" s="1"/>
  <c r="X60" i="19" s="1"/>
  <c r="AA60" i="19" s="1"/>
  <c r="A60" i="19"/>
  <c r="W59" i="19"/>
  <c r="N59" i="19"/>
  <c r="M59" i="19"/>
  <c r="P59" i="19" s="1"/>
  <c r="A59" i="19"/>
  <c r="W58" i="19"/>
  <c r="N58" i="19"/>
  <c r="M58" i="19"/>
  <c r="P58" i="19" s="1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P51" i="19"/>
  <c r="Y51" i="19" s="1"/>
  <c r="N51" i="19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N46" i="19"/>
  <c r="M46" i="19"/>
  <c r="O46" i="19" s="1"/>
  <c r="A46" i="19"/>
  <c r="W45" i="19"/>
  <c r="N45" i="19"/>
  <c r="M45" i="19"/>
  <c r="O45" i="19" s="1"/>
  <c r="X45" i="19" s="1"/>
  <c r="A45" i="19"/>
  <c r="W44" i="19"/>
  <c r="N44" i="19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O40" i="19"/>
  <c r="X40" i="19" s="1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N33" i="19"/>
  <c r="P33" i="19" s="1"/>
  <c r="Y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P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P25" i="19"/>
  <c r="Y25" i="19" s="1"/>
  <c r="N25" i="19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N21" i="19"/>
  <c r="P21" i="19" s="1"/>
  <c r="Y21" i="19" s="1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O17" i="19"/>
  <c r="N17" i="19"/>
  <c r="P17" i="19" s="1"/>
  <c r="Y17" i="19" s="1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00" i="19" l="1"/>
  <c r="P85" i="19"/>
  <c r="Y85" i="19" s="1"/>
  <c r="O90" i="19"/>
  <c r="P11" i="19"/>
  <c r="P13" i="19"/>
  <c r="Y13" i="19" s="1"/>
  <c r="P15" i="19"/>
  <c r="O20" i="19"/>
  <c r="X20" i="19" s="1"/>
  <c r="O33" i="19"/>
  <c r="P45" i="19"/>
  <c r="O54" i="19"/>
  <c r="O62" i="19"/>
  <c r="X62" i="19" s="1"/>
  <c r="O22" i="19"/>
  <c r="O27" i="19"/>
  <c r="P35" i="19"/>
  <c r="P40" i="19"/>
  <c r="Y40" i="19" s="1"/>
  <c r="O59" i="19"/>
  <c r="X59" i="19" s="1"/>
  <c r="P61" i="19"/>
  <c r="Y61" i="19" s="1"/>
  <c r="P72" i="19"/>
  <c r="P77" i="19"/>
  <c r="Y77" i="19" s="1"/>
  <c r="P80" i="19"/>
  <c r="P90" i="19"/>
  <c r="Y90" i="19" s="1"/>
  <c r="O10" i="19"/>
  <c r="P19" i="19"/>
  <c r="Y19" i="19" s="1"/>
  <c r="P24" i="19"/>
  <c r="P42" i="19"/>
  <c r="P50" i="19"/>
  <c r="P53" i="19"/>
  <c r="P56" i="19"/>
  <c r="O58" i="19"/>
  <c r="P64" i="19"/>
  <c r="O74" i="19"/>
  <c r="X74" i="19" s="1"/>
  <c r="P82" i="19"/>
  <c r="Y82" i="19" s="1"/>
  <c r="O84" i="19"/>
  <c r="X84" i="19" s="1"/>
  <c r="AA84" i="19" s="1"/>
  <c r="P89" i="19"/>
  <c r="Y89" i="19" s="1"/>
  <c r="O99" i="19"/>
  <c r="O29" i="19"/>
  <c r="P44" i="19"/>
  <c r="Y44" i="19" s="1"/>
  <c r="O16" i="19"/>
  <c r="X16" i="19" s="1"/>
  <c r="O2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Y76" i="19" s="1"/>
  <c r="P81" i="19"/>
  <c r="Y81" i="19" s="1"/>
  <c r="O86" i="19"/>
  <c r="O91" i="19"/>
  <c r="P94" i="19"/>
  <c r="Y94" i="19" s="1"/>
  <c r="O96" i="19"/>
  <c r="O18" i="19"/>
  <c r="O23" i="19"/>
  <c r="P28" i="19"/>
  <c r="Y28" i="19" s="1"/>
  <c r="P31" i="19"/>
  <c r="O43" i="19"/>
  <c r="P55" i="19"/>
  <c r="Y55" i="19" s="1"/>
  <c r="O57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AB65" i="19"/>
  <c r="Y5" i="19"/>
  <c r="Y3" i="19"/>
  <c r="Y8" i="19"/>
  <c r="P12" i="19"/>
  <c r="O12" i="19"/>
  <c r="X22" i="19"/>
  <c r="X27" i="19"/>
  <c r="Y35" i="19"/>
  <c r="AA45" i="19"/>
  <c r="Y32" i="19"/>
  <c r="O3" i="19"/>
  <c r="X11" i="19"/>
  <c r="Y24" i="19"/>
  <c r="AA32" i="19"/>
  <c r="Y50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<sst xmlns="http://schemas.openxmlformats.org/spreadsheetml/2006/main" count="1063" uniqueCount="313">
  <si>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</si>
  <si>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</si>
  <si>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</si>
  <si>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</si>
  <si>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</si>
  <si>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</si>
  <si>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</si>
  <si>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</si>
  <si>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</si>
  <si>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</si>
  <si>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</si>
  <si>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</si>
  <si>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</si>
  <si>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</si>
  <si>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</si>
  <si>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</si>
  <si>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</si>
  <si>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</si>
  <si>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</si>
  <si>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</si>
  <si>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</si>
  <si>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</si>
  <si>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</si>
  <si>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</si>
  <si>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</si>
  <si>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</si>
  <si>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</si>
  <si>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</si>
  <si>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</si>
  <si>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</si>
  <si>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</si>
  <si>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</si>
  <si>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</si>
  <si>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</si>
  <si>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</si>
  <si>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</si>
  <si>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</si>
  <si>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</si>
  <si>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</si>
  <si>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</si>
  <si>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</si>
  <si>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</si>
  <si>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</si>
  <si>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</si>
  <si>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</si>
  <si>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</si>
  <si>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</si>
  <si>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</si>
  <si>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</si>
  <si>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</si>
  <si>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</si>
  <si>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</si>
  <si>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</si>
  <si>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</si>
  <si>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</si>
  <si>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</si>
  <si>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</si>
  <si>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</si>
  <si>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</si>
  <si>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</si>
  <si>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</si>
  <si>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</si>
  <si>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</si>
  <si>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</si>
  <si>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</si>
  <si>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</si>
  <si>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</si>
  <si>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</si>
  <si>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</si>
  <si>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</si>
  <si>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</si>
  <si>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</si>
  <si>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</si>
  <si>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</si>
  <si>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</si>
  <si>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</si>
  <si>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</si>
  <si>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</si>
  <si>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</si>
  <si>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</si>
  <si>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</si>
  <si>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</si>
  <si>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</si>
  <si>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</si>
  <si>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</si>
  <si>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</si>
  <si>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</si>
  <si>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</si>
  <si>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</si>
  <si>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</si>
  <si>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</si>
  <si>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</si>
  <si>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</si>
  <si>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</si>
  <si>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</si>
  <si>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</si>
  <si>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</si>
  <si>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</si>
  <si>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</si>
  <si>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</si>
  <si>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</si>
  <si>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</si>
  <si>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</si>
  <si>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</si>
  <si>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</si>
  <si>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</si>
  <si>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</si>
  <si>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</si>
  <si>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</si>
  <si>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</si>
  <si>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</si>
  <si>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</si>
  <si>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</si>
  <si>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</si>
  <si>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</si>
  <si>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</si>
  <si>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</si>
  <si>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</si>
  <si>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</si>
  <si>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</si>
  <si>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</si>
  <si>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</si>
  <si>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</si>
  <si>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</si>
  <si>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</si>
  <si>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</si>
  <si>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</si>
  <si>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</si>
  <si>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</si>
  <si>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</si>
  <si>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</si>
  <si>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</si>
  <si>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</si>
  <si>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</si>
  <si>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</si>
  <si>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</si>
  <si>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</si>
  <si>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</si>
  <si>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</si>
  <si>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</si>
  <si>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</si>
  <si>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</si>
  <si>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</si>
  <si>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</si>
  <si>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</si>
  <si>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</si>
  <si>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</si>
  <si>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</si>
  <si>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</si>
  <si>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</si>
  <si>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</si>
  <si>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</si>
  <si>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</si>
  <si>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</si>
  <si>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</si>
  <si>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</si>
  <si>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</si>
  <si>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</si>
  <si>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</si>
  <si>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</si>
  <si>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</si>
  <si>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</si>
  <si>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</si>
  <si>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</si>
  <si>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</si>
  <si>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</si>
  <si>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</si>
  <si>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</si>
  <si>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</si>
  <si>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</si>
  <si>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</si>
  <si>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</si>
  <si>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</si>
  <si>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</si>
  <si>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</si>
  <si>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</si>
  <si>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</si>
  <si>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</si>
  <si>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</si>
  <si>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</si>
  <si>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</si>
  <si>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</si>
  <si>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</si>
  <si>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</si>
  <si>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</si>
  <si>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</si>
  <si>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</si>
  <si>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</si>
  <si>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</si>
  <si>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</si>
  <si>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</si>
  <si>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</si>
  <si>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</si>
  <si>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</si>
  <si>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</si>
  <si>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</si>
  <si>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</si>
  <si>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</si>
  <si>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</si>
  <si>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</si>
  <si>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</si>
  <si>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</si>
  <si>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</si>
  <si>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</si>
  <si>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</si>
  <si>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</si>
  <si>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</si>
  <si>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</si>
  <si>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</si>
  <si>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</si>
  <si>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</si>
  <si>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</si>
  <si>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</si>
  <si>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</si>
  <si>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</si>
  <si>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</si>
  <si>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</si>
  <si>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</si>
  <si>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</si>
  <si>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</si>
  <si>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</si>
  <si>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</si>
  <si>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</si>
  <si>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</si>
  <si>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</si>
  <si>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</si>
  <si>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</si>
  <si>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</si>
  <si>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</si>
  <si>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</si>
  <si>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</si>
  <si>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</si>
  <si>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</si>
  <si>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</si>
  <si>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</si>
  <si>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</si>
  <si>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</si>
  <si>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</si>
  <si>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</si>
  <si>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</si>
  <si>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</si>
  <si>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</si>
  <si>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</si>
  <si>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</si>
  <si>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</si>
  <si>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</si>
  <si>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</si>
  <si>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</si>
  <si>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</si>
  <si>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</si>
  <si>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</si>
  <si>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</si>
  <si>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</si>
  <si>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</si>
  <si>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</si>
  <si>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</si>
  <si>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</si>
  <si>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</si>
  <si>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</si>
  <si>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</si>
  <si>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</si>
  <si>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</si>
  <si>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</si>
  <si>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</si>
  <si>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</si>
  <si>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</si>
  <si>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</si>
  <si>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</si>
  <si>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</si>
  <si>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</si>
  <si>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</si>
  <si>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</si>
  <si>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</si>
  <si>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</si>
  <si>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</si>
  <si>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</si>
  <si>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</si>
  <si>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</si>
  <si>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</si>
  <si>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</si>
  <si>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</si>
  <si>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</si>
  <si>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</si>
  <si>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</si>
  <si>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</si>
  <si>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</si>
  <si>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</si>
  <si>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</si>
  <si>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</si>
  <si>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</si>
  <si>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</si>
  <si>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</si>
  <si>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</si>
  <si>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</si>
  <si>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</si>
  <si>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</si>
  <si>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</si>
  <si>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</si>
  <si>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</si>
  <si>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</si>
  <si>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</si>
  <si>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</si>
  <si>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</si>
  <si>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</si>
  <si>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</si>
  <si>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</si>
  <si>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</si>
  <si>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</si>
  <si>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－</t>
    <phoneticPr fontId="1"/>
  </si>
  <si>
    <t>選考区分</t>
    <rPh sb="0" eb="2">
      <t>センコウ</t>
    </rPh>
    <rPh sb="2" eb="4">
      <t>クブン</t>
    </rPh>
    <phoneticPr fontId="1"/>
  </si>
  <si>
    <t>普通運転免許</t>
    <phoneticPr fontId="1"/>
  </si>
  <si>
    <t>看護専任教員（第２回）</t>
    <rPh sb="0" eb="2">
      <t>カンゴ</t>
    </rPh>
    <rPh sb="2" eb="6">
      <t>センニンキョウイン</t>
    </rPh>
    <rPh sb="7" eb="8">
      <t>ダイ</t>
    </rPh>
    <rPh sb="9" eb="10">
      <t>カイ</t>
    </rPh>
    <phoneticPr fontId="1"/>
  </si>
  <si>
    <t>看護専任教員（第２回）</t>
    <rPh sb="0" eb="2">
      <t>カンゴ</t>
    </rPh>
    <rPh sb="2" eb="4">
      <t>センニン</t>
    </rPh>
    <rPh sb="4" eb="6">
      <t>キョウイン</t>
    </rPh>
    <rPh sb="7" eb="8">
      <t>ダイ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</si>
</sst>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18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98153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499110</xdr:colOff>
      <xdr:row>2</xdr:row>
      <xdr:rowOff>153669</xdr:rowOff>
    </xdr:from>
    <xdr:to>
      <xdr:col>2</xdr:col>
      <xdr:colOff>2324100</xdr:colOff>
      <xdr:row>11</xdr:row>
      <xdr:rowOff>9525</xdr:rowOff>
    </xdr:to>
    <xdr:sp macro="" textlink="">
      <xdr:nvSpPr>
        <xdr:cNvPr id="18" name="角丸四角形吹き出し 17"/>
        <xdr:cNvSpPr/>
      </xdr:nvSpPr>
      <xdr:spPr>
        <a:xfrm>
          <a:off x="3556635" y="515619"/>
          <a:ext cx="1824990" cy="14846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2324100</xdr:colOff>
      <xdr:row>5</xdr:row>
      <xdr:rowOff>90488</xdr:rowOff>
    </xdr:from>
    <xdr:to>
      <xdr:col>3</xdr:col>
      <xdr:colOff>714375</xdr:colOff>
      <xdr:row>6</xdr:row>
      <xdr:rowOff>172085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1625" y="995363"/>
          <a:ext cx="723900" cy="262572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28574</xdr:rowOff>
    </xdr:from>
    <xdr:to>
      <xdr:col>3</xdr:col>
      <xdr:colOff>647699</xdr:colOff>
      <xdr:row>29</xdr:row>
      <xdr:rowOff>38100</xdr:rowOff>
    </xdr:to>
    <xdr:sp macro="" textlink="">
      <xdr:nvSpPr>
        <xdr:cNvPr id="14" name="角丸四角形吹き出し 13"/>
        <xdr:cNvSpPr/>
      </xdr:nvSpPr>
      <xdr:spPr>
        <a:xfrm>
          <a:off x="3600450" y="2562224"/>
          <a:ext cx="2438399" cy="2724151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「専任教員等経験」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・・・次のいずれかの経験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</a:t>
          </a:r>
          <a:r>
            <a:rPr lang="ja-JP" altLang="en-US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「看護師等経験」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・・・上記「専任教員等経験」以外　の看護師、保健師、助産師としての経験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309</v>
      </c>
      <c r="D1" s="1" t="s">
        <v>155</v>
      </c>
      <c r="E1" s="2" t="s">
        <v>156</v>
      </c>
      <c r="I1" s="25">
        <f ca="1">MIN(I3)</f>
        <v>45188</v>
      </c>
      <c r="J1" s="25">
        <f ca="1">MIN(I4)</f>
        <v>45188</v>
      </c>
    </row>
    <row r="2" spans="1:10">
      <c r="A2" s="30"/>
      <c r="B2" s="32" t="s">
        <v>311</v>
      </c>
      <c r="D2" s="9" t="s">
        <v>310</v>
      </c>
      <c r="E2" s="10"/>
    </row>
    <row r="3" spans="1:10">
      <c r="D3" s="57" t="s">
        <v>298</v>
      </c>
      <c r="E3" s="31"/>
      <c r="F3" s="25"/>
      <c r="I3" s="25">
        <f ca="1">IF(ISBLANK(E3),TODAY(),EOMONTH(E3,0))</f>
        <v>45188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IF(ISBLANK(E4),TODAY(),EOMONTH(E4,0))</f>
        <v>45188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45188</v>
      </c>
    </row>
    <row r="6" spans="1:10">
      <c r="D6" s="33" t="s">
        <v>288</v>
      </c>
      <c r="E6" s="31"/>
      <c r="I6" s="25">
        <f t="shared" ca="1" si="0"/>
        <v>45188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jP0XmlsccyJDeIh9ZQQOyS/UQG2ah5XGD94JxGg6lbGjJSYCv8rs9dSzbHD1LXUpR1GiaYe+i5S4CiySAGpFmw==" saltValue="wqNehtjbVc2L284QznhyCw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M12" sqref="M12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45382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2" sqref="B2"/>
    </sheetView>
  </sheetViews>
  <sheetFormatPr defaultColWidth="8.75" defaultRowHeight="14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253</v>
      </c>
      <c r="B1" s="15" t="s">
        <v>309</v>
      </c>
      <c r="D1" s="14" t="s">
        <v>155</v>
      </c>
      <c r="E1" s="15" t="s">
        <v>156</v>
      </c>
    </row>
    <row r="2" spans="1:5">
      <c r="A2" s="37"/>
      <c r="B2" s="16" t="s">
        <v>312</v>
      </c>
      <c r="D2" s="17" t="s">
        <v>308</v>
      </c>
      <c r="E2" s="18"/>
    </row>
    <row r="3" spans="1:5">
      <c r="D3" s="17" t="s">
        <v>298</v>
      </c>
      <c r="E3" s="18">
        <v>44652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18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Xx03snjTDptiUTjah1AyqXDlFY5QYRpDhn8h0K7zhXN3OTBiNY1RMAiiHM3oRZzquGYVfYWnSrPvr9Ei4nYCXw==" saltValue="uOLL2jN82HD4KJ4HshyAYw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2" sqref="D2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" outlineLevelCol="1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4diyN68+75dckJouOl49YKJFpO/OajyRWG1neZD2HIMPSrDed4iruqWo42sJvj8jaQj3BwRYl9/8OIvtrABsqg==" saltValue="p9kFqDHzOC40A7wOnXlPpw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" outlineLevelCol="1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48</v>
      </c>
      <c r="S1" s="7">
        <f ca="1">SUM(V2:V101)</f>
        <v>0</v>
      </c>
      <c r="T1" s="7">
        <f ca="1">R1+INT(S1/30)+IF(MOD(S1,30)=0,0,1)</f>
        <v>48</v>
      </c>
      <c r="W1" s="7" t="s">
        <v>276</v>
      </c>
      <c r="X1" s="7">
        <f>SUM(AA2:AA101)</f>
        <v>177</v>
      </c>
      <c r="Y1" s="7">
        <f>SUM(AB2:AB101)</f>
        <v>28</v>
      </c>
      <c r="Z1" s="7">
        <f>X1+INT(Y1/30)+IF(MOD(Y1,30)=0,0,1)</f>
        <v>178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178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48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45382</v>
      </c>
      <c r="J14" s="48" t="s">
        <v>254</v>
      </c>
      <c r="L14" s="49"/>
      <c r="M14" s="50">
        <f t="shared" si="1"/>
        <v>43922</v>
      </c>
      <c r="N14" s="50">
        <f t="shared" si="2"/>
        <v>45382</v>
      </c>
      <c r="O14" s="7">
        <f t="shared" si="3"/>
        <v>48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48</v>
      </c>
      <c r="S14" s="7">
        <f ca="1">IFERROR(VLOOKUP($F14,リスト用!$P:$Q,2,FALSE)*VLOOKUP($J14,リスト用!$H:$I,2,FALSE)*P14*Q14,0)</f>
        <v>0</v>
      </c>
      <c r="U14" s="7">
        <f t="shared" ca="1" si="6"/>
        <v>48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48</v>
      </c>
      <c r="Y14" s="7">
        <f>IFERROR(VLOOKUP($E14,リスト用!$M:$N,2,FALSE)*VLOOKUP($J14,リスト用!$H:$I,2,FALSE)*P14*W14,0)</f>
        <v>0</v>
      </c>
      <c r="AA14" s="7">
        <f t="shared" si="8"/>
        <v>48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Md33KfjCUXxPzknFrQgWXa5R1MNciWeKegdAegbe+fbxFV96Bslpw9MG9yJXln1ldLJnLtMuBOUflgw0MQsD7w==" saltValue="V7VkLRT11BF69qzVi0YUNA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</cp:lastModifiedBy>
  <cp:lastPrinted>2021-09-22T12:15:28Z</cp:lastPrinted>
  <dcterms:created xsi:type="dcterms:W3CDTF">2019-07-04T06:25:57Z</dcterms:created>
  <dcterms:modified xsi:type="dcterms:W3CDTF">2023-09-19T09:16:52Z</dcterms:modified>
</cp:coreProperties>
</file>