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mc:AlternateContent xmlns:mc="http://schemas.openxmlformats.org/markup-compatibility/2006">
    <mc:Choice Requires="x15">
      <x15ac:absPath xmlns:x15ac="http://schemas.microsoft.com/office/spreadsheetml/2010/11/ac" url="Y:\02_財政課\02_財政班\34(R4)調査物とりあえず\01国県\0126〆公営企業に係る経営比較分析表（令和３年度決算）の分析等について\提出\"/>
    </mc:Choice>
  </mc:AlternateContent>
  <xr:revisionPtr revIDLastSave="0" documentId="13_ncr:1_{ECA421D7-212D-4D48-8181-D501A847C9C5}" xr6:coauthVersionLast="45" xr6:coauthVersionMax="45" xr10:uidLastSave="{00000000-0000-0000-0000-000000000000}"/>
  <workbookProtection workbookAlgorithmName="SHA-512" workbookHashValue="i5UZYbnoq9B4QxwrDwPA0ppmQZ4iR2vpQAnDz1Su344HDL+ziuiwkazPmswC8wJQMuD6Az3a0wOBdBa5g9B13A==" workbookSaltValue="JxHcDaFOkwjgvsO/1DmWPA==" workbookSpinCount="100000" lockStructure="1"/>
  <bookViews>
    <workbookView xWindow="-120" yWindow="-120" windowWidth="20730" windowHeight="1116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<sst xmlns="http://schemas.openxmlformats.org/spreadsheetml/2006/main" count="299" uniqueCount="118">
  <si>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</si>
  <si>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</si>
  <si>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</si>
  <si>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</si>
  <si>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</si>
  <si>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</si>
  <si>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</si>
  <si>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</si>
  <si>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</si>
  <si>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</si>
  <si>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</si>
  <si>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</si>
  <si>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</si>
  <si>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</si>
  <si>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</si>
  <si>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</si>
  <si>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</si>
  <si>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</si>
  <si>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</si>
  <si>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</si>
  <si>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</si>
  <si>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</si>
  <si>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</si>
  <si>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</si>
  <si>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</si>
  <si>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</si>
  <si>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</si>
  <si>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</si>
  <si>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</si>
  <si>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</si>
  <si>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</si>
  <si>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</si>
  <si>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</si>
  <si>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</si>
  <si>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</si>
  <si>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</si>
  <si>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</si>
  <si>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</si>
  <si>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</si>
  <si>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</si>
  <si>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</si>
  <si>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</si>
  <si>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</si>
  <si>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</si>
  <si>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</si>
  <si>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</si>
  <si>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</si>
  <si>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</si>
  <si>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</si>
  <si>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</si>
  <si>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</si>
  <si>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</si>
  <si>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</si>
  <si>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</si>
  <si>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</si>
  <si>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</si>
  <si>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</si>
  <si>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</si>
  <si>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</si>
  <si>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</si>
  <si>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</si>
  <si>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</si>
  <si>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</si>
  <si>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</si>
  <si>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</si>
  <si>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</si>
  <si>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</si>
  <si>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</si>
  <si>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</si>
  <si>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</si>
  <si>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</si>
  <si>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</si>
  <si>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</si>
  <si>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</si>
  <si>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</si>
  <si>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</si>
  <si>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</si>
  <si>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</si>
  <si>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</si>
  <si>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</si>
  <si>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</si>
  <si>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</si>
  <si>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</si>
  <si>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</si>
  <si>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</si>
  <si>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</si>
  <si>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</si>
  <si>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</si>
  <si>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</si>
  <si>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</si>
  <si>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</si>
  <si>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</si>
  <si>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</si>
  <si>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</si>
  <si>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</si>
  <si>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</si>
  <si>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愛川町</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</si>
  <si>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</si>
  <si>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</si>
  <si>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</si>
  <si>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</si>
  <si>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</si>
  <si>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</si>
  <si>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</si>
  <si>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</si>
  <si>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</si>
  <si>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</si>
  <si>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</si>
  <si>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</si>
  <si>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</si>
  <si>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</si>
  <si>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</si>
  <si>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</si>
  <si>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</si>
  <si>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</si>
  <si>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①経常収支比率は100％を超えており、②累積欠損金は生じていないものの、③流動比率が低く資金的な余裕はない状況です。④企業債残高対事業規模比率は類似団体平均との比較では高い水準となっていますが、企業債償還額を超える借入は行っていないため、今後は減少していくことが見込まれます。
　また、⑤経費回収率は82.46％で、使用料単価を⑥汚水処理原価が上回る状況であることから、適正な使用料収入の確保や汚水処理費の削減に向けた取組みを進め、経費回収率の向上に努めます。⑧水洗化率は97.96％で高い水準ではありますが、戸別訪問等の接続勧奨に引き続き取組むことで、更なる水洗化率の向上に努めます。</t>
    <phoneticPr fontId="4"/>
  </si>
  <si>
    <t>　①有形固定資産減価償却率は、令和２年度に地方公営企業法を適用したため低い水準にあります。②管渠老朽化率は今後の耐用年数経過に伴って上昇していくことになりますが、ストックマネジメント計画に基づいて計画的な維持管理と改築・更新等に取組んでいきます。</t>
    <phoneticPr fontId="4"/>
  </si>
  <si>
    <t>　本町では、令和２年度から地方公営企業法の財務規定等を適用し、公営企業会計方式による事業運営を開始しています。令和３年度は、今後、進行する施設の老朽化に対して、限られた財源の中でも改築と更新を進めていくために、ライフサイクルコストの最小化と事業費の平準化を図ることを目的とした、ストックマネジメント計画の見直しを行ったところです。
　今後も下水道中期ビジョンの基本理念「安心して快適に暮らせるまちをつくる下水道」、経営戦略の経営の基本方針「快適な暮らし」、「安全なまちづくり」、「事業の継続」、「住民との連携」の達成に向けた取組みを進め、持続可能な下水道サービスの提供に努めていき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</si>
</sst>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0.12</c:v>
                </c:pt>
                <c:pt idx="4">
                  <c:v>0.04</c:v>
                </c:pt>
              </c:numCache>
            </c:numRef>
          </c:val>
          <c:extLst>
            <c:ext xmlns:c16="http://schemas.microsoft.com/office/drawing/2014/chart" uri="{C3380CC4-5D6E-409C-BE32-E72D297353CC}">
              <c16:uniqueId val="{00000000-076C-404F-A50E-B45A4418235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0.09</c:v>
                </c:pt>
                <c:pt idx="4">
                  <c:v>0.17</c:v>
                </c:pt>
              </c:numCache>
            </c:numRef>
          </c:val>
          <c:smooth val="0"/>
          <c:extLst>
            <c:ext xmlns:c16="http://schemas.microsoft.com/office/drawing/2014/chart" uri="{C3380CC4-5D6E-409C-BE32-E72D297353CC}">
              <c16:uniqueId val="{00000001-076C-404F-A50E-B45A4418235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638-43C8-91B3-A1FE9AB3CE2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65.28</c:v>
                </c:pt>
                <c:pt idx="4">
                  <c:v>64.92</c:v>
                </c:pt>
              </c:numCache>
            </c:numRef>
          </c:val>
          <c:smooth val="0"/>
          <c:extLst>
            <c:ext xmlns:c16="http://schemas.microsoft.com/office/drawing/2014/chart" uri="{C3380CC4-5D6E-409C-BE32-E72D297353CC}">
              <c16:uniqueId val="{00000001-F638-43C8-91B3-A1FE9AB3CE2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97.95</c:v>
                </c:pt>
                <c:pt idx="4">
                  <c:v>97.96</c:v>
                </c:pt>
              </c:numCache>
            </c:numRef>
          </c:val>
          <c:extLst>
            <c:ext xmlns:c16="http://schemas.microsoft.com/office/drawing/2014/chart" uri="{C3380CC4-5D6E-409C-BE32-E72D297353CC}">
              <c16:uniqueId val="{00000000-149B-42EA-B676-B74CAC4817A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92.72</c:v>
                </c:pt>
                <c:pt idx="4">
                  <c:v>92.88</c:v>
                </c:pt>
              </c:numCache>
            </c:numRef>
          </c:val>
          <c:smooth val="0"/>
          <c:extLst>
            <c:ext xmlns:c16="http://schemas.microsoft.com/office/drawing/2014/chart" uri="{C3380CC4-5D6E-409C-BE32-E72D297353CC}">
              <c16:uniqueId val="{00000001-149B-42EA-B676-B74CAC4817A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106.17</c:v>
                </c:pt>
                <c:pt idx="4">
                  <c:v>103.67</c:v>
                </c:pt>
              </c:numCache>
            </c:numRef>
          </c:val>
          <c:extLst>
            <c:ext xmlns:c16="http://schemas.microsoft.com/office/drawing/2014/chart" uri="{C3380CC4-5D6E-409C-BE32-E72D297353CC}">
              <c16:uniqueId val="{00000000-CD0E-4802-A4FF-912D7C2160D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107.85</c:v>
                </c:pt>
                <c:pt idx="4">
                  <c:v>108.04</c:v>
                </c:pt>
              </c:numCache>
            </c:numRef>
          </c:val>
          <c:smooth val="0"/>
          <c:extLst>
            <c:ext xmlns:c16="http://schemas.microsoft.com/office/drawing/2014/chart" uri="{C3380CC4-5D6E-409C-BE32-E72D297353CC}">
              <c16:uniqueId val="{00000001-CD0E-4802-A4FF-912D7C2160D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3.94</c:v>
                </c:pt>
                <c:pt idx="4">
                  <c:v>7.84</c:v>
                </c:pt>
              </c:numCache>
            </c:numRef>
          </c:val>
          <c:extLst>
            <c:ext xmlns:c16="http://schemas.microsoft.com/office/drawing/2014/chart" uri="{C3380CC4-5D6E-409C-BE32-E72D297353CC}">
              <c16:uniqueId val="{00000000-3F14-4415-840A-C6748C0479F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23.79</c:v>
                </c:pt>
                <c:pt idx="4">
                  <c:v>25.66</c:v>
                </c:pt>
              </c:numCache>
            </c:numRef>
          </c:val>
          <c:smooth val="0"/>
          <c:extLst>
            <c:ext xmlns:c16="http://schemas.microsoft.com/office/drawing/2014/chart" uri="{C3380CC4-5D6E-409C-BE32-E72D297353CC}">
              <c16:uniqueId val="{00000001-3F14-4415-840A-C6748C0479F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c:v>4.33</c:v>
                </c:pt>
                <c:pt idx="4">
                  <c:v>4.51</c:v>
                </c:pt>
              </c:numCache>
            </c:numRef>
          </c:val>
          <c:extLst>
            <c:ext xmlns:c16="http://schemas.microsoft.com/office/drawing/2014/chart" uri="{C3380CC4-5D6E-409C-BE32-E72D297353CC}">
              <c16:uniqueId val="{00000000-69F1-4121-89F0-FFAD694DAA8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1.22</c:v>
                </c:pt>
                <c:pt idx="4">
                  <c:v>1.61</c:v>
                </c:pt>
              </c:numCache>
            </c:numRef>
          </c:val>
          <c:smooth val="0"/>
          <c:extLst>
            <c:ext xmlns:c16="http://schemas.microsoft.com/office/drawing/2014/chart" uri="{C3380CC4-5D6E-409C-BE32-E72D297353CC}">
              <c16:uniqueId val="{00000001-69F1-4121-89F0-FFAD694DAA8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FA13-41D5-B621-40064F6557F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4.72</c:v>
                </c:pt>
                <c:pt idx="4">
                  <c:v>4.49</c:v>
                </c:pt>
              </c:numCache>
            </c:numRef>
          </c:val>
          <c:smooth val="0"/>
          <c:extLst>
            <c:ext xmlns:c16="http://schemas.microsoft.com/office/drawing/2014/chart" uri="{C3380CC4-5D6E-409C-BE32-E72D297353CC}">
              <c16:uniqueId val="{00000001-FA13-41D5-B621-40064F6557F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26.63</c:v>
                </c:pt>
                <c:pt idx="4">
                  <c:v>32.11</c:v>
                </c:pt>
              </c:numCache>
            </c:numRef>
          </c:val>
          <c:extLst>
            <c:ext xmlns:c16="http://schemas.microsoft.com/office/drawing/2014/chart" uri="{C3380CC4-5D6E-409C-BE32-E72D297353CC}">
              <c16:uniqueId val="{00000000-3E97-44A8-81F9-97E980ECA6E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67.930000000000007</c:v>
                </c:pt>
                <c:pt idx="4">
                  <c:v>68.53</c:v>
                </c:pt>
              </c:numCache>
            </c:numRef>
          </c:val>
          <c:smooth val="0"/>
          <c:extLst>
            <c:ext xmlns:c16="http://schemas.microsoft.com/office/drawing/2014/chart" uri="{C3380CC4-5D6E-409C-BE32-E72D297353CC}">
              <c16:uniqueId val="{00000001-3E97-44A8-81F9-97E980ECA6E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1090.06</c:v>
                </c:pt>
                <c:pt idx="4">
                  <c:v>1022.78</c:v>
                </c:pt>
              </c:numCache>
            </c:numRef>
          </c:val>
          <c:extLst>
            <c:ext xmlns:c16="http://schemas.microsoft.com/office/drawing/2014/chart" uri="{C3380CC4-5D6E-409C-BE32-E72D297353CC}">
              <c16:uniqueId val="{00000000-E21B-4CFD-BC9A-55047810B5A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857.88</c:v>
                </c:pt>
                <c:pt idx="4">
                  <c:v>825.1</c:v>
                </c:pt>
              </c:numCache>
            </c:numRef>
          </c:val>
          <c:smooth val="0"/>
          <c:extLst>
            <c:ext xmlns:c16="http://schemas.microsoft.com/office/drawing/2014/chart" uri="{C3380CC4-5D6E-409C-BE32-E72D297353CC}">
              <c16:uniqueId val="{00000001-E21B-4CFD-BC9A-55047810B5A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81.91</c:v>
                </c:pt>
                <c:pt idx="4">
                  <c:v>82.46</c:v>
                </c:pt>
              </c:numCache>
            </c:numRef>
          </c:val>
          <c:extLst>
            <c:ext xmlns:c16="http://schemas.microsoft.com/office/drawing/2014/chart" uri="{C3380CC4-5D6E-409C-BE32-E72D297353CC}">
              <c16:uniqueId val="{00000000-14C2-4845-9807-1D78759F566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94.97</c:v>
                </c:pt>
                <c:pt idx="4">
                  <c:v>97.07</c:v>
                </c:pt>
              </c:numCache>
            </c:numRef>
          </c:val>
          <c:smooth val="0"/>
          <c:extLst>
            <c:ext xmlns:c16="http://schemas.microsoft.com/office/drawing/2014/chart" uri="{C3380CC4-5D6E-409C-BE32-E72D297353CC}">
              <c16:uniqueId val="{00000001-14C2-4845-9807-1D78759F566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150</c:v>
                </c:pt>
                <c:pt idx="4">
                  <c:v>150</c:v>
                </c:pt>
              </c:numCache>
            </c:numRef>
          </c:val>
          <c:extLst>
            <c:ext xmlns:c16="http://schemas.microsoft.com/office/drawing/2014/chart" uri="{C3380CC4-5D6E-409C-BE32-E72D297353CC}">
              <c16:uniqueId val="{00000000-0BBA-4C95-B9E7-FC9A21B4167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159.49</c:v>
                </c:pt>
                <c:pt idx="4">
                  <c:v>157.81</c:v>
                </c:pt>
              </c:numCache>
            </c:numRef>
          </c:val>
          <c:smooth val="0"/>
          <c:extLst>
            <c:ext xmlns:c16="http://schemas.microsoft.com/office/drawing/2014/chart" uri="{C3380CC4-5D6E-409C-BE32-E72D297353CC}">
              <c16:uniqueId val="{00000001-0BBA-4C95-B9E7-FC9A21B4167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31" zoomScaleNormal="100" workbookViewId="0">
      <selection activeCell="BJ73" sqref="BJ7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0" t="s">
        <v>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15">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15">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1" t="str">
        <f>データ!H6</f>
        <v>神奈川県　愛川町</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0" t="s">
        <v>1</v>
      </c>
      <c r="C7" s="60"/>
      <c r="D7" s="60"/>
      <c r="E7" s="60"/>
      <c r="F7" s="60"/>
      <c r="G7" s="60"/>
      <c r="H7" s="60"/>
      <c r="I7" s="60" t="s">
        <v>2</v>
      </c>
      <c r="J7" s="60"/>
      <c r="K7" s="60"/>
      <c r="L7" s="60"/>
      <c r="M7" s="60"/>
      <c r="N7" s="60"/>
      <c r="O7" s="60"/>
      <c r="P7" s="60" t="s">
        <v>3</v>
      </c>
      <c r="Q7" s="60"/>
      <c r="R7" s="60"/>
      <c r="S7" s="60"/>
      <c r="T7" s="60"/>
      <c r="U7" s="60"/>
      <c r="V7" s="60"/>
      <c r="W7" s="60" t="s">
        <v>4</v>
      </c>
      <c r="X7" s="60"/>
      <c r="Y7" s="60"/>
      <c r="Z7" s="60"/>
      <c r="AA7" s="60"/>
      <c r="AB7" s="60"/>
      <c r="AC7" s="60"/>
      <c r="AD7" s="60" t="s">
        <v>5</v>
      </c>
      <c r="AE7" s="60"/>
      <c r="AF7" s="60"/>
      <c r="AG7" s="60"/>
      <c r="AH7" s="60"/>
      <c r="AI7" s="60"/>
      <c r="AJ7" s="60"/>
      <c r="AK7" s="3"/>
      <c r="AL7" s="60" t="s">
        <v>6</v>
      </c>
      <c r="AM7" s="60"/>
      <c r="AN7" s="60"/>
      <c r="AO7" s="60"/>
      <c r="AP7" s="60"/>
      <c r="AQ7" s="60"/>
      <c r="AR7" s="60"/>
      <c r="AS7" s="60"/>
      <c r="AT7" s="60" t="s">
        <v>7</v>
      </c>
      <c r="AU7" s="60"/>
      <c r="AV7" s="60"/>
      <c r="AW7" s="60"/>
      <c r="AX7" s="60"/>
      <c r="AY7" s="60"/>
      <c r="AZ7" s="60"/>
      <c r="BA7" s="60"/>
      <c r="BB7" s="60" t="s">
        <v>8</v>
      </c>
      <c r="BC7" s="60"/>
      <c r="BD7" s="60"/>
      <c r="BE7" s="60"/>
      <c r="BF7" s="60"/>
      <c r="BG7" s="60"/>
      <c r="BH7" s="60"/>
      <c r="BI7" s="60"/>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法適用</v>
      </c>
      <c r="C8" s="66"/>
      <c r="D8" s="66"/>
      <c r="E8" s="66"/>
      <c r="F8" s="66"/>
      <c r="G8" s="66"/>
      <c r="H8" s="66"/>
      <c r="I8" s="66" t="str">
        <f>データ!J6</f>
        <v>下水道事業</v>
      </c>
      <c r="J8" s="66"/>
      <c r="K8" s="66"/>
      <c r="L8" s="66"/>
      <c r="M8" s="66"/>
      <c r="N8" s="66"/>
      <c r="O8" s="66"/>
      <c r="P8" s="66" t="str">
        <f>データ!K6</f>
        <v>公共下水道</v>
      </c>
      <c r="Q8" s="66"/>
      <c r="R8" s="66"/>
      <c r="S8" s="66"/>
      <c r="T8" s="66"/>
      <c r="U8" s="66"/>
      <c r="V8" s="66"/>
      <c r="W8" s="66" t="str">
        <f>データ!L6</f>
        <v>Bd1</v>
      </c>
      <c r="X8" s="66"/>
      <c r="Y8" s="66"/>
      <c r="Z8" s="66"/>
      <c r="AA8" s="66"/>
      <c r="AB8" s="66"/>
      <c r="AC8" s="66"/>
      <c r="AD8" s="67" t="str">
        <f>データ!$M$6</f>
        <v>非設置</v>
      </c>
      <c r="AE8" s="67"/>
      <c r="AF8" s="67"/>
      <c r="AG8" s="67"/>
      <c r="AH8" s="67"/>
      <c r="AI8" s="67"/>
      <c r="AJ8" s="67"/>
      <c r="AK8" s="3"/>
      <c r="AL8" s="55">
        <f>データ!S6</f>
        <v>39690</v>
      </c>
      <c r="AM8" s="55"/>
      <c r="AN8" s="55"/>
      <c r="AO8" s="55"/>
      <c r="AP8" s="55"/>
      <c r="AQ8" s="55"/>
      <c r="AR8" s="55"/>
      <c r="AS8" s="55"/>
      <c r="AT8" s="54">
        <f>データ!T6</f>
        <v>34.28</v>
      </c>
      <c r="AU8" s="54"/>
      <c r="AV8" s="54"/>
      <c r="AW8" s="54"/>
      <c r="AX8" s="54"/>
      <c r="AY8" s="54"/>
      <c r="AZ8" s="54"/>
      <c r="BA8" s="54"/>
      <c r="BB8" s="54">
        <f>データ!U6</f>
        <v>1157.82</v>
      </c>
      <c r="BC8" s="54"/>
      <c r="BD8" s="54"/>
      <c r="BE8" s="54"/>
      <c r="BF8" s="54"/>
      <c r="BG8" s="54"/>
      <c r="BH8" s="54"/>
      <c r="BI8" s="54"/>
      <c r="BJ8" s="3"/>
      <c r="BK8" s="3"/>
      <c r="BL8" s="68" t="s">
        <v>10</v>
      </c>
      <c r="BM8" s="69"/>
      <c r="BN8" s="58" t="s">
        <v>11</v>
      </c>
      <c r="BO8" s="58"/>
      <c r="BP8" s="58"/>
      <c r="BQ8" s="58"/>
      <c r="BR8" s="58"/>
      <c r="BS8" s="58"/>
      <c r="BT8" s="58"/>
      <c r="BU8" s="58"/>
      <c r="BV8" s="58"/>
      <c r="BW8" s="58"/>
      <c r="BX8" s="58"/>
      <c r="BY8" s="59"/>
    </row>
    <row r="9" spans="1:78" ht="18.75" customHeight="1" x14ac:dyDescent="0.15">
      <c r="A9" s="2"/>
      <c r="B9" s="60" t="s">
        <v>12</v>
      </c>
      <c r="C9" s="60"/>
      <c r="D9" s="60"/>
      <c r="E9" s="60"/>
      <c r="F9" s="60"/>
      <c r="G9" s="60"/>
      <c r="H9" s="60"/>
      <c r="I9" s="60" t="s">
        <v>13</v>
      </c>
      <c r="J9" s="60"/>
      <c r="K9" s="60"/>
      <c r="L9" s="60"/>
      <c r="M9" s="60"/>
      <c r="N9" s="60"/>
      <c r="O9" s="60"/>
      <c r="P9" s="60" t="s">
        <v>14</v>
      </c>
      <c r="Q9" s="60"/>
      <c r="R9" s="60"/>
      <c r="S9" s="60"/>
      <c r="T9" s="60"/>
      <c r="U9" s="60"/>
      <c r="V9" s="60"/>
      <c r="W9" s="60" t="s">
        <v>15</v>
      </c>
      <c r="X9" s="60"/>
      <c r="Y9" s="60"/>
      <c r="Z9" s="60"/>
      <c r="AA9" s="60"/>
      <c r="AB9" s="60"/>
      <c r="AC9" s="60"/>
      <c r="AD9" s="60" t="s">
        <v>16</v>
      </c>
      <c r="AE9" s="60"/>
      <c r="AF9" s="60"/>
      <c r="AG9" s="60"/>
      <c r="AH9" s="60"/>
      <c r="AI9" s="60"/>
      <c r="AJ9" s="60"/>
      <c r="AK9" s="3"/>
      <c r="AL9" s="60" t="s">
        <v>17</v>
      </c>
      <c r="AM9" s="60"/>
      <c r="AN9" s="60"/>
      <c r="AO9" s="60"/>
      <c r="AP9" s="60"/>
      <c r="AQ9" s="60"/>
      <c r="AR9" s="60"/>
      <c r="AS9" s="60"/>
      <c r="AT9" s="60" t="s">
        <v>18</v>
      </c>
      <c r="AU9" s="60"/>
      <c r="AV9" s="60"/>
      <c r="AW9" s="60"/>
      <c r="AX9" s="60"/>
      <c r="AY9" s="60"/>
      <c r="AZ9" s="60"/>
      <c r="BA9" s="60"/>
      <c r="BB9" s="60" t="s">
        <v>19</v>
      </c>
      <c r="BC9" s="60"/>
      <c r="BD9" s="60"/>
      <c r="BE9" s="60"/>
      <c r="BF9" s="60"/>
      <c r="BG9" s="60"/>
      <c r="BH9" s="60"/>
      <c r="BI9" s="60"/>
      <c r="BJ9" s="3"/>
      <c r="BK9" s="3"/>
      <c r="BL9" s="61" t="s">
        <v>20</v>
      </c>
      <c r="BM9" s="62"/>
      <c r="BN9" s="52" t="s">
        <v>21</v>
      </c>
      <c r="BO9" s="52"/>
      <c r="BP9" s="52"/>
      <c r="BQ9" s="52"/>
      <c r="BR9" s="52"/>
      <c r="BS9" s="52"/>
      <c r="BT9" s="52"/>
      <c r="BU9" s="52"/>
      <c r="BV9" s="52"/>
      <c r="BW9" s="52"/>
      <c r="BX9" s="52"/>
      <c r="BY9" s="53"/>
    </row>
    <row r="10" spans="1:78" ht="18.75" customHeight="1" x14ac:dyDescent="0.15">
      <c r="A10" s="2"/>
      <c r="B10" s="54" t="str">
        <f>データ!N6</f>
        <v>-</v>
      </c>
      <c r="C10" s="54"/>
      <c r="D10" s="54"/>
      <c r="E10" s="54"/>
      <c r="F10" s="54"/>
      <c r="G10" s="54"/>
      <c r="H10" s="54"/>
      <c r="I10" s="54">
        <f>データ!O6</f>
        <v>55.74</v>
      </c>
      <c r="J10" s="54"/>
      <c r="K10" s="54"/>
      <c r="L10" s="54"/>
      <c r="M10" s="54"/>
      <c r="N10" s="54"/>
      <c r="O10" s="54"/>
      <c r="P10" s="54">
        <f>データ!P6</f>
        <v>91.08</v>
      </c>
      <c r="Q10" s="54"/>
      <c r="R10" s="54"/>
      <c r="S10" s="54"/>
      <c r="T10" s="54"/>
      <c r="U10" s="54"/>
      <c r="V10" s="54"/>
      <c r="W10" s="54">
        <f>データ!Q6</f>
        <v>97.29</v>
      </c>
      <c r="X10" s="54"/>
      <c r="Y10" s="54"/>
      <c r="Z10" s="54"/>
      <c r="AA10" s="54"/>
      <c r="AB10" s="54"/>
      <c r="AC10" s="54"/>
      <c r="AD10" s="55">
        <f>データ!R6</f>
        <v>2077</v>
      </c>
      <c r="AE10" s="55"/>
      <c r="AF10" s="55"/>
      <c r="AG10" s="55"/>
      <c r="AH10" s="55"/>
      <c r="AI10" s="55"/>
      <c r="AJ10" s="55"/>
      <c r="AK10" s="2"/>
      <c r="AL10" s="55">
        <f>データ!V6</f>
        <v>36107</v>
      </c>
      <c r="AM10" s="55"/>
      <c r="AN10" s="55"/>
      <c r="AO10" s="55"/>
      <c r="AP10" s="55"/>
      <c r="AQ10" s="55"/>
      <c r="AR10" s="55"/>
      <c r="AS10" s="55"/>
      <c r="AT10" s="54">
        <f>データ!W6</f>
        <v>8.52</v>
      </c>
      <c r="AU10" s="54"/>
      <c r="AV10" s="54"/>
      <c r="AW10" s="54"/>
      <c r="AX10" s="54"/>
      <c r="AY10" s="54"/>
      <c r="AZ10" s="54"/>
      <c r="BA10" s="54"/>
      <c r="BB10" s="54">
        <f>データ!X6</f>
        <v>4237.91</v>
      </c>
      <c r="BC10" s="54"/>
      <c r="BD10" s="54"/>
      <c r="BE10" s="54"/>
      <c r="BF10" s="54"/>
      <c r="BG10" s="54"/>
      <c r="BH10" s="54"/>
      <c r="BI10" s="54"/>
      <c r="BJ10" s="2"/>
      <c r="BK10" s="2"/>
      <c r="BL10" s="56" t="s">
        <v>22</v>
      </c>
      <c r="BM10" s="57"/>
      <c r="BN10" s="45" t="s">
        <v>23</v>
      </c>
      <c r="BO10" s="45"/>
      <c r="BP10" s="45"/>
      <c r="BQ10" s="45"/>
      <c r="BR10" s="45"/>
      <c r="BS10" s="45"/>
      <c r="BT10" s="45"/>
      <c r="BU10" s="45"/>
      <c r="BV10" s="45"/>
      <c r="BW10" s="45"/>
      <c r="BX10" s="45"/>
      <c r="BY10" s="4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24</v>
      </c>
      <c r="BM11" s="47"/>
      <c r="BN11" s="47"/>
      <c r="BO11" s="47"/>
      <c r="BP11" s="47"/>
      <c r="BQ11" s="47"/>
      <c r="BR11" s="47"/>
      <c r="BS11" s="47"/>
      <c r="BT11" s="47"/>
      <c r="BU11" s="47"/>
      <c r="BV11" s="47"/>
      <c r="BW11" s="47"/>
      <c r="BX11" s="47"/>
      <c r="BY11" s="47"/>
      <c r="BZ11" s="4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15">
      <c r="A14" s="2"/>
      <c r="B14" s="49" t="s">
        <v>25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115</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116</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117</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【107.02】</v>
      </c>
      <c r="F85" s="12" t="str">
        <f>データ!AT6</f>
        <v>【3.09】</v>
      </c>
      <c r="G85" s="12" t="str">
        <f>データ!BE6</f>
        <v>【71.39】</v>
      </c>
      <c r="H85" s="12" t="str">
        <f>データ!BP6</f>
        <v>【669.11】</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X55ebvQE+vBbhlCzmGzfnNq1w5UXzk3vm2fpqvRisbRzrBrTbEUU/ZkDorfTumYUhoq9BIoQ9xmleFxPY+XTNg==" saltValue="UuMnsNEeqg68nNnbRRjWG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144011</v>
      </c>
      <c r="D6" s="19">
        <f t="shared" si="3"/>
        <v>46</v>
      </c>
      <c r="E6" s="19">
        <f t="shared" si="3"/>
        <v>17</v>
      </c>
      <c r="F6" s="19">
        <f t="shared" si="3"/>
        <v>1</v>
      </c>
      <c r="G6" s="19">
        <f t="shared" si="3"/>
        <v>0</v>
      </c>
      <c r="H6" s="19" t="str">
        <f t="shared" si="3"/>
        <v>神奈川県　愛川町</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55.74</v>
      </c>
      <c r="P6" s="20">
        <f t="shared" si="3"/>
        <v>91.08</v>
      </c>
      <c r="Q6" s="20">
        <f t="shared" si="3"/>
        <v>97.29</v>
      </c>
      <c r="R6" s="20">
        <f t="shared" si="3"/>
        <v>2077</v>
      </c>
      <c r="S6" s="20">
        <f t="shared" si="3"/>
        <v>39690</v>
      </c>
      <c r="T6" s="20">
        <f t="shared" si="3"/>
        <v>34.28</v>
      </c>
      <c r="U6" s="20">
        <f t="shared" si="3"/>
        <v>1157.82</v>
      </c>
      <c r="V6" s="20">
        <f t="shared" si="3"/>
        <v>36107</v>
      </c>
      <c r="W6" s="20">
        <f t="shared" si="3"/>
        <v>8.52</v>
      </c>
      <c r="X6" s="20">
        <f t="shared" si="3"/>
        <v>4237.91</v>
      </c>
      <c r="Y6" s="21" t="str">
        <f>IF(Y7="",NA(),Y7)</f>
        <v>-</v>
      </c>
      <c r="Z6" s="21" t="str">
        <f t="shared" ref="Z6:AH6" si="4">IF(Z7="",NA(),Z7)</f>
        <v>-</v>
      </c>
      <c r="AA6" s="21" t="str">
        <f t="shared" si="4"/>
        <v>-</v>
      </c>
      <c r="AB6" s="21">
        <f t="shared" si="4"/>
        <v>106.17</v>
      </c>
      <c r="AC6" s="21">
        <f t="shared" si="4"/>
        <v>103.67</v>
      </c>
      <c r="AD6" s="21" t="str">
        <f t="shared" si="4"/>
        <v>-</v>
      </c>
      <c r="AE6" s="21" t="str">
        <f t="shared" si="4"/>
        <v>-</v>
      </c>
      <c r="AF6" s="21" t="str">
        <f t="shared" si="4"/>
        <v>-</v>
      </c>
      <c r="AG6" s="21">
        <f t="shared" si="4"/>
        <v>107.85</v>
      </c>
      <c r="AH6" s="21">
        <f t="shared" si="4"/>
        <v>108.04</v>
      </c>
      <c r="AI6" s="20" t="str">
        <f>IF(AI7="","",IF(AI7="-","【-】","【"&amp;SUBSTITUTE(TEXT(AI7,"#,##0.00"),"-","△")&amp;"】"))</f>
        <v>【107.02】</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4.72</v>
      </c>
      <c r="AS6" s="21">
        <f t="shared" si="5"/>
        <v>4.49</v>
      </c>
      <c r="AT6" s="20" t="str">
        <f>IF(AT7="","",IF(AT7="-","【-】","【"&amp;SUBSTITUTE(TEXT(AT7,"#,##0.00"),"-","△")&amp;"】"))</f>
        <v>【3.09】</v>
      </c>
      <c r="AU6" s="21" t="str">
        <f>IF(AU7="",NA(),AU7)</f>
        <v>-</v>
      </c>
      <c r="AV6" s="21" t="str">
        <f t="shared" ref="AV6:BD6" si="6">IF(AV7="",NA(),AV7)</f>
        <v>-</v>
      </c>
      <c r="AW6" s="21" t="str">
        <f t="shared" si="6"/>
        <v>-</v>
      </c>
      <c r="AX6" s="21">
        <f t="shared" si="6"/>
        <v>26.63</v>
      </c>
      <c r="AY6" s="21">
        <f t="shared" si="6"/>
        <v>32.11</v>
      </c>
      <c r="AZ6" s="21" t="str">
        <f t="shared" si="6"/>
        <v>-</v>
      </c>
      <c r="BA6" s="21" t="str">
        <f t="shared" si="6"/>
        <v>-</v>
      </c>
      <c r="BB6" s="21" t="str">
        <f t="shared" si="6"/>
        <v>-</v>
      </c>
      <c r="BC6" s="21">
        <f t="shared" si="6"/>
        <v>67.930000000000007</v>
      </c>
      <c r="BD6" s="21">
        <f t="shared" si="6"/>
        <v>68.53</v>
      </c>
      <c r="BE6" s="20" t="str">
        <f>IF(BE7="","",IF(BE7="-","【-】","【"&amp;SUBSTITUTE(TEXT(BE7,"#,##0.00"),"-","△")&amp;"】"))</f>
        <v>【71.39】</v>
      </c>
      <c r="BF6" s="21" t="str">
        <f>IF(BF7="",NA(),BF7)</f>
        <v>-</v>
      </c>
      <c r="BG6" s="21" t="str">
        <f t="shared" ref="BG6:BO6" si="7">IF(BG7="",NA(),BG7)</f>
        <v>-</v>
      </c>
      <c r="BH6" s="21" t="str">
        <f t="shared" si="7"/>
        <v>-</v>
      </c>
      <c r="BI6" s="21">
        <f t="shared" si="7"/>
        <v>1090.06</v>
      </c>
      <c r="BJ6" s="21">
        <f t="shared" si="7"/>
        <v>1022.78</v>
      </c>
      <c r="BK6" s="21" t="str">
        <f t="shared" si="7"/>
        <v>-</v>
      </c>
      <c r="BL6" s="21" t="str">
        <f t="shared" si="7"/>
        <v>-</v>
      </c>
      <c r="BM6" s="21" t="str">
        <f t="shared" si="7"/>
        <v>-</v>
      </c>
      <c r="BN6" s="21">
        <f t="shared" si="7"/>
        <v>857.88</v>
      </c>
      <c r="BO6" s="21">
        <f t="shared" si="7"/>
        <v>825.1</v>
      </c>
      <c r="BP6" s="20" t="str">
        <f>IF(BP7="","",IF(BP7="-","【-】","【"&amp;SUBSTITUTE(TEXT(BP7,"#,##0.00"),"-","△")&amp;"】"))</f>
        <v>【669.11】</v>
      </c>
      <c r="BQ6" s="21" t="str">
        <f>IF(BQ7="",NA(),BQ7)</f>
        <v>-</v>
      </c>
      <c r="BR6" s="21" t="str">
        <f t="shared" ref="BR6:BZ6" si="8">IF(BR7="",NA(),BR7)</f>
        <v>-</v>
      </c>
      <c r="BS6" s="21" t="str">
        <f t="shared" si="8"/>
        <v>-</v>
      </c>
      <c r="BT6" s="21">
        <f t="shared" si="8"/>
        <v>81.91</v>
      </c>
      <c r="BU6" s="21">
        <f t="shared" si="8"/>
        <v>82.46</v>
      </c>
      <c r="BV6" s="21" t="str">
        <f t="shared" si="8"/>
        <v>-</v>
      </c>
      <c r="BW6" s="21" t="str">
        <f t="shared" si="8"/>
        <v>-</v>
      </c>
      <c r="BX6" s="21" t="str">
        <f t="shared" si="8"/>
        <v>-</v>
      </c>
      <c r="BY6" s="21">
        <f t="shared" si="8"/>
        <v>94.97</v>
      </c>
      <c r="BZ6" s="21">
        <f t="shared" si="8"/>
        <v>97.07</v>
      </c>
      <c r="CA6" s="20" t="str">
        <f>IF(CA7="","",IF(CA7="-","【-】","【"&amp;SUBSTITUTE(TEXT(CA7,"#,##0.00"),"-","△")&amp;"】"))</f>
        <v>【99.73】</v>
      </c>
      <c r="CB6" s="21" t="str">
        <f>IF(CB7="",NA(),CB7)</f>
        <v>-</v>
      </c>
      <c r="CC6" s="21" t="str">
        <f t="shared" ref="CC6:CK6" si="9">IF(CC7="",NA(),CC7)</f>
        <v>-</v>
      </c>
      <c r="CD6" s="21" t="str">
        <f t="shared" si="9"/>
        <v>-</v>
      </c>
      <c r="CE6" s="21">
        <f t="shared" si="9"/>
        <v>150</v>
      </c>
      <c r="CF6" s="21">
        <f t="shared" si="9"/>
        <v>150</v>
      </c>
      <c r="CG6" s="21" t="str">
        <f t="shared" si="9"/>
        <v>-</v>
      </c>
      <c r="CH6" s="21" t="str">
        <f t="shared" si="9"/>
        <v>-</v>
      </c>
      <c r="CI6" s="21" t="str">
        <f t="shared" si="9"/>
        <v>-</v>
      </c>
      <c r="CJ6" s="21">
        <f t="shared" si="9"/>
        <v>159.49</v>
      </c>
      <c r="CK6" s="21">
        <f t="shared" si="9"/>
        <v>157.81</v>
      </c>
      <c r="CL6" s="20" t="str">
        <f>IF(CL7="","",IF(CL7="-","【-】","【"&amp;SUBSTITUTE(TEXT(CL7,"#,##0.00"),"-","△")&amp;"】"))</f>
        <v>【134.98】</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f t="shared" si="10"/>
        <v>65.28</v>
      </c>
      <c r="CV6" s="21">
        <f t="shared" si="10"/>
        <v>64.92</v>
      </c>
      <c r="CW6" s="20" t="str">
        <f>IF(CW7="","",IF(CW7="-","【-】","【"&amp;SUBSTITUTE(TEXT(CW7,"#,##0.00"),"-","△")&amp;"】"))</f>
        <v>【59.99】</v>
      </c>
      <c r="CX6" s="21" t="str">
        <f>IF(CX7="",NA(),CX7)</f>
        <v>-</v>
      </c>
      <c r="CY6" s="21" t="str">
        <f t="shared" ref="CY6:DG6" si="11">IF(CY7="",NA(),CY7)</f>
        <v>-</v>
      </c>
      <c r="CZ6" s="21" t="str">
        <f t="shared" si="11"/>
        <v>-</v>
      </c>
      <c r="DA6" s="21">
        <f t="shared" si="11"/>
        <v>97.95</v>
      </c>
      <c r="DB6" s="21">
        <f t="shared" si="11"/>
        <v>97.96</v>
      </c>
      <c r="DC6" s="21" t="str">
        <f t="shared" si="11"/>
        <v>-</v>
      </c>
      <c r="DD6" s="21" t="str">
        <f t="shared" si="11"/>
        <v>-</v>
      </c>
      <c r="DE6" s="21" t="str">
        <f t="shared" si="11"/>
        <v>-</v>
      </c>
      <c r="DF6" s="21">
        <f t="shared" si="11"/>
        <v>92.72</v>
      </c>
      <c r="DG6" s="21">
        <f t="shared" si="11"/>
        <v>92.88</v>
      </c>
      <c r="DH6" s="20" t="str">
        <f>IF(DH7="","",IF(DH7="-","【-】","【"&amp;SUBSTITUTE(TEXT(DH7,"#,##0.00"),"-","△")&amp;"】"))</f>
        <v>【95.72】</v>
      </c>
      <c r="DI6" s="21" t="str">
        <f>IF(DI7="",NA(),DI7)</f>
        <v>-</v>
      </c>
      <c r="DJ6" s="21" t="str">
        <f t="shared" ref="DJ6:DR6" si="12">IF(DJ7="",NA(),DJ7)</f>
        <v>-</v>
      </c>
      <c r="DK6" s="21" t="str">
        <f t="shared" si="12"/>
        <v>-</v>
      </c>
      <c r="DL6" s="21">
        <f t="shared" si="12"/>
        <v>3.94</v>
      </c>
      <c r="DM6" s="21">
        <f t="shared" si="12"/>
        <v>7.84</v>
      </c>
      <c r="DN6" s="21" t="str">
        <f t="shared" si="12"/>
        <v>-</v>
      </c>
      <c r="DO6" s="21" t="str">
        <f t="shared" si="12"/>
        <v>-</v>
      </c>
      <c r="DP6" s="21" t="str">
        <f t="shared" si="12"/>
        <v>-</v>
      </c>
      <c r="DQ6" s="21">
        <f t="shared" si="12"/>
        <v>23.79</v>
      </c>
      <c r="DR6" s="21">
        <f t="shared" si="12"/>
        <v>25.66</v>
      </c>
      <c r="DS6" s="20" t="str">
        <f>IF(DS7="","",IF(DS7="-","【-】","【"&amp;SUBSTITUTE(TEXT(DS7,"#,##0.00"),"-","△")&amp;"】"))</f>
        <v>【38.17】</v>
      </c>
      <c r="DT6" s="21" t="str">
        <f>IF(DT7="",NA(),DT7)</f>
        <v>-</v>
      </c>
      <c r="DU6" s="21" t="str">
        <f t="shared" ref="DU6:EC6" si="13">IF(DU7="",NA(),DU7)</f>
        <v>-</v>
      </c>
      <c r="DV6" s="21" t="str">
        <f t="shared" si="13"/>
        <v>-</v>
      </c>
      <c r="DW6" s="21">
        <f t="shared" si="13"/>
        <v>4.33</v>
      </c>
      <c r="DX6" s="21">
        <f t="shared" si="13"/>
        <v>4.51</v>
      </c>
      <c r="DY6" s="21" t="str">
        <f t="shared" si="13"/>
        <v>-</v>
      </c>
      <c r="DZ6" s="21" t="str">
        <f t="shared" si="13"/>
        <v>-</v>
      </c>
      <c r="EA6" s="21" t="str">
        <f t="shared" si="13"/>
        <v>-</v>
      </c>
      <c r="EB6" s="21">
        <f t="shared" si="13"/>
        <v>1.22</v>
      </c>
      <c r="EC6" s="21">
        <f t="shared" si="13"/>
        <v>1.61</v>
      </c>
      <c r="ED6" s="20" t="str">
        <f>IF(ED7="","",IF(ED7="-","【-】","【"&amp;SUBSTITUTE(TEXT(ED7,"#,##0.00"),"-","△")&amp;"】"))</f>
        <v>【6.54】</v>
      </c>
      <c r="EE6" s="21" t="str">
        <f>IF(EE7="",NA(),EE7)</f>
        <v>-</v>
      </c>
      <c r="EF6" s="21" t="str">
        <f t="shared" ref="EF6:EN6" si="14">IF(EF7="",NA(),EF7)</f>
        <v>-</v>
      </c>
      <c r="EG6" s="21" t="str">
        <f t="shared" si="14"/>
        <v>-</v>
      </c>
      <c r="EH6" s="21">
        <f t="shared" si="14"/>
        <v>0.12</v>
      </c>
      <c r="EI6" s="21">
        <f t="shared" si="14"/>
        <v>0.04</v>
      </c>
      <c r="EJ6" s="21" t="str">
        <f t="shared" si="14"/>
        <v>-</v>
      </c>
      <c r="EK6" s="21" t="str">
        <f t="shared" si="14"/>
        <v>-</v>
      </c>
      <c r="EL6" s="21" t="str">
        <f t="shared" si="14"/>
        <v>-</v>
      </c>
      <c r="EM6" s="21">
        <f t="shared" si="14"/>
        <v>0.09</v>
      </c>
      <c r="EN6" s="21">
        <f t="shared" si="14"/>
        <v>0.17</v>
      </c>
      <c r="EO6" s="20" t="str">
        <f>IF(EO7="","",IF(EO7="-","【-】","【"&amp;SUBSTITUTE(TEXT(EO7,"#,##0.00"),"-","△")&amp;"】"))</f>
        <v>【0.24】</v>
      </c>
    </row>
    <row r="7" spans="1:148" s="22" customFormat="1" x14ac:dyDescent="0.15">
      <c r="A7" s="14"/>
      <c r="B7" s="23">
        <v>2021</v>
      </c>
      <c r="C7" s="23">
        <v>144011</v>
      </c>
      <c r="D7" s="23">
        <v>46</v>
      </c>
      <c r="E7" s="23">
        <v>17</v>
      </c>
      <c r="F7" s="23">
        <v>1</v>
      </c>
      <c r="G7" s="23">
        <v>0</v>
      </c>
      <c r="H7" s="23" t="s">
        <v>96</v>
      </c>
      <c r="I7" s="23" t="s">
        <v>97</v>
      </c>
      <c r="J7" s="23" t="s">
        <v>98</v>
      </c>
      <c r="K7" s="23" t="s">
        <v>99</v>
      </c>
      <c r="L7" s="23" t="s">
        <v>100</v>
      </c>
      <c r="M7" s="23" t="s">
        <v>101</v>
      </c>
      <c r="N7" s="24" t="s">
        <v>102</v>
      </c>
      <c r="O7" s="24">
        <v>55.74</v>
      </c>
      <c r="P7" s="24">
        <v>91.08</v>
      </c>
      <c r="Q7" s="24">
        <v>97.29</v>
      </c>
      <c r="R7" s="24">
        <v>2077</v>
      </c>
      <c r="S7" s="24">
        <v>39690</v>
      </c>
      <c r="T7" s="24">
        <v>34.28</v>
      </c>
      <c r="U7" s="24">
        <v>1157.82</v>
      </c>
      <c r="V7" s="24">
        <v>36107</v>
      </c>
      <c r="W7" s="24">
        <v>8.52</v>
      </c>
      <c r="X7" s="24">
        <v>4237.91</v>
      </c>
      <c r="Y7" s="24" t="s">
        <v>102</v>
      </c>
      <c r="Z7" s="24" t="s">
        <v>102</v>
      </c>
      <c r="AA7" s="24" t="s">
        <v>102</v>
      </c>
      <c r="AB7" s="24">
        <v>106.17</v>
      </c>
      <c r="AC7" s="24">
        <v>103.67</v>
      </c>
      <c r="AD7" s="24" t="s">
        <v>102</v>
      </c>
      <c r="AE7" s="24" t="s">
        <v>102</v>
      </c>
      <c r="AF7" s="24" t="s">
        <v>102</v>
      </c>
      <c r="AG7" s="24">
        <v>107.85</v>
      </c>
      <c r="AH7" s="24">
        <v>108.04</v>
      </c>
      <c r="AI7" s="24">
        <v>107.02</v>
      </c>
      <c r="AJ7" s="24" t="s">
        <v>102</v>
      </c>
      <c r="AK7" s="24" t="s">
        <v>102</v>
      </c>
      <c r="AL7" s="24" t="s">
        <v>102</v>
      </c>
      <c r="AM7" s="24">
        <v>0</v>
      </c>
      <c r="AN7" s="24">
        <v>0</v>
      </c>
      <c r="AO7" s="24" t="s">
        <v>102</v>
      </c>
      <c r="AP7" s="24" t="s">
        <v>102</v>
      </c>
      <c r="AQ7" s="24" t="s">
        <v>102</v>
      </c>
      <c r="AR7" s="24">
        <v>4.72</v>
      </c>
      <c r="AS7" s="24">
        <v>4.49</v>
      </c>
      <c r="AT7" s="24">
        <v>3.09</v>
      </c>
      <c r="AU7" s="24" t="s">
        <v>102</v>
      </c>
      <c r="AV7" s="24" t="s">
        <v>102</v>
      </c>
      <c r="AW7" s="24" t="s">
        <v>102</v>
      </c>
      <c r="AX7" s="24">
        <v>26.63</v>
      </c>
      <c r="AY7" s="24">
        <v>32.11</v>
      </c>
      <c r="AZ7" s="24" t="s">
        <v>102</v>
      </c>
      <c r="BA7" s="24" t="s">
        <v>102</v>
      </c>
      <c r="BB7" s="24" t="s">
        <v>102</v>
      </c>
      <c r="BC7" s="24">
        <v>67.930000000000007</v>
      </c>
      <c r="BD7" s="24">
        <v>68.53</v>
      </c>
      <c r="BE7" s="24">
        <v>71.39</v>
      </c>
      <c r="BF7" s="24" t="s">
        <v>102</v>
      </c>
      <c r="BG7" s="24" t="s">
        <v>102</v>
      </c>
      <c r="BH7" s="24" t="s">
        <v>102</v>
      </c>
      <c r="BI7" s="24">
        <v>1090.06</v>
      </c>
      <c r="BJ7" s="24">
        <v>1022.78</v>
      </c>
      <c r="BK7" s="24" t="s">
        <v>102</v>
      </c>
      <c r="BL7" s="24" t="s">
        <v>102</v>
      </c>
      <c r="BM7" s="24" t="s">
        <v>102</v>
      </c>
      <c r="BN7" s="24">
        <v>857.88</v>
      </c>
      <c r="BO7" s="24">
        <v>825.1</v>
      </c>
      <c r="BP7" s="24">
        <v>669.11</v>
      </c>
      <c r="BQ7" s="24" t="s">
        <v>102</v>
      </c>
      <c r="BR7" s="24" t="s">
        <v>102</v>
      </c>
      <c r="BS7" s="24" t="s">
        <v>102</v>
      </c>
      <c r="BT7" s="24">
        <v>81.91</v>
      </c>
      <c r="BU7" s="24">
        <v>82.46</v>
      </c>
      <c r="BV7" s="24" t="s">
        <v>102</v>
      </c>
      <c r="BW7" s="24" t="s">
        <v>102</v>
      </c>
      <c r="BX7" s="24" t="s">
        <v>102</v>
      </c>
      <c r="BY7" s="24">
        <v>94.97</v>
      </c>
      <c r="BZ7" s="24">
        <v>97.07</v>
      </c>
      <c r="CA7" s="24">
        <v>99.73</v>
      </c>
      <c r="CB7" s="24" t="s">
        <v>102</v>
      </c>
      <c r="CC7" s="24" t="s">
        <v>102</v>
      </c>
      <c r="CD7" s="24" t="s">
        <v>102</v>
      </c>
      <c r="CE7" s="24">
        <v>150</v>
      </c>
      <c r="CF7" s="24">
        <v>150</v>
      </c>
      <c r="CG7" s="24" t="s">
        <v>102</v>
      </c>
      <c r="CH7" s="24" t="s">
        <v>102</v>
      </c>
      <c r="CI7" s="24" t="s">
        <v>102</v>
      </c>
      <c r="CJ7" s="24">
        <v>159.49</v>
      </c>
      <c r="CK7" s="24">
        <v>157.81</v>
      </c>
      <c r="CL7" s="24">
        <v>134.97999999999999</v>
      </c>
      <c r="CM7" s="24" t="s">
        <v>102</v>
      </c>
      <c r="CN7" s="24" t="s">
        <v>102</v>
      </c>
      <c r="CO7" s="24" t="s">
        <v>102</v>
      </c>
      <c r="CP7" s="24" t="s">
        <v>102</v>
      </c>
      <c r="CQ7" s="24" t="s">
        <v>102</v>
      </c>
      <c r="CR7" s="24" t="s">
        <v>102</v>
      </c>
      <c r="CS7" s="24" t="s">
        <v>102</v>
      </c>
      <c r="CT7" s="24" t="s">
        <v>102</v>
      </c>
      <c r="CU7" s="24">
        <v>65.28</v>
      </c>
      <c r="CV7" s="24">
        <v>64.92</v>
      </c>
      <c r="CW7" s="24">
        <v>59.99</v>
      </c>
      <c r="CX7" s="24" t="s">
        <v>102</v>
      </c>
      <c r="CY7" s="24" t="s">
        <v>102</v>
      </c>
      <c r="CZ7" s="24" t="s">
        <v>102</v>
      </c>
      <c r="DA7" s="24">
        <v>97.95</v>
      </c>
      <c r="DB7" s="24">
        <v>97.96</v>
      </c>
      <c r="DC7" s="24" t="s">
        <v>102</v>
      </c>
      <c r="DD7" s="24" t="s">
        <v>102</v>
      </c>
      <c r="DE7" s="24" t="s">
        <v>102</v>
      </c>
      <c r="DF7" s="24">
        <v>92.72</v>
      </c>
      <c r="DG7" s="24">
        <v>92.88</v>
      </c>
      <c r="DH7" s="24">
        <v>95.72</v>
      </c>
      <c r="DI7" s="24" t="s">
        <v>102</v>
      </c>
      <c r="DJ7" s="24" t="s">
        <v>102</v>
      </c>
      <c r="DK7" s="24" t="s">
        <v>102</v>
      </c>
      <c r="DL7" s="24">
        <v>3.94</v>
      </c>
      <c r="DM7" s="24">
        <v>7.84</v>
      </c>
      <c r="DN7" s="24" t="s">
        <v>102</v>
      </c>
      <c r="DO7" s="24" t="s">
        <v>102</v>
      </c>
      <c r="DP7" s="24" t="s">
        <v>102</v>
      </c>
      <c r="DQ7" s="24">
        <v>23.79</v>
      </c>
      <c r="DR7" s="24">
        <v>25.66</v>
      </c>
      <c r="DS7" s="24">
        <v>38.17</v>
      </c>
      <c r="DT7" s="24" t="s">
        <v>102</v>
      </c>
      <c r="DU7" s="24" t="s">
        <v>102</v>
      </c>
      <c r="DV7" s="24" t="s">
        <v>102</v>
      </c>
      <c r="DW7" s="24">
        <v>4.33</v>
      </c>
      <c r="DX7" s="24">
        <v>4.51</v>
      </c>
      <c r="DY7" s="24" t="s">
        <v>102</v>
      </c>
      <c r="DZ7" s="24" t="s">
        <v>102</v>
      </c>
      <c r="EA7" s="24" t="s">
        <v>102</v>
      </c>
      <c r="EB7" s="24">
        <v>1.22</v>
      </c>
      <c r="EC7" s="24">
        <v>1.61</v>
      </c>
      <c r="ED7" s="24">
        <v>6.54</v>
      </c>
      <c r="EE7" s="24" t="s">
        <v>102</v>
      </c>
      <c r="EF7" s="24" t="s">
        <v>102</v>
      </c>
      <c r="EG7" s="24" t="s">
        <v>102</v>
      </c>
      <c r="EH7" s="24">
        <v>0.12</v>
      </c>
      <c r="EI7" s="24">
        <v>0.04</v>
      </c>
      <c r="EJ7" s="24" t="s">
        <v>102</v>
      </c>
      <c r="EK7" s="24" t="s">
        <v>102</v>
      </c>
      <c r="EL7" s="24" t="s">
        <v>102</v>
      </c>
      <c r="EM7" s="24">
        <v>0.09</v>
      </c>
      <c r="EN7" s="24">
        <v>0.17</v>
      </c>
      <c r="EO7" s="24">
        <v>0.24</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111</v>
      </c>
      <c r="D13" t="s">
        <v>112</v>
      </c>
      <c r="E13" t="s">
        <v>113</v>
      </c>
      <c r="F13" t="s">
        <v>112</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2023-01-12T23:29:40Z</dcterms:created>
  <dcterms:modified xsi:type="dcterms:W3CDTF">2023-01-27T01:38:42Z</dcterms:modified>
  <cp:category/>
</cp:coreProperties>
</file>