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s001\520下水道課\010管理担当\020総務\020その他\230経営分析比較表公表（総務省）\R4　（R3年度分）\"/>
    </mc:Choice>
  </mc:AlternateContent>
  <workbookProtection workbookAlgorithmName="SHA-512" workbookHashValue="qYKEhaqVlWhm1QYiadbmEJ5PrkqeY2sAKHpbI9gxJ2TbEKh5yB1YoIJZrygHjZlYXTHz6rJtA7Dnooez0waY0w==" workbookSaltValue="TXhJOcMyHKdS+bRSu1+hUg==" workbookSpinCount="100000" lockStructure="1"/>
  <bookViews>
    <workbookView xWindow="0" yWindow="0" windowWidth="15360" windowHeight="7635"/>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T6" i="5"/>
  <c r="S6" i="5"/>
  <c r="R6" i="5"/>
  <c r="Q6" i="5"/>
  <c r="P6" i="5"/>
  <c r="O6" i="5"/>
  <c r="N6" i="5"/>
  <c r="M6" i="5"/>
  <c r="L6" i="5"/>
  <c r="K6" i="5"/>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E85" i="4"/>
  <c r="BB10" i="4"/>
  <c r="AT10" i="4"/>
  <c r="AD10" i="4"/>
  <c r="W10" i="4"/>
  <c r="P10" i="4"/>
  <c r="I10" i="4"/>
  <c r="B10" i="4"/>
  <c r="BB8" i="4"/>
  <c r="AT8" i="4"/>
  <c r="AL8" i="4"/>
  <c r="AD8" i="4"/>
  <c r="W8" i="4"/>
  <c r="P8" i="4"/>
  <c r="B8" i="4"/>
  <c r="B6" i="4"/>
</calcChain>
</file>

<file path=xl/sharedStrings.xml><?xml version="1.0" encoding="utf-8"?>
<sst xmlns="http://schemas.openxmlformats.org/spreadsheetml/2006/main" count="236" uniqueCount="117">
  <si>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</si>
  <si>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</si>
  <si>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</si>
  <si>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</si>
  <si>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</si>
  <si>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</si>
  <si>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</si>
  <si>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</si>
  <si>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</si>
  <si>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</si>
  <si>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</si>
  <si>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</si>
  <si>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</si>
  <si>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</si>
  <si>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</si>
  <si>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</si>
  <si>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</si>
  <si>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</si>
  <si>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</si>
  <si>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</si>
  <si>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</si>
  <si>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</si>
  <si>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</si>
  <si>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</si>
  <si>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</si>
  <si>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</si>
  <si>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</si>
  <si>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</si>
  <si>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</si>
  <si>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</si>
  <si>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</si>
  <si>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</si>
  <si>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</si>
  <si>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</si>
  <si>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</si>
  <si>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</si>
  <si>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</si>
  <si>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</si>
  <si>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</si>
  <si>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</si>
  <si>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</si>
  <si>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</si>
  <si>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</si>
  <si>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</si>
  <si>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</si>
  <si>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</si>
  <si>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</si>
  <si>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</si>
  <si>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</si>
  <si>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</si>
  <si>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</si>
  <si>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</si>
  <si>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</si>
  <si>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</si>
  <si>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</si>
  <si>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</si>
  <si>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</si>
  <si>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</si>
  <si>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</si>
  <si>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</si>
  <si>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</si>
  <si>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</si>
  <si>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</si>
  <si>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</si>
  <si>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</si>
  <si>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</si>
  <si>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</si>
  <si>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</si>
  <si>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</si>
  <si>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</si>
  <si>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</si>
  <si>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</si>
  <si>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</si>
  <si>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</si>
  <si>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</si>
  <si>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</si>
  <si>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</si>
  <si>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</si>
  <si>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</si>
  <si>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</si>
  <si>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</si>
  <si>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</si>
  <si>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</si>
  <si>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</si>
  <si>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</si>
  <si>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</si>
  <si>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</si>
  <si>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</si>
  <si>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</si>
  <si>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</si>
  <si>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</si>
  <si>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</si>
  <si>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</si>
  <si>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</si>
  <si>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</si>
  <si>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</si>
  <si>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神奈川県　寒川町</t>
  </si>
  <si>
    <t>法適用</t>
  </si>
  <si>
    <t>下水道事業</t>
  </si>
  <si>
    <t>公共下水道</t>
  </si>
  <si>
    <t>Bc1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</si>
  <si>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</si>
  <si>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</si>
  <si>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</si>
  <si>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</si>
  <si>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</si>
  <si>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</si>
  <si>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</si>
  <si>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</si>
  <si>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</si>
  <si>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</si>
  <si>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</si>
  <si>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</si>
  <si>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</si>
  <si>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　「①経常収支比率」は100％を超えていますが、「⑤経費回収率」は令和３年10月１日に使用料改定を実施しましたが、76.70％と本来使用料で回収すべき経費で全て賄えていない状況です。使用料水準の更なる適正化、経費削減を図り、経費回収率の改善を図る必要があります。　　     　　　　　　　　 
 「③流動比率」はいまだ類似団体平均値を下回っている状況です。これは、保有現金に対して企業債等の支払額が高いためです。　　　　　　　　　　　　　　　　　　
 「④企業債残高対事業規模比率」は債務償還が進み年々減少しています。これは1990年代における集中投資の企業債が現在の財政負担として影響しています。　　　　　　　　　　　　　　　　　　　
 「⑥汚水処理原価」は近年150円前後で推移しています。「⑦施設利用率」は該当施設がないため計上がありません。　　　　　　　　　　　　　　　　　　　　　　　　
 「⑧水洗化率」は微増ですが、類似団体平均値より高い数値です。</t>
    <rPh sb="3" eb="5">
      <t>ケイジョウ</t>
    </rPh>
    <rPh sb="5" eb="7">
      <t>シュウシ</t>
    </rPh>
    <rPh sb="7" eb="9">
      <t>ヒリツ</t>
    </rPh>
    <rPh sb="16" eb="17">
      <t>コ</t>
    </rPh>
    <rPh sb="26" eb="28">
      <t>ケイヒ</t>
    </rPh>
    <rPh sb="28" eb="30">
      <t>カイシュウ</t>
    </rPh>
    <rPh sb="30" eb="31">
      <t>リツ</t>
    </rPh>
    <rPh sb="33" eb="35">
      <t>レイワ</t>
    </rPh>
    <rPh sb="36" eb="37">
      <t>ネン</t>
    </rPh>
    <rPh sb="39" eb="40">
      <t>ガツ</t>
    </rPh>
    <rPh sb="41" eb="42">
      <t>ニチ</t>
    </rPh>
    <rPh sb="43" eb="46">
      <t>シヨウリョウ</t>
    </rPh>
    <rPh sb="46" eb="48">
      <t>カイテイ</t>
    </rPh>
    <rPh sb="49" eb="51">
      <t>ジッシ</t>
    </rPh>
    <rPh sb="64" eb="66">
      <t>ホンライ</t>
    </rPh>
    <rPh sb="66" eb="69">
      <t>シヨウリョウ</t>
    </rPh>
    <rPh sb="70" eb="72">
      <t>カイシュウ</t>
    </rPh>
    <rPh sb="75" eb="77">
      <t>ケイヒ</t>
    </rPh>
    <rPh sb="78" eb="79">
      <t>スベ</t>
    </rPh>
    <rPh sb="80" eb="81">
      <t>マカナ</t>
    </rPh>
    <rPh sb="86" eb="88">
      <t>ジョウキョウ</t>
    </rPh>
    <rPh sb="91" eb="94">
      <t>シヨウリョウ</t>
    </rPh>
    <rPh sb="94" eb="96">
      <t>スイジュン</t>
    </rPh>
    <rPh sb="97" eb="98">
      <t>サラ</t>
    </rPh>
    <rPh sb="100" eb="103">
      <t>テキセイカ</t>
    </rPh>
    <rPh sb="104" eb="106">
      <t>ケイヒ</t>
    </rPh>
    <rPh sb="106" eb="108">
      <t>サクゲン</t>
    </rPh>
    <rPh sb="109" eb="110">
      <t>ハカ</t>
    </rPh>
    <rPh sb="112" eb="114">
      <t>ケイヒ</t>
    </rPh>
    <rPh sb="114" eb="116">
      <t>カイシュウ</t>
    </rPh>
    <rPh sb="116" eb="117">
      <t>リツ</t>
    </rPh>
    <rPh sb="118" eb="120">
      <t>カイゼン</t>
    </rPh>
    <rPh sb="121" eb="122">
      <t>ハカ</t>
    </rPh>
    <rPh sb="123" eb="125">
      <t>ヒツヨウ</t>
    </rPh>
    <rPh sb="151" eb="153">
      <t>リュウドウ</t>
    </rPh>
    <rPh sb="153" eb="155">
      <t>ヒリツ</t>
    </rPh>
    <rPh sb="160" eb="162">
      <t>ルイジ</t>
    </rPh>
    <rPh sb="162" eb="164">
      <t>ダンタイ</t>
    </rPh>
    <rPh sb="164" eb="166">
      <t>ヘイキン</t>
    </rPh>
    <rPh sb="166" eb="167">
      <t>チ</t>
    </rPh>
    <rPh sb="168" eb="170">
      <t>シタマワ</t>
    </rPh>
    <rPh sb="174" eb="176">
      <t>ジョウキョウ</t>
    </rPh>
    <rPh sb="183" eb="185">
      <t>ホユウ</t>
    </rPh>
    <rPh sb="185" eb="187">
      <t>ゲンキン</t>
    </rPh>
    <rPh sb="188" eb="189">
      <t>タイ</t>
    </rPh>
    <rPh sb="191" eb="193">
      <t>キギョウ</t>
    </rPh>
    <rPh sb="193" eb="194">
      <t>サイ</t>
    </rPh>
    <rPh sb="194" eb="195">
      <t>トウ</t>
    </rPh>
    <rPh sb="196" eb="198">
      <t>シハライ</t>
    </rPh>
    <rPh sb="198" eb="199">
      <t>ガク</t>
    </rPh>
    <rPh sb="200" eb="201">
      <t>タカ</t>
    </rPh>
    <rPh sb="229" eb="231">
      <t>キギョウ</t>
    </rPh>
    <rPh sb="231" eb="232">
      <t>サイ</t>
    </rPh>
    <rPh sb="232" eb="234">
      <t>ザンダカ</t>
    </rPh>
    <rPh sb="234" eb="235">
      <t>タイ</t>
    </rPh>
    <rPh sb="235" eb="237">
      <t>ジギョウ</t>
    </rPh>
    <rPh sb="237" eb="239">
      <t>キボ</t>
    </rPh>
    <rPh sb="243" eb="245">
      <t>サイム</t>
    </rPh>
    <rPh sb="245" eb="247">
      <t>ショウカン</t>
    </rPh>
    <rPh sb="248" eb="249">
      <t>スス</t>
    </rPh>
    <rPh sb="250" eb="252">
      <t>ネンネン</t>
    </rPh>
    <rPh sb="252" eb="254">
      <t>ゲンショウ</t>
    </rPh>
    <rPh sb="267" eb="268">
      <t>ネン</t>
    </rPh>
    <rPh sb="268" eb="269">
      <t>ダイ</t>
    </rPh>
    <rPh sb="273" eb="275">
      <t>シュウチュウ</t>
    </rPh>
    <rPh sb="275" eb="277">
      <t>トウシ</t>
    </rPh>
    <rPh sb="278" eb="280">
      <t>キギョウ</t>
    </rPh>
    <rPh sb="280" eb="281">
      <t>サイ</t>
    </rPh>
    <rPh sb="282" eb="284">
      <t>ゲンザイ</t>
    </rPh>
    <rPh sb="285" eb="287">
      <t>ザイセイ</t>
    </rPh>
    <rPh sb="287" eb="289">
      <t>フタン</t>
    </rPh>
    <rPh sb="292" eb="294">
      <t>エイキョウ</t>
    </rPh>
    <rPh sb="323" eb="325">
      <t>オスイ</t>
    </rPh>
    <rPh sb="325" eb="327">
      <t>ショリ</t>
    </rPh>
    <rPh sb="327" eb="329">
      <t>ゲンカ</t>
    </rPh>
    <rPh sb="340" eb="342">
      <t>スイイ</t>
    </rPh>
    <rPh sb="350" eb="352">
      <t>シセツ</t>
    </rPh>
    <rPh sb="352" eb="354">
      <t>リヨウ</t>
    </rPh>
    <rPh sb="354" eb="355">
      <t>リツ</t>
    </rPh>
    <rPh sb="357" eb="359">
      <t>ガイトウ</t>
    </rPh>
    <rPh sb="359" eb="361">
      <t>シセツ</t>
    </rPh>
    <rPh sb="366" eb="368">
      <t>ケイジョウ</t>
    </rPh>
    <rPh sb="403" eb="406">
      <t>スイセンカ</t>
    </rPh>
    <rPh sb="406" eb="407">
      <t>リツ</t>
    </rPh>
    <rPh sb="409" eb="411">
      <t>ビゾウ</t>
    </rPh>
    <rPh sb="415" eb="417">
      <t>ルイジ</t>
    </rPh>
    <rPh sb="417" eb="419">
      <t>ダンタイ</t>
    </rPh>
    <rPh sb="419" eb="422">
      <t>ヘイキンチ</t>
    </rPh>
    <rPh sb="424" eb="425">
      <t>タカ</t>
    </rPh>
    <rPh sb="426" eb="428">
      <t>スウチ</t>
    </rPh>
    <phoneticPr fontId="4"/>
  </si>
  <si>
    <t>　全体の経営状況としては、経費回収率や流動比率が類似団体平均に比しても低く、下水道使用料で賄うべき費用や資金面の不足を示しており、補助等による他会計資金に頼って運営する状況です。今後はこれまでの経営状況を見直し、令和２年度に策定した経営戦略に基づく使用料改定による収益改善とストックマネジメント計画に基づく適切な施設管理による投資の平準化を行い、独立採算による財政基盤を整え、将来の経営環境に即した持続可能な下水道事業を行えるよう努めてまいります。</t>
    <rPh sb="1" eb="3">
      <t>ゼンタイ</t>
    </rPh>
    <rPh sb="4" eb="8">
      <t>ケイエイジョウキョウ</t>
    </rPh>
    <rPh sb="13" eb="18">
      <t>ケイヒカイシュウリツ</t>
    </rPh>
    <rPh sb="19" eb="23">
      <t>リュウドウヒリツ</t>
    </rPh>
    <rPh sb="24" eb="28">
      <t>ルイジダンタイ</t>
    </rPh>
    <rPh sb="28" eb="30">
      <t>ヘイキン</t>
    </rPh>
    <rPh sb="31" eb="32">
      <t>ヒ</t>
    </rPh>
    <rPh sb="35" eb="36">
      <t>ヒク</t>
    </rPh>
    <rPh sb="38" eb="44">
      <t>ゲスイドウシヨウリョウ</t>
    </rPh>
    <rPh sb="45" eb="46">
      <t>マカナ</t>
    </rPh>
    <rPh sb="49" eb="51">
      <t>ヒヨウ</t>
    </rPh>
    <rPh sb="52" eb="55">
      <t>シキンメン</t>
    </rPh>
    <rPh sb="56" eb="58">
      <t>フソク</t>
    </rPh>
    <rPh sb="59" eb="60">
      <t>シメ</t>
    </rPh>
    <rPh sb="65" eb="68">
      <t>ホジョトウ</t>
    </rPh>
    <rPh sb="71" eb="74">
      <t>タカイケイ</t>
    </rPh>
    <rPh sb="74" eb="76">
      <t>シキン</t>
    </rPh>
    <rPh sb="106" eb="108">
      <t>レイワ</t>
    </rPh>
    <rPh sb="109" eb="111">
      <t>ネンド</t>
    </rPh>
    <rPh sb="112" eb="114">
      <t>サクテイ</t>
    </rPh>
    <rPh sb="116" eb="120">
      <t>ケイエイセンリャク</t>
    </rPh>
    <rPh sb="121" eb="122">
      <t>モト</t>
    </rPh>
    <rPh sb="124" eb="129">
      <t>シヨウリョウカイテイ</t>
    </rPh>
    <rPh sb="147" eb="149">
      <t>ケイカク</t>
    </rPh>
    <rPh sb="150" eb="151">
      <t>モト</t>
    </rPh>
    <rPh sb="156" eb="158">
      <t>シセツ</t>
    </rPh>
    <rPh sb="173" eb="177">
      <t>ドクリツサイサン</t>
    </rPh>
    <rPh sb="185" eb="186">
      <t>トトノ</t>
    </rPh>
    <rPh sb="196" eb="197">
      <t>ソク</t>
    </rPh>
    <rPh sb="199" eb="203">
      <t>ジゾクカノウ</t>
    </rPh>
    <rPh sb="204" eb="209">
      <t>ゲスイドウジギョウ</t>
    </rPh>
    <phoneticPr fontId="4"/>
  </si>
  <si>
    <t xml:space="preserve"> 「①有形固定資産減価償却率」は、年々増加しており、今後も改築更新等が進むことで増加傾向となります。　　　　　　　　　　　　　　　　　　　　　　 
 「②管渠老朽化率」は法定耐用年数（50年）を経過したものがないことから０％です。　　　　　　
 「③管渠改善率」は、今年度の実施がないため、０％となっていますが、令和２年度に策定したストックマネジメント計画に基づき計画的、効率的な管渠の改善に努めてまいります。</t>
    <rPh sb="3" eb="5">
      <t>ユウケイ</t>
    </rPh>
    <rPh sb="5" eb="7">
      <t>コテイ</t>
    </rPh>
    <rPh sb="7" eb="9">
      <t>シサン</t>
    </rPh>
    <rPh sb="9" eb="11">
      <t>ゲンカ</t>
    </rPh>
    <rPh sb="11" eb="13">
      <t>ショウキャク</t>
    </rPh>
    <rPh sb="13" eb="14">
      <t>リツ</t>
    </rPh>
    <rPh sb="17" eb="19">
      <t>ネンネン</t>
    </rPh>
    <rPh sb="19" eb="21">
      <t>ゾウカ</t>
    </rPh>
    <rPh sb="26" eb="28">
      <t>コンゴ</t>
    </rPh>
    <rPh sb="29" eb="34">
      <t>カイチクコウシントウ</t>
    </rPh>
    <rPh sb="35" eb="36">
      <t>スス</t>
    </rPh>
    <rPh sb="40" eb="44">
      <t>ゾウカケイコウ</t>
    </rPh>
    <rPh sb="77" eb="79">
      <t>カンキョ</t>
    </rPh>
    <rPh sb="79" eb="82">
      <t>ロウキュウカ</t>
    </rPh>
    <rPh sb="82" eb="83">
      <t>リツ</t>
    </rPh>
    <rPh sb="85" eb="87">
      <t>ホウテイ</t>
    </rPh>
    <rPh sb="87" eb="89">
      <t>タイヨウ</t>
    </rPh>
    <rPh sb="89" eb="91">
      <t>ネンスウ</t>
    </rPh>
    <rPh sb="94" eb="95">
      <t>ネン</t>
    </rPh>
    <rPh sb="97" eb="99">
      <t>ケイカ</t>
    </rPh>
    <rPh sb="125" eb="127">
      <t>カンキョ</t>
    </rPh>
    <rPh sb="127" eb="129">
      <t>カイゼン</t>
    </rPh>
    <rPh sb="129" eb="130">
      <t>リツ</t>
    </rPh>
    <rPh sb="133" eb="136">
      <t>コンネンド</t>
    </rPh>
    <rPh sb="137" eb="139">
      <t>ジッシ</t>
    </rPh>
    <rPh sb="156" eb="158">
      <t>レイワ</t>
    </rPh>
    <rPh sb="159" eb="161">
      <t>ネンド</t>
    </rPh>
    <rPh sb="162" eb="164">
      <t>サクテイ</t>
    </rPh>
    <rPh sb="176" eb="178">
      <t>ケイカク</t>
    </rPh>
    <rPh sb="179" eb="180">
      <t>モト</t>
    </rPh>
    <rPh sb="182" eb="185">
      <t>ケイカクテキ</t>
    </rPh>
    <rPh sb="186" eb="189">
      <t>コウリツテキ</t>
    </rPh>
    <rPh sb="190" eb="192">
      <t>カンキョ</t>
    </rPh>
    <rPh sb="193" eb="195">
      <t>カイゼン</t>
    </rPh>
    <rPh sb="196" eb="197">
      <t>ツト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</si>
</sst>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0.02</c:v>
                </c:pt>
                <c:pt idx="1">
                  <c:v>0.3</c:v>
                </c:pt>
                <c:pt idx="2">
                  <c:v>0.25</c:v>
                </c:pt>
                <c:pt idx="3">
                  <c:v>0.59</c:v>
                </c:pt>
                <c:pt idx="4" formatCode="#,##0.00;&quot;△&quot;#,##0.00">
                  <c:v>0</c:v>
                </c:pt>
              </c:numCache>
            </c:numRef>
          </c:val>
          <c:extLst>
            <c:ext xmlns:c16="http://schemas.microsoft.com/office/drawing/2014/chart" uri="{C3380CC4-5D6E-409C-BE32-E72D297353CC}">
              <c16:uniqueId val="{00000000-BC58-4D3C-A075-AF09FA69807E}"/>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0.14000000000000001</c:v>
                </c:pt>
                <c:pt idx="1">
                  <c:v>0.13</c:v>
                </c:pt>
                <c:pt idx="2">
                  <c:v>0.12</c:v>
                </c:pt>
                <c:pt idx="3">
                  <c:v>0.08</c:v>
                </c:pt>
                <c:pt idx="4">
                  <c:v>0.24</c:v>
                </c:pt>
              </c:numCache>
            </c:numRef>
          </c:val>
          <c:smooth val="0"/>
          <c:extLst>
            <c:ext xmlns:c16="http://schemas.microsoft.com/office/drawing/2014/chart" uri="{C3380CC4-5D6E-409C-BE32-E72D297353CC}">
              <c16:uniqueId val="{00000001-BC58-4D3C-A075-AF09FA69807E}"/>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608-4D2D-9ACC-14FDE0017B70}"/>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58.83</c:v>
                </c:pt>
                <c:pt idx="1">
                  <c:v>56.51</c:v>
                </c:pt>
                <c:pt idx="2">
                  <c:v>57.04</c:v>
                </c:pt>
                <c:pt idx="3">
                  <c:v>60.78</c:v>
                </c:pt>
                <c:pt idx="4">
                  <c:v>59.96</c:v>
                </c:pt>
              </c:numCache>
            </c:numRef>
          </c:val>
          <c:smooth val="0"/>
          <c:extLst>
            <c:ext xmlns:c16="http://schemas.microsoft.com/office/drawing/2014/chart" uri="{C3380CC4-5D6E-409C-BE32-E72D297353CC}">
              <c16:uniqueId val="{00000001-C608-4D2D-9ACC-14FDE0017B70}"/>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97.14</c:v>
                </c:pt>
                <c:pt idx="1">
                  <c:v>97.38</c:v>
                </c:pt>
                <c:pt idx="2">
                  <c:v>97.59</c:v>
                </c:pt>
                <c:pt idx="3">
                  <c:v>97.73</c:v>
                </c:pt>
                <c:pt idx="4">
                  <c:v>97.78</c:v>
                </c:pt>
              </c:numCache>
            </c:numRef>
          </c:val>
          <c:extLst>
            <c:ext xmlns:c16="http://schemas.microsoft.com/office/drawing/2014/chart" uri="{C3380CC4-5D6E-409C-BE32-E72D297353CC}">
              <c16:uniqueId val="{00000000-202D-4527-92E4-06F1589A5E5F}"/>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92.9</c:v>
                </c:pt>
                <c:pt idx="1">
                  <c:v>93.91</c:v>
                </c:pt>
                <c:pt idx="2">
                  <c:v>93.73</c:v>
                </c:pt>
                <c:pt idx="3">
                  <c:v>94.17</c:v>
                </c:pt>
                <c:pt idx="4">
                  <c:v>94.27</c:v>
                </c:pt>
              </c:numCache>
            </c:numRef>
          </c:val>
          <c:smooth val="0"/>
          <c:extLst>
            <c:ext xmlns:c16="http://schemas.microsoft.com/office/drawing/2014/chart" uri="{C3380CC4-5D6E-409C-BE32-E72D297353CC}">
              <c16:uniqueId val="{00000001-202D-4527-92E4-06F1589A5E5F}"/>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100.29</c:v>
                </c:pt>
                <c:pt idx="1">
                  <c:v>100.28</c:v>
                </c:pt>
                <c:pt idx="2">
                  <c:v>100.11</c:v>
                </c:pt>
                <c:pt idx="3">
                  <c:v>100.11</c:v>
                </c:pt>
                <c:pt idx="4">
                  <c:v>100.21</c:v>
                </c:pt>
              </c:numCache>
            </c:numRef>
          </c:val>
          <c:extLst>
            <c:ext xmlns:c16="http://schemas.microsoft.com/office/drawing/2014/chart" uri="{C3380CC4-5D6E-409C-BE32-E72D297353CC}">
              <c16:uniqueId val="{00000000-09D0-49C4-95F1-952170933759}"/>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106.41</c:v>
                </c:pt>
                <c:pt idx="1">
                  <c:v>107.95</c:v>
                </c:pt>
                <c:pt idx="2">
                  <c:v>106.32</c:v>
                </c:pt>
                <c:pt idx="3">
                  <c:v>106.67</c:v>
                </c:pt>
                <c:pt idx="4">
                  <c:v>106.9</c:v>
                </c:pt>
              </c:numCache>
            </c:numRef>
          </c:val>
          <c:smooth val="0"/>
          <c:extLst>
            <c:ext xmlns:c16="http://schemas.microsoft.com/office/drawing/2014/chart" uri="{C3380CC4-5D6E-409C-BE32-E72D297353CC}">
              <c16:uniqueId val="{00000001-09D0-49C4-95F1-952170933759}"/>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9.09</c:v>
                </c:pt>
                <c:pt idx="1">
                  <c:v>11.97</c:v>
                </c:pt>
                <c:pt idx="2">
                  <c:v>14.73</c:v>
                </c:pt>
                <c:pt idx="3">
                  <c:v>17.510000000000002</c:v>
                </c:pt>
                <c:pt idx="4">
                  <c:v>20.07</c:v>
                </c:pt>
              </c:numCache>
            </c:numRef>
          </c:val>
          <c:extLst>
            <c:ext xmlns:c16="http://schemas.microsoft.com/office/drawing/2014/chart" uri="{C3380CC4-5D6E-409C-BE32-E72D297353CC}">
              <c16:uniqueId val="{00000000-32C0-42A5-89C3-4A31B785CB25}"/>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23.42</c:v>
                </c:pt>
                <c:pt idx="1">
                  <c:v>22.74</c:v>
                </c:pt>
                <c:pt idx="2">
                  <c:v>21.22</c:v>
                </c:pt>
                <c:pt idx="3">
                  <c:v>23.25</c:v>
                </c:pt>
                <c:pt idx="4">
                  <c:v>25.2</c:v>
                </c:pt>
              </c:numCache>
            </c:numRef>
          </c:val>
          <c:smooth val="0"/>
          <c:extLst>
            <c:ext xmlns:c16="http://schemas.microsoft.com/office/drawing/2014/chart" uri="{C3380CC4-5D6E-409C-BE32-E72D297353CC}">
              <c16:uniqueId val="{00000001-32C0-42A5-89C3-4A31B785CB25}"/>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174-4FDB-987D-F8EBC0039142}"/>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0.15</c:v>
                </c:pt>
                <c:pt idx="1">
                  <c:v>0.18</c:v>
                </c:pt>
                <c:pt idx="2">
                  <c:v>0.83</c:v>
                </c:pt>
                <c:pt idx="3">
                  <c:v>1.06</c:v>
                </c:pt>
                <c:pt idx="4">
                  <c:v>2.02</c:v>
                </c:pt>
              </c:numCache>
            </c:numRef>
          </c:val>
          <c:smooth val="0"/>
          <c:extLst>
            <c:ext xmlns:c16="http://schemas.microsoft.com/office/drawing/2014/chart" uri="{C3380CC4-5D6E-409C-BE32-E72D297353CC}">
              <c16:uniqueId val="{00000001-D174-4FDB-987D-F8EBC0039142}"/>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B21-4601-A469-7C65A34C89A1}"/>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25.32</c:v>
                </c:pt>
                <c:pt idx="1">
                  <c:v>1.03</c:v>
                </c:pt>
                <c:pt idx="2">
                  <c:v>1.35</c:v>
                </c:pt>
                <c:pt idx="3">
                  <c:v>3.68</c:v>
                </c:pt>
                <c:pt idx="4">
                  <c:v>5.3</c:v>
                </c:pt>
              </c:numCache>
            </c:numRef>
          </c:val>
          <c:smooth val="0"/>
          <c:extLst>
            <c:ext xmlns:c16="http://schemas.microsoft.com/office/drawing/2014/chart" uri="{C3380CC4-5D6E-409C-BE32-E72D297353CC}">
              <c16:uniqueId val="{00000001-8B21-4601-A469-7C65A34C89A1}"/>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32.36</c:v>
                </c:pt>
                <c:pt idx="1">
                  <c:v>35.67</c:v>
                </c:pt>
                <c:pt idx="2">
                  <c:v>41.68</c:v>
                </c:pt>
                <c:pt idx="3">
                  <c:v>41.67</c:v>
                </c:pt>
                <c:pt idx="4">
                  <c:v>38.130000000000003</c:v>
                </c:pt>
              </c:numCache>
            </c:numRef>
          </c:val>
          <c:extLst>
            <c:ext xmlns:c16="http://schemas.microsoft.com/office/drawing/2014/chart" uri="{C3380CC4-5D6E-409C-BE32-E72D297353CC}">
              <c16:uniqueId val="{00000000-9073-4350-ABD7-EF6E8876E8B8}"/>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78.56</c:v>
                </c:pt>
                <c:pt idx="1">
                  <c:v>80.5</c:v>
                </c:pt>
                <c:pt idx="2">
                  <c:v>71.540000000000006</c:v>
                </c:pt>
                <c:pt idx="3">
                  <c:v>67.86</c:v>
                </c:pt>
                <c:pt idx="4">
                  <c:v>72.92</c:v>
                </c:pt>
              </c:numCache>
            </c:numRef>
          </c:val>
          <c:smooth val="0"/>
          <c:extLst>
            <c:ext xmlns:c16="http://schemas.microsoft.com/office/drawing/2014/chart" uri="{C3380CC4-5D6E-409C-BE32-E72D297353CC}">
              <c16:uniqueId val="{00000001-9073-4350-ABD7-EF6E8876E8B8}"/>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871.37</c:v>
                </c:pt>
                <c:pt idx="1">
                  <c:v>859.79</c:v>
                </c:pt>
                <c:pt idx="2">
                  <c:v>806.6</c:v>
                </c:pt>
                <c:pt idx="3">
                  <c:v>716.18</c:v>
                </c:pt>
                <c:pt idx="4">
                  <c:v>674.72</c:v>
                </c:pt>
              </c:numCache>
            </c:numRef>
          </c:val>
          <c:extLst>
            <c:ext xmlns:c16="http://schemas.microsoft.com/office/drawing/2014/chart" uri="{C3380CC4-5D6E-409C-BE32-E72D297353CC}">
              <c16:uniqueId val="{00000000-57B7-437E-A07C-4D86DF42B48F}"/>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610.16999999999996</c:v>
                </c:pt>
                <c:pt idx="1">
                  <c:v>605.9</c:v>
                </c:pt>
                <c:pt idx="2">
                  <c:v>653.69000000000005</c:v>
                </c:pt>
                <c:pt idx="3">
                  <c:v>709.4</c:v>
                </c:pt>
                <c:pt idx="4">
                  <c:v>734.47</c:v>
                </c:pt>
              </c:numCache>
            </c:numRef>
          </c:val>
          <c:smooth val="0"/>
          <c:extLst>
            <c:ext xmlns:c16="http://schemas.microsoft.com/office/drawing/2014/chart" uri="{C3380CC4-5D6E-409C-BE32-E72D297353CC}">
              <c16:uniqueId val="{00000001-57B7-437E-A07C-4D86DF42B48F}"/>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75.56</c:v>
                </c:pt>
                <c:pt idx="1">
                  <c:v>75.72</c:v>
                </c:pt>
                <c:pt idx="2">
                  <c:v>75.319999999999993</c:v>
                </c:pt>
                <c:pt idx="3">
                  <c:v>75.459999999999994</c:v>
                </c:pt>
                <c:pt idx="4">
                  <c:v>76.7</c:v>
                </c:pt>
              </c:numCache>
            </c:numRef>
          </c:val>
          <c:extLst>
            <c:ext xmlns:c16="http://schemas.microsoft.com/office/drawing/2014/chart" uri="{C3380CC4-5D6E-409C-BE32-E72D297353CC}">
              <c16:uniqueId val="{00000000-C164-456F-AC14-989FD6850187}"/>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88.37</c:v>
                </c:pt>
                <c:pt idx="1">
                  <c:v>89.41</c:v>
                </c:pt>
                <c:pt idx="2">
                  <c:v>88.05</c:v>
                </c:pt>
                <c:pt idx="3">
                  <c:v>91.14</c:v>
                </c:pt>
                <c:pt idx="4">
                  <c:v>90.69</c:v>
                </c:pt>
              </c:numCache>
            </c:numRef>
          </c:val>
          <c:smooth val="0"/>
          <c:extLst>
            <c:ext xmlns:c16="http://schemas.microsoft.com/office/drawing/2014/chart" uri="{C3380CC4-5D6E-409C-BE32-E72D297353CC}">
              <c16:uniqueId val="{00000001-C164-456F-AC14-989FD6850187}"/>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150</c:v>
                </c:pt>
                <c:pt idx="1">
                  <c:v>150</c:v>
                </c:pt>
                <c:pt idx="2">
                  <c:v>150.37</c:v>
                </c:pt>
                <c:pt idx="3">
                  <c:v>149.38</c:v>
                </c:pt>
                <c:pt idx="4">
                  <c:v>150.05000000000001</c:v>
                </c:pt>
              </c:numCache>
            </c:numRef>
          </c:val>
          <c:extLst>
            <c:ext xmlns:c16="http://schemas.microsoft.com/office/drawing/2014/chart" uri="{C3380CC4-5D6E-409C-BE32-E72D297353CC}">
              <c16:uniqueId val="{00000000-8C22-439D-9607-3977F2A23B55}"/>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143.05000000000001</c:v>
                </c:pt>
                <c:pt idx="1">
                  <c:v>142.05000000000001</c:v>
                </c:pt>
                <c:pt idx="2">
                  <c:v>141.15</c:v>
                </c:pt>
                <c:pt idx="3">
                  <c:v>136.86000000000001</c:v>
                </c:pt>
                <c:pt idx="4">
                  <c:v>138.52000000000001</c:v>
                </c:pt>
              </c:numCache>
            </c:numRef>
          </c:val>
          <c:smooth val="0"/>
          <c:extLst>
            <c:ext xmlns:c16="http://schemas.microsoft.com/office/drawing/2014/chart" uri="{C3380CC4-5D6E-409C-BE32-E72D297353CC}">
              <c16:uniqueId val="{00000001-8C22-439D-9607-3977F2A23B55}"/>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【107.02】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【71.39】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【669.11】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【95.72】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【99.73】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【38.17】</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【0.24】</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N1"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15">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15">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0" t="str">
        <f>データ!H6</f>
        <v>神奈川県　寒川町</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15">
      <c r="A8" s="2"/>
      <c r="B8" s="35" t="str">
        <f>データ!I6</f>
        <v>法適用</v>
      </c>
      <c r="C8" s="35"/>
      <c r="D8" s="35"/>
      <c r="E8" s="35"/>
      <c r="F8" s="35"/>
      <c r="G8" s="35"/>
      <c r="H8" s="35"/>
      <c r="I8" s="35" t="str">
        <f>データ!J6</f>
        <v>下水道事業</v>
      </c>
      <c r="J8" s="35"/>
      <c r="K8" s="35"/>
      <c r="L8" s="35"/>
      <c r="M8" s="35"/>
      <c r="N8" s="35"/>
      <c r="O8" s="35"/>
      <c r="P8" s="35" t="str">
        <f>データ!K6</f>
        <v>公共下水道</v>
      </c>
      <c r="Q8" s="35"/>
      <c r="R8" s="35"/>
      <c r="S8" s="35"/>
      <c r="T8" s="35"/>
      <c r="U8" s="35"/>
      <c r="V8" s="35"/>
      <c r="W8" s="35" t="str">
        <f>データ!L6</f>
        <v>Bc1</v>
      </c>
      <c r="X8" s="35"/>
      <c r="Y8" s="35"/>
      <c r="Z8" s="35"/>
      <c r="AA8" s="35"/>
      <c r="AB8" s="35"/>
      <c r="AC8" s="35"/>
      <c r="AD8" s="36" t="str">
        <f>データ!$M$6</f>
        <v>非設置</v>
      </c>
      <c r="AE8" s="36"/>
      <c r="AF8" s="36"/>
      <c r="AG8" s="36"/>
      <c r="AH8" s="36"/>
      <c r="AI8" s="36"/>
      <c r="AJ8" s="36"/>
      <c r="AK8" s="3"/>
      <c r="AL8" s="37">
        <f>データ!S6</f>
        <v>49064</v>
      </c>
      <c r="AM8" s="37"/>
      <c r="AN8" s="37"/>
      <c r="AO8" s="37"/>
      <c r="AP8" s="37"/>
      <c r="AQ8" s="37"/>
      <c r="AR8" s="37"/>
      <c r="AS8" s="37"/>
      <c r="AT8" s="38">
        <f>データ!T6</f>
        <v>13.34</v>
      </c>
      <c r="AU8" s="38"/>
      <c r="AV8" s="38"/>
      <c r="AW8" s="38"/>
      <c r="AX8" s="38"/>
      <c r="AY8" s="38"/>
      <c r="AZ8" s="38"/>
      <c r="BA8" s="38"/>
      <c r="BB8" s="38">
        <f>データ!U6</f>
        <v>3677.96</v>
      </c>
      <c r="BC8" s="38"/>
      <c r="BD8" s="38"/>
      <c r="BE8" s="38"/>
      <c r="BF8" s="38"/>
      <c r="BG8" s="38"/>
      <c r="BH8" s="38"/>
      <c r="BI8" s="38"/>
      <c r="BJ8" s="3"/>
      <c r="BK8" s="3"/>
      <c r="BL8" s="39" t="s">
        <v>10</v>
      </c>
      <c r="BM8" s="40"/>
      <c r="BN8" s="41" t="s">
        <v>11</v>
      </c>
      <c r="BO8" s="41"/>
      <c r="BP8" s="41"/>
      <c r="BQ8" s="41"/>
      <c r="BR8" s="41"/>
      <c r="BS8" s="41"/>
      <c r="BT8" s="41"/>
      <c r="BU8" s="41"/>
      <c r="BV8" s="41"/>
      <c r="BW8" s="41"/>
      <c r="BX8" s="41"/>
      <c r="BY8" s="42"/>
    </row>
    <row r="9" spans="1:78" ht="18.75" customHeight="1" x14ac:dyDescent="0.15">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15">
      <c r="A10" s="2"/>
      <c r="B10" s="38" t="str">
        <f>データ!N6</f>
        <v>-</v>
      </c>
      <c r="C10" s="38"/>
      <c r="D10" s="38"/>
      <c r="E10" s="38"/>
      <c r="F10" s="38"/>
      <c r="G10" s="38"/>
      <c r="H10" s="38"/>
      <c r="I10" s="38">
        <f>データ!O6</f>
        <v>73.180000000000007</v>
      </c>
      <c r="J10" s="38"/>
      <c r="K10" s="38"/>
      <c r="L10" s="38"/>
      <c r="M10" s="38"/>
      <c r="N10" s="38"/>
      <c r="O10" s="38"/>
      <c r="P10" s="38">
        <f>データ!P6</f>
        <v>93.46</v>
      </c>
      <c r="Q10" s="38"/>
      <c r="R10" s="38"/>
      <c r="S10" s="38"/>
      <c r="T10" s="38"/>
      <c r="U10" s="38"/>
      <c r="V10" s="38"/>
      <c r="W10" s="38">
        <f>データ!Q6</f>
        <v>86.4</v>
      </c>
      <c r="X10" s="38"/>
      <c r="Y10" s="38"/>
      <c r="Z10" s="38"/>
      <c r="AA10" s="38"/>
      <c r="AB10" s="38"/>
      <c r="AC10" s="38"/>
      <c r="AD10" s="37">
        <f>データ!R6</f>
        <v>2088</v>
      </c>
      <c r="AE10" s="37"/>
      <c r="AF10" s="37"/>
      <c r="AG10" s="37"/>
      <c r="AH10" s="37"/>
      <c r="AI10" s="37"/>
      <c r="AJ10" s="37"/>
      <c r="AK10" s="2"/>
      <c r="AL10" s="37">
        <f>データ!V6</f>
        <v>45845</v>
      </c>
      <c r="AM10" s="37"/>
      <c r="AN10" s="37"/>
      <c r="AO10" s="37"/>
      <c r="AP10" s="37"/>
      <c r="AQ10" s="37"/>
      <c r="AR10" s="37"/>
      <c r="AS10" s="37"/>
      <c r="AT10" s="38">
        <f>データ!W6</f>
        <v>7.61</v>
      </c>
      <c r="AU10" s="38"/>
      <c r="AV10" s="38"/>
      <c r="AW10" s="38"/>
      <c r="AX10" s="38"/>
      <c r="AY10" s="38"/>
      <c r="AZ10" s="38"/>
      <c r="BA10" s="38"/>
      <c r="BB10" s="38">
        <f>データ!X6</f>
        <v>6024.31</v>
      </c>
      <c r="BC10" s="38"/>
      <c r="BD10" s="38"/>
      <c r="BE10" s="38"/>
      <c r="BF10" s="38"/>
      <c r="BG10" s="38"/>
      <c r="BH10" s="38"/>
      <c r="BI10" s="38"/>
      <c r="BJ10" s="2"/>
      <c r="BK10" s="2"/>
      <c r="BL10" s="53" t="s">
        <v>22</v>
      </c>
      <c r="BM10" s="54"/>
      <c r="BN10" s="55" t="s">
        <v>23</v>
      </c>
      <c r="BO10" s="55"/>
      <c r="BP10" s="55"/>
      <c r="BQ10" s="55"/>
      <c r="BR10" s="55"/>
      <c r="BS10" s="55"/>
      <c r="BT10" s="55"/>
      <c r="BU10" s="55"/>
      <c r="BV10" s="55"/>
      <c r="BW10" s="55"/>
      <c r="BX10" s="55"/>
      <c r="BY10" s="5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26</v>
      </c>
      <c r="BM14" s="46"/>
      <c r="BN14" s="46"/>
      <c r="BO14" s="46"/>
      <c r="BP14" s="46"/>
      <c r="BQ14" s="46"/>
      <c r="BR14" s="46"/>
      <c r="BS14" s="46"/>
      <c r="BT14" s="46"/>
      <c r="BU14" s="46"/>
      <c r="BV14" s="46"/>
      <c r="BW14" s="46"/>
      <c r="BX14" s="46"/>
      <c r="BY14" s="46"/>
      <c r="BZ14" s="4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5" t="s">
        <v>114</v>
      </c>
      <c r="BM16" s="66"/>
      <c r="BN16" s="66"/>
      <c r="BO16" s="66"/>
      <c r="BP16" s="66"/>
      <c r="BQ16" s="66"/>
      <c r="BR16" s="66"/>
      <c r="BS16" s="66"/>
      <c r="BT16" s="66"/>
      <c r="BU16" s="66"/>
      <c r="BV16" s="66"/>
      <c r="BW16" s="66"/>
      <c r="BX16" s="66"/>
      <c r="BY16" s="66"/>
      <c r="BZ16" s="67"/>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5"/>
      <c r="BM17" s="66"/>
      <c r="BN17" s="66"/>
      <c r="BO17" s="66"/>
      <c r="BP17" s="66"/>
      <c r="BQ17" s="66"/>
      <c r="BR17" s="66"/>
      <c r="BS17" s="66"/>
      <c r="BT17" s="66"/>
      <c r="BU17" s="66"/>
      <c r="BV17" s="66"/>
      <c r="BW17" s="66"/>
      <c r="BX17" s="66"/>
      <c r="BY17" s="66"/>
      <c r="BZ17" s="67"/>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5"/>
      <c r="BM18" s="66"/>
      <c r="BN18" s="66"/>
      <c r="BO18" s="66"/>
      <c r="BP18" s="66"/>
      <c r="BQ18" s="66"/>
      <c r="BR18" s="66"/>
      <c r="BS18" s="66"/>
      <c r="BT18" s="66"/>
      <c r="BU18" s="66"/>
      <c r="BV18" s="66"/>
      <c r="BW18" s="66"/>
      <c r="BX18" s="66"/>
      <c r="BY18" s="66"/>
      <c r="BZ18" s="67"/>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5"/>
      <c r="BM19" s="66"/>
      <c r="BN19" s="66"/>
      <c r="BO19" s="66"/>
      <c r="BP19" s="66"/>
      <c r="BQ19" s="66"/>
      <c r="BR19" s="66"/>
      <c r="BS19" s="66"/>
      <c r="BT19" s="66"/>
      <c r="BU19" s="66"/>
      <c r="BV19" s="66"/>
      <c r="BW19" s="66"/>
      <c r="BX19" s="66"/>
      <c r="BY19" s="66"/>
      <c r="BZ19" s="67"/>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5"/>
      <c r="BM20" s="66"/>
      <c r="BN20" s="66"/>
      <c r="BO20" s="66"/>
      <c r="BP20" s="66"/>
      <c r="BQ20" s="66"/>
      <c r="BR20" s="66"/>
      <c r="BS20" s="66"/>
      <c r="BT20" s="66"/>
      <c r="BU20" s="66"/>
      <c r="BV20" s="66"/>
      <c r="BW20" s="66"/>
      <c r="BX20" s="66"/>
      <c r="BY20" s="66"/>
      <c r="BZ20" s="67"/>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5"/>
      <c r="BM21" s="66"/>
      <c r="BN21" s="66"/>
      <c r="BO21" s="66"/>
      <c r="BP21" s="66"/>
      <c r="BQ21" s="66"/>
      <c r="BR21" s="66"/>
      <c r="BS21" s="66"/>
      <c r="BT21" s="66"/>
      <c r="BU21" s="66"/>
      <c r="BV21" s="66"/>
      <c r="BW21" s="66"/>
      <c r="BX21" s="66"/>
      <c r="BY21" s="66"/>
      <c r="BZ21" s="67"/>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5"/>
      <c r="BM22" s="66"/>
      <c r="BN22" s="66"/>
      <c r="BO22" s="66"/>
      <c r="BP22" s="66"/>
      <c r="BQ22" s="66"/>
      <c r="BR22" s="66"/>
      <c r="BS22" s="66"/>
      <c r="BT22" s="66"/>
      <c r="BU22" s="66"/>
      <c r="BV22" s="66"/>
      <c r="BW22" s="66"/>
      <c r="BX22" s="66"/>
      <c r="BY22" s="66"/>
      <c r="BZ22" s="67"/>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5"/>
      <c r="BM23" s="66"/>
      <c r="BN23" s="66"/>
      <c r="BO23" s="66"/>
      <c r="BP23" s="66"/>
      <c r="BQ23" s="66"/>
      <c r="BR23" s="66"/>
      <c r="BS23" s="66"/>
      <c r="BT23" s="66"/>
      <c r="BU23" s="66"/>
      <c r="BV23" s="66"/>
      <c r="BW23" s="66"/>
      <c r="BX23" s="66"/>
      <c r="BY23" s="66"/>
      <c r="BZ23" s="67"/>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5"/>
      <c r="BM24" s="66"/>
      <c r="BN24" s="66"/>
      <c r="BO24" s="66"/>
      <c r="BP24" s="66"/>
      <c r="BQ24" s="66"/>
      <c r="BR24" s="66"/>
      <c r="BS24" s="66"/>
      <c r="BT24" s="66"/>
      <c r="BU24" s="66"/>
      <c r="BV24" s="66"/>
      <c r="BW24" s="66"/>
      <c r="BX24" s="66"/>
      <c r="BY24" s="66"/>
      <c r="BZ24" s="67"/>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5"/>
      <c r="BM25" s="66"/>
      <c r="BN25" s="66"/>
      <c r="BO25" s="66"/>
      <c r="BP25" s="66"/>
      <c r="BQ25" s="66"/>
      <c r="BR25" s="66"/>
      <c r="BS25" s="66"/>
      <c r="BT25" s="66"/>
      <c r="BU25" s="66"/>
      <c r="BV25" s="66"/>
      <c r="BW25" s="66"/>
      <c r="BX25" s="66"/>
      <c r="BY25" s="66"/>
      <c r="BZ25" s="67"/>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5"/>
      <c r="BM26" s="66"/>
      <c r="BN26" s="66"/>
      <c r="BO26" s="66"/>
      <c r="BP26" s="66"/>
      <c r="BQ26" s="66"/>
      <c r="BR26" s="66"/>
      <c r="BS26" s="66"/>
      <c r="BT26" s="66"/>
      <c r="BU26" s="66"/>
      <c r="BV26" s="66"/>
      <c r="BW26" s="66"/>
      <c r="BX26" s="66"/>
      <c r="BY26" s="66"/>
      <c r="BZ26" s="67"/>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5"/>
      <c r="BM27" s="66"/>
      <c r="BN27" s="66"/>
      <c r="BO27" s="66"/>
      <c r="BP27" s="66"/>
      <c r="BQ27" s="66"/>
      <c r="BR27" s="66"/>
      <c r="BS27" s="66"/>
      <c r="BT27" s="66"/>
      <c r="BU27" s="66"/>
      <c r="BV27" s="66"/>
      <c r="BW27" s="66"/>
      <c r="BX27" s="66"/>
      <c r="BY27" s="66"/>
      <c r="BZ27" s="67"/>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5"/>
      <c r="BM28" s="66"/>
      <c r="BN28" s="66"/>
      <c r="BO28" s="66"/>
      <c r="BP28" s="66"/>
      <c r="BQ28" s="66"/>
      <c r="BR28" s="66"/>
      <c r="BS28" s="66"/>
      <c r="BT28" s="66"/>
      <c r="BU28" s="66"/>
      <c r="BV28" s="66"/>
      <c r="BW28" s="66"/>
      <c r="BX28" s="66"/>
      <c r="BY28" s="66"/>
      <c r="BZ28" s="67"/>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5"/>
      <c r="BM29" s="66"/>
      <c r="BN29" s="66"/>
      <c r="BO29" s="66"/>
      <c r="BP29" s="66"/>
      <c r="BQ29" s="66"/>
      <c r="BR29" s="66"/>
      <c r="BS29" s="66"/>
      <c r="BT29" s="66"/>
      <c r="BU29" s="66"/>
      <c r="BV29" s="66"/>
      <c r="BW29" s="66"/>
      <c r="BX29" s="66"/>
      <c r="BY29" s="66"/>
      <c r="BZ29" s="67"/>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5"/>
      <c r="BM30" s="66"/>
      <c r="BN30" s="66"/>
      <c r="BO30" s="66"/>
      <c r="BP30" s="66"/>
      <c r="BQ30" s="66"/>
      <c r="BR30" s="66"/>
      <c r="BS30" s="66"/>
      <c r="BT30" s="66"/>
      <c r="BU30" s="66"/>
      <c r="BV30" s="66"/>
      <c r="BW30" s="66"/>
      <c r="BX30" s="66"/>
      <c r="BY30" s="66"/>
      <c r="BZ30" s="67"/>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5"/>
      <c r="BM31" s="66"/>
      <c r="BN31" s="66"/>
      <c r="BO31" s="66"/>
      <c r="BP31" s="66"/>
      <c r="BQ31" s="66"/>
      <c r="BR31" s="66"/>
      <c r="BS31" s="66"/>
      <c r="BT31" s="66"/>
      <c r="BU31" s="66"/>
      <c r="BV31" s="66"/>
      <c r="BW31" s="66"/>
      <c r="BX31" s="66"/>
      <c r="BY31" s="66"/>
      <c r="BZ31" s="67"/>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5"/>
      <c r="BM32" s="66"/>
      <c r="BN32" s="66"/>
      <c r="BO32" s="66"/>
      <c r="BP32" s="66"/>
      <c r="BQ32" s="66"/>
      <c r="BR32" s="66"/>
      <c r="BS32" s="66"/>
      <c r="BT32" s="66"/>
      <c r="BU32" s="66"/>
      <c r="BV32" s="66"/>
      <c r="BW32" s="66"/>
      <c r="BX32" s="66"/>
      <c r="BY32" s="66"/>
      <c r="BZ32" s="67"/>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5"/>
      <c r="BM33" s="66"/>
      <c r="BN33" s="66"/>
      <c r="BO33" s="66"/>
      <c r="BP33" s="66"/>
      <c r="BQ33" s="66"/>
      <c r="BR33" s="66"/>
      <c r="BS33" s="66"/>
      <c r="BT33" s="66"/>
      <c r="BU33" s="66"/>
      <c r="BV33" s="66"/>
      <c r="BW33" s="66"/>
      <c r="BX33" s="66"/>
      <c r="BY33" s="66"/>
      <c r="BZ33" s="67"/>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5"/>
      <c r="BM34" s="66"/>
      <c r="BN34" s="66"/>
      <c r="BO34" s="66"/>
      <c r="BP34" s="66"/>
      <c r="BQ34" s="66"/>
      <c r="BR34" s="66"/>
      <c r="BS34" s="66"/>
      <c r="BT34" s="66"/>
      <c r="BU34" s="66"/>
      <c r="BV34" s="66"/>
      <c r="BW34" s="66"/>
      <c r="BX34" s="66"/>
      <c r="BY34" s="66"/>
      <c r="BZ34" s="67"/>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5"/>
      <c r="BM35" s="66"/>
      <c r="BN35" s="66"/>
      <c r="BO35" s="66"/>
      <c r="BP35" s="66"/>
      <c r="BQ35" s="66"/>
      <c r="BR35" s="66"/>
      <c r="BS35" s="66"/>
      <c r="BT35" s="66"/>
      <c r="BU35" s="66"/>
      <c r="BV35" s="66"/>
      <c r="BW35" s="66"/>
      <c r="BX35" s="66"/>
      <c r="BY35" s="66"/>
      <c r="BZ35" s="67"/>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5"/>
      <c r="BM36" s="66"/>
      <c r="BN36" s="66"/>
      <c r="BO36" s="66"/>
      <c r="BP36" s="66"/>
      <c r="BQ36" s="66"/>
      <c r="BR36" s="66"/>
      <c r="BS36" s="66"/>
      <c r="BT36" s="66"/>
      <c r="BU36" s="66"/>
      <c r="BV36" s="66"/>
      <c r="BW36" s="66"/>
      <c r="BX36" s="66"/>
      <c r="BY36" s="66"/>
      <c r="BZ36" s="67"/>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5"/>
      <c r="BM37" s="66"/>
      <c r="BN37" s="66"/>
      <c r="BO37" s="66"/>
      <c r="BP37" s="66"/>
      <c r="BQ37" s="66"/>
      <c r="BR37" s="66"/>
      <c r="BS37" s="66"/>
      <c r="BT37" s="66"/>
      <c r="BU37" s="66"/>
      <c r="BV37" s="66"/>
      <c r="BW37" s="66"/>
      <c r="BX37" s="66"/>
      <c r="BY37" s="66"/>
      <c r="BZ37" s="67"/>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5"/>
      <c r="BM38" s="66"/>
      <c r="BN38" s="66"/>
      <c r="BO38" s="66"/>
      <c r="BP38" s="66"/>
      <c r="BQ38" s="66"/>
      <c r="BR38" s="66"/>
      <c r="BS38" s="66"/>
      <c r="BT38" s="66"/>
      <c r="BU38" s="66"/>
      <c r="BV38" s="66"/>
      <c r="BW38" s="66"/>
      <c r="BX38" s="66"/>
      <c r="BY38" s="66"/>
      <c r="BZ38" s="67"/>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5"/>
      <c r="BM39" s="66"/>
      <c r="BN39" s="66"/>
      <c r="BO39" s="66"/>
      <c r="BP39" s="66"/>
      <c r="BQ39" s="66"/>
      <c r="BR39" s="66"/>
      <c r="BS39" s="66"/>
      <c r="BT39" s="66"/>
      <c r="BU39" s="66"/>
      <c r="BV39" s="66"/>
      <c r="BW39" s="66"/>
      <c r="BX39" s="66"/>
      <c r="BY39" s="66"/>
      <c r="BZ39" s="67"/>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5"/>
      <c r="BM40" s="66"/>
      <c r="BN40" s="66"/>
      <c r="BO40" s="66"/>
      <c r="BP40" s="66"/>
      <c r="BQ40" s="66"/>
      <c r="BR40" s="66"/>
      <c r="BS40" s="66"/>
      <c r="BT40" s="66"/>
      <c r="BU40" s="66"/>
      <c r="BV40" s="66"/>
      <c r="BW40" s="66"/>
      <c r="BX40" s="66"/>
      <c r="BY40" s="66"/>
      <c r="BZ40" s="67"/>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5"/>
      <c r="BM41" s="66"/>
      <c r="BN41" s="66"/>
      <c r="BO41" s="66"/>
      <c r="BP41" s="66"/>
      <c r="BQ41" s="66"/>
      <c r="BR41" s="66"/>
      <c r="BS41" s="66"/>
      <c r="BT41" s="66"/>
      <c r="BU41" s="66"/>
      <c r="BV41" s="66"/>
      <c r="BW41" s="66"/>
      <c r="BX41" s="66"/>
      <c r="BY41" s="66"/>
      <c r="BZ41" s="67"/>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5"/>
      <c r="BM42" s="66"/>
      <c r="BN42" s="66"/>
      <c r="BO42" s="66"/>
      <c r="BP42" s="66"/>
      <c r="BQ42" s="66"/>
      <c r="BR42" s="66"/>
      <c r="BS42" s="66"/>
      <c r="BT42" s="66"/>
      <c r="BU42" s="66"/>
      <c r="BV42" s="66"/>
      <c r="BW42" s="66"/>
      <c r="BX42" s="66"/>
      <c r="BY42" s="66"/>
      <c r="BZ42" s="67"/>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5"/>
      <c r="BM43" s="66"/>
      <c r="BN43" s="66"/>
      <c r="BO43" s="66"/>
      <c r="BP43" s="66"/>
      <c r="BQ43" s="66"/>
      <c r="BR43" s="66"/>
      <c r="BS43" s="66"/>
      <c r="BT43" s="66"/>
      <c r="BU43" s="66"/>
      <c r="BV43" s="66"/>
      <c r="BW43" s="66"/>
      <c r="BX43" s="66"/>
      <c r="BY43" s="66"/>
      <c r="BZ43" s="67"/>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8"/>
      <c r="BM44" s="69"/>
      <c r="BN44" s="69"/>
      <c r="BO44" s="69"/>
      <c r="BP44" s="69"/>
      <c r="BQ44" s="69"/>
      <c r="BR44" s="69"/>
      <c r="BS44" s="69"/>
      <c r="BT44" s="69"/>
      <c r="BU44" s="69"/>
      <c r="BV44" s="69"/>
      <c r="BW44" s="69"/>
      <c r="BX44" s="69"/>
      <c r="BY44" s="69"/>
      <c r="BZ44" s="7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5" t="s">
        <v>116</v>
      </c>
      <c r="BM47" s="66"/>
      <c r="BN47" s="66"/>
      <c r="BO47" s="66"/>
      <c r="BP47" s="66"/>
      <c r="BQ47" s="66"/>
      <c r="BR47" s="66"/>
      <c r="BS47" s="66"/>
      <c r="BT47" s="66"/>
      <c r="BU47" s="66"/>
      <c r="BV47" s="66"/>
      <c r="BW47" s="66"/>
      <c r="BX47" s="66"/>
      <c r="BY47" s="66"/>
      <c r="BZ47" s="67"/>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5"/>
      <c r="BM48" s="66"/>
      <c r="BN48" s="66"/>
      <c r="BO48" s="66"/>
      <c r="BP48" s="66"/>
      <c r="BQ48" s="66"/>
      <c r="BR48" s="66"/>
      <c r="BS48" s="66"/>
      <c r="BT48" s="66"/>
      <c r="BU48" s="66"/>
      <c r="BV48" s="66"/>
      <c r="BW48" s="66"/>
      <c r="BX48" s="66"/>
      <c r="BY48" s="66"/>
      <c r="BZ48" s="67"/>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5"/>
      <c r="BM49" s="66"/>
      <c r="BN49" s="66"/>
      <c r="BO49" s="66"/>
      <c r="BP49" s="66"/>
      <c r="BQ49" s="66"/>
      <c r="BR49" s="66"/>
      <c r="BS49" s="66"/>
      <c r="BT49" s="66"/>
      <c r="BU49" s="66"/>
      <c r="BV49" s="66"/>
      <c r="BW49" s="66"/>
      <c r="BX49" s="66"/>
      <c r="BY49" s="66"/>
      <c r="BZ49" s="67"/>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5"/>
      <c r="BM50" s="66"/>
      <c r="BN50" s="66"/>
      <c r="BO50" s="66"/>
      <c r="BP50" s="66"/>
      <c r="BQ50" s="66"/>
      <c r="BR50" s="66"/>
      <c r="BS50" s="66"/>
      <c r="BT50" s="66"/>
      <c r="BU50" s="66"/>
      <c r="BV50" s="66"/>
      <c r="BW50" s="66"/>
      <c r="BX50" s="66"/>
      <c r="BY50" s="66"/>
      <c r="BZ50" s="67"/>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5"/>
      <c r="BM51" s="66"/>
      <c r="BN51" s="66"/>
      <c r="BO51" s="66"/>
      <c r="BP51" s="66"/>
      <c r="BQ51" s="66"/>
      <c r="BR51" s="66"/>
      <c r="BS51" s="66"/>
      <c r="BT51" s="66"/>
      <c r="BU51" s="66"/>
      <c r="BV51" s="66"/>
      <c r="BW51" s="66"/>
      <c r="BX51" s="66"/>
      <c r="BY51" s="66"/>
      <c r="BZ51" s="67"/>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5"/>
      <c r="BM52" s="66"/>
      <c r="BN52" s="66"/>
      <c r="BO52" s="66"/>
      <c r="BP52" s="66"/>
      <c r="BQ52" s="66"/>
      <c r="BR52" s="66"/>
      <c r="BS52" s="66"/>
      <c r="BT52" s="66"/>
      <c r="BU52" s="66"/>
      <c r="BV52" s="66"/>
      <c r="BW52" s="66"/>
      <c r="BX52" s="66"/>
      <c r="BY52" s="66"/>
      <c r="BZ52" s="67"/>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5"/>
      <c r="BM53" s="66"/>
      <c r="BN53" s="66"/>
      <c r="BO53" s="66"/>
      <c r="BP53" s="66"/>
      <c r="BQ53" s="66"/>
      <c r="BR53" s="66"/>
      <c r="BS53" s="66"/>
      <c r="BT53" s="66"/>
      <c r="BU53" s="66"/>
      <c r="BV53" s="66"/>
      <c r="BW53" s="66"/>
      <c r="BX53" s="66"/>
      <c r="BY53" s="66"/>
      <c r="BZ53" s="67"/>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5"/>
      <c r="BM54" s="66"/>
      <c r="BN54" s="66"/>
      <c r="BO54" s="66"/>
      <c r="BP54" s="66"/>
      <c r="BQ54" s="66"/>
      <c r="BR54" s="66"/>
      <c r="BS54" s="66"/>
      <c r="BT54" s="66"/>
      <c r="BU54" s="66"/>
      <c r="BV54" s="66"/>
      <c r="BW54" s="66"/>
      <c r="BX54" s="66"/>
      <c r="BY54" s="66"/>
      <c r="BZ54" s="67"/>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5"/>
      <c r="BM55" s="66"/>
      <c r="BN55" s="66"/>
      <c r="BO55" s="66"/>
      <c r="BP55" s="66"/>
      <c r="BQ55" s="66"/>
      <c r="BR55" s="66"/>
      <c r="BS55" s="66"/>
      <c r="BT55" s="66"/>
      <c r="BU55" s="66"/>
      <c r="BV55" s="66"/>
      <c r="BW55" s="66"/>
      <c r="BX55" s="66"/>
      <c r="BY55" s="66"/>
      <c r="BZ55" s="67"/>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5"/>
      <c r="BM56" s="66"/>
      <c r="BN56" s="66"/>
      <c r="BO56" s="66"/>
      <c r="BP56" s="66"/>
      <c r="BQ56" s="66"/>
      <c r="BR56" s="66"/>
      <c r="BS56" s="66"/>
      <c r="BT56" s="66"/>
      <c r="BU56" s="66"/>
      <c r="BV56" s="66"/>
      <c r="BW56" s="66"/>
      <c r="BX56" s="66"/>
      <c r="BY56" s="66"/>
      <c r="BZ56" s="67"/>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5"/>
      <c r="BM57" s="66"/>
      <c r="BN57" s="66"/>
      <c r="BO57" s="66"/>
      <c r="BP57" s="66"/>
      <c r="BQ57" s="66"/>
      <c r="BR57" s="66"/>
      <c r="BS57" s="66"/>
      <c r="BT57" s="66"/>
      <c r="BU57" s="66"/>
      <c r="BV57" s="66"/>
      <c r="BW57" s="66"/>
      <c r="BX57" s="66"/>
      <c r="BY57" s="66"/>
      <c r="BZ57" s="67"/>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5"/>
      <c r="BM58" s="66"/>
      <c r="BN58" s="66"/>
      <c r="BO58" s="66"/>
      <c r="BP58" s="66"/>
      <c r="BQ58" s="66"/>
      <c r="BR58" s="66"/>
      <c r="BS58" s="66"/>
      <c r="BT58" s="66"/>
      <c r="BU58" s="66"/>
      <c r="BV58" s="66"/>
      <c r="BW58" s="66"/>
      <c r="BX58" s="66"/>
      <c r="BY58" s="66"/>
      <c r="BZ58" s="67"/>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5"/>
      <c r="BM59" s="66"/>
      <c r="BN59" s="66"/>
      <c r="BO59" s="66"/>
      <c r="BP59" s="66"/>
      <c r="BQ59" s="66"/>
      <c r="BR59" s="66"/>
      <c r="BS59" s="66"/>
      <c r="BT59" s="66"/>
      <c r="BU59" s="66"/>
      <c r="BV59" s="66"/>
      <c r="BW59" s="66"/>
      <c r="BX59" s="66"/>
      <c r="BY59" s="66"/>
      <c r="BZ59" s="67"/>
    </row>
    <row r="60" spans="1:78" ht="13.5" customHeight="1" x14ac:dyDescent="0.15">
      <c r="A60" s="2"/>
      <c r="B60" s="62" t="s">
        <v>28</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65"/>
      <c r="BM60" s="66"/>
      <c r="BN60" s="66"/>
      <c r="BO60" s="66"/>
      <c r="BP60" s="66"/>
      <c r="BQ60" s="66"/>
      <c r="BR60" s="66"/>
      <c r="BS60" s="66"/>
      <c r="BT60" s="66"/>
      <c r="BU60" s="66"/>
      <c r="BV60" s="66"/>
      <c r="BW60" s="66"/>
      <c r="BX60" s="66"/>
      <c r="BY60" s="66"/>
      <c r="BZ60" s="67"/>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65"/>
      <c r="BM61" s="66"/>
      <c r="BN61" s="66"/>
      <c r="BO61" s="66"/>
      <c r="BP61" s="66"/>
      <c r="BQ61" s="66"/>
      <c r="BR61" s="66"/>
      <c r="BS61" s="66"/>
      <c r="BT61" s="66"/>
      <c r="BU61" s="66"/>
      <c r="BV61" s="66"/>
      <c r="BW61" s="66"/>
      <c r="BX61" s="66"/>
      <c r="BY61" s="66"/>
      <c r="BZ61" s="67"/>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5"/>
      <c r="BM62" s="66"/>
      <c r="BN62" s="66"/>
      <c r="BO62" s="66"/>
      <c r="BP62" s="66"/>
      <c r="BQ62" s="66"/>
      <c r="BR62" s="66"/>
      <c r="BS62" s="66"/>
      <c r="BT62" s="66"/>
      <c r="BU62" s="66"/>
      <c r="BV62" s="66"/>
      <c r="BW62" s="66"/>
      <c r="BX62" s="66"/>
      <c r="BY62" s="66"/>
      <c r="BZ62" s="67"/>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8"/>
      <c r="BM63" s="69"/>
      <c r="BN63" s="69"/>
      <c r="BO63" s="69"/>
      <c r="BP63" s="69"/>
      <c r="BQ63" s="69"/>
      <c r="BR63" s="69"/>
      <c r="BS63" s="69"/>
      <c r="BT63" s="69"/>
      <c r="BU63" s="69"/>
      <c r="BV63" s="69"/>
      <c r="BW63" s="69"/>
      <c r="BX63" s="69"/>
      <c r="BY63" s="69"/>
      <c r="BZ63" s="7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5" t="s">
        <v>115</v>
      </c>
      <c r="BM66" s="66"/>
      <c r="BN66" s="66"/>
      <c r="BO66" s="66"/>
      <c r="BP66" s="66"/>
      <c r="BQ66" s="66"/>
      <c r="BR66" s="66"/>
      <c r="BS66" s="66"/>
      <c r="BT66" s="66"/>
      <c r="BU66" s="66"/>
      <c r="BV66" s="66"/>
      <c r="BW66" s="66"/>
      <c r="BX66" s="66"/>
      <c r="BY66" s="66"/>
      <c r="BZ66" s="67"/>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5"/>
      <c r="BM67" s="66"/>
      <c r="BN67" s="66"/>
      <c r="BO67" s="66"/>
      <c r="BP67" s="66"/>
      <c r="BQ67" s="66"/>
      <c r="BR67" s="66"/>
      <c r="BS67" s="66"/>
      <c r="BT67" s="66"/>
      <c r="BU67" s="66"/>
      <c r="BV67" s="66"/>
      <c r="BW67" s="66"/>
      <c r="BX67" s="66"/>
      <c r="BY67" s="66"/>
      <c r="BZ67" s="67"/>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5"/>
      <c r="BM68" s="66"/>
      <c r="BN68" s="66"/>
      <c r="BO68" s="66"/>
      <c r="BP68" s="66"/>
      <c r="BQ68" s="66"/>
      <c r="BR68" s="66"/>
      <c r="BS68" s="66"/>
      <c r="BT68" s="66"/>
      <c r="BU68" s="66"/>
      <c r="BV68" s="66"/>
      <c r="BW68" s="66"/>
      <c r="BX68" s="66"/>
      <c r="BY68" s="66"/>
      <c r="BZ68" s="67"/>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5"/>
      <c r="BM69" s="66"/>
      <c r="BN69" s="66"/>
      <c r="BO69" s="66"/>
      <c r="BP69" s="66"/>
      <c r="BQ69" s="66"/>
      <c r="BR69" s="66"/>
      <c r="BS69" s="66"/>
      <c r="BT69" s="66"/>
      <c r="BU69" s="66"/>
      <c r="BV69" s="66"/>
      <c r="BW69" s="66"/>
      <c r="BX69" s="66"/>
      <c r="BY69" s="66"/>
      <c r="BZ69" s="67"/>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5"/>
      <c r="BM70" s="66"/>
      <c r="BN70" s="66"/>
      <c r="BO70" s="66"/>
      <c r="BP70" s="66"/>
      <c r="BQ70" s="66"/>
      <c r="BR70" s="66"/>
      <c r="BS70" s="66"/>
      <c r="BT70" s="66"/>
      <c r="BU70" s="66"/>
      <c r="BV70" s="66"/>
      <c r="BW70" s="66"/>
      <c r="BX70" s="66"/>
      <c r="BY70" s="66"/>
      <c r="BZ70" s="67"/>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5"/>
      <c r="BM71" s="66"/>
      <c r="BN71" s="66"/>
      <c r="BO71" s="66"/>
      <c r="BP71" s="66"/>
      <c r="BQ71" s="66"/>
      <c r="BR71" s="66"/>
      <c r="BS71" s="66"/>
      <c r="BT71" s="66"/>
      <c r="BU71" s="66"/>
      <c r="BV71" s="66"/>
      <c r="BW71" s="66"/>
      <c r="BX71" s="66"/>
      <c r="BY71" s="66"/>
      <c r="BZ71" s="67"/>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5"/>
      <c r="BM72" s="66"/>
      <c r="BN72" s="66"/>
      <c r="BO72" s="66"/>
      <c r="BP72" s="66"/>
      <c r="BQ72" s="66"/>
      <c r="BR72" s="66"/>
      <c r="BS72" s="66"/>
      <c r="BT72" s="66"/>
      <c r="BU72" s="66"/>
      <c r="BV72" s="66"/>
      <c r="BW72" s="66"/>
      <c r="BX72" s="66"/>
      <c r="BY72" s="66"/>
      <c r="BZ72" s="67"/>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5"/>
      <c r="BM73" s="66"/>
      <c r="BN73" s="66"/>
      <c r="BO73" s="66"/>
      <c r="BP73" s="66"/>
      <c r="BQ73" s="66"/>
      <c r="BR73" s="66"/>
      <c r="BS73" s="66"/>
      <c r="BT73" s="66"/>
      <c r="BU73" s="66"/>
      <c r="BV73" s="66"/>
      <c r="BW73" s="66"/>
      <c r="BX73" s="66"/>
      <c r="BY73" s="66"/>
      <c r="BZ73" s="67"/>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5"/>
      <c r="BM74" s="66"/>
      <c r="BN74" s="66"/>
      <c r="BO74" s="66"/>
      <c r="BP74" s="66"/>
      <c r="BQ74" s="66"/>
      <c r="BR74" s="66"/>
      <c r="BS74" s="66"/>
      <c r="BT74" s="66"/>
      <c r="BU74" s="66"/>
      <c r="BV74" s="66"/>
      <c r="BW74" s="66"/>
      <c r="BX74" s="66"/>
      <c r="BY74" s="66"/>
      <c r="BZ74" s="67"/>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5"/>
      <c r="BM75" s="66"/>
      <c r="BN75" s="66"/>
      <c r="BO75" s="66"/>
      <c r="BP75" s="66"/>
      <c r="BQ75" s="66"/>
      <c r="BR75" s="66"/>
      <c r="BS75" s="66"/>
      <c r="BT75" s="66"/>
      <c r="BU75" s="66"/>
      <c r="BV75" s="66"/>
      <c r="BW75" s="66"/>
      <c r="BX75" s="66"/>
      <c r="BY75" s="66"/>
      <c r="BZ75" s="67"/>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5"/>
      <c r="BM76" s="66"/>
      <c r="BN76" s="66"/>
      <c r="BO76" s="66"/>
      <c r="BP76" s="66"/>
      <c r="BQ76" s="66"/>
      <c r="BR76" s="66"/>
      <c r="BS76" s="66"/>
      <c r="BT76" s="66"/>
      <c r="BU76" s="66"/>
      <c r="BV76" s="66"/>
      <c r="BW76" s="66"/>
      <c r="BX76" s="66"/>
      <c r="BY76" s="66"/>
      <c r="BZ76" s="67"/>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5"/>
      <c r="BM77" s="66"/>
      <c r="BN77" s="66"/>
      <c r="BO77" s="66"/>
      <c r="BP77" s="66"/>
      <c r="BQ77" s="66"/>
      <c r="BR77" s="66"/>
      <c r="BS77" s="66"/>
      <c r="BT77" s="66"/>
      <c r="BU77" s="66"/>
      <c r="BV77" s="66"/>
      <c r="BW77" s="66"/>
      <c r="BX77" s="66"/>
      <c r="BY77" s="66"/>
      <c r="BZ77" s="67"/>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5"/>
      <c r="BM78" s="66"/>
      <c r="BN78" s="66"/>
      <c r="BO78" s="66"/>
      <c r="BP78" s="66"/>
      <c r="BQ78" s="66"/>
      <c r="BR78" s="66"/>
      <c r="BS78" s="66"/>
      <c r="BT78" s="66"/>
      <c r="BU78" s="66"/>
      <c r="BV78" s="66"/>
      <c r="BW78" s="66"/>
      <c r="BX78" s="66"/>
      <c r="BY78" s="66"/>
      <c r="BZ78" s="67"/>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5"/>
      <c r="BM79" s="66"/>
      <c r="BN79" s="66"/>
      <c r="BO79" s="66"/>
      <c r="BP79" s="66"/>
      <c r="BQ79" s="66"/>
      <c r="BR79" s="66"/>
      <c r="BS79" s="66"/>
      <c r="BT79" s="66"/>
      <c r="BU79" s="66"/>
      <c r="BV79" s="66"/>
      <c r="BW79" s="66"/>
      <c r="BX79" s="66"/>
      <c r="BY79" s="66"/>
      <c r="BZ79" s="67"/>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5"/>
      <c r="BM80" s="66"/>
      <c r="BN80" s="66"/>
      <c r="BO80" s="66"/>
      <c r="BP80" s="66"/>
      <c r="BQ80" s="66"/>
      <c r="BR80" s="66"/>
      <c r="BS80" s="66"/>
      <c r="BT80" s="66"/>
      <c r="BU80" s="66"/>
      <c r="BV80" s="66"/>
      <c r="BW80" s="66"/>
      <c r="BX80" s="66"/>
      <c r="BY80" s="66"/>
      <c r="BZ80" s="67"/>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5"/>
      <c r="BM81" s="66"/>
      <c r="BN81" s="66"/>
      <c r="BO81" s="66"/>
      <c r="BP81" s="66"/>
      <c r="BQ81" s="66"/>
      <c r="BR81" s="66"/>
      <c r="BS81" s="66"/>
      <c r="BT81" s="66"/>
      <c r="BU81" s="66"/>
      <c r="BV81" s="66"/>
      <c r="BW81" s="66"/>
      <c r="BX81" s="66"/>
      <c r="BY81" s="66"/>
      <c r="BZ81" s="67"/>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8"/>
      <c r="BM82" s="69"/>
      <c r="BN82" s="69"/>
      <c r="BO82" s="69"/>
      <c r="BP82" s="69"/>
      <c r="BQ82" s="69"/>
      <c r="BR82" s="69"/>
      <c r="BS82" s="69"/>
      <c r="BT82" s="69"/>
      <c r="BU82" s="69"/>
      <c r="BV82" s="69"/>
      <c r="BW82" s="69"/>
      <c r="BX82" s="69"/>
      <c r="BY82" s="69"/>
      <c r="BZ82" s="70"/>
    </row>
    <row r="83" spans="1:78" x14ac:dyDescent="0.15">
      <c r="C83" s="71" t="s">
        <v>30</v>
      </c>
      <c r="D83" s="71"/>
      <c r="E83" s="71"/>
      <c r="F83" s="71"/>
      <c r="G83" s="71"/>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1"/>
      <c r="BF83" s="71"/>
      <c r="BG83" s="71"/>
      <c r="BH83" s="71"/>
      <c r="BI83" s="71"/>
      <c r="BJ83" s="71"/>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【107.02】</v>
      </c>
      <c r="F85" s="12" t="str">
        <f>データ!AT6</f>
        <v>【3.09】</v>
      </c>
      <c r="G85" s="12" t="str">
        <f>データ!BE6</f>
        <v>【71.39】</v>
      </c>
      <c r="H85" s="12" t="str">
        <f>データ!BP6</f>
        <v>【669.11】</v>
      </c>
      <c r="I85" s="12" t="str">
        <f>データ!CA6</f>
        <v>【99.73】</v>
      </c>
      <c r="J85" s="12" t="str">
        <f>データ!CL6</f>
        <v>【134.98】</v>
      </c>
      <c r="K85" s="12" t="str">
        <f>データ!CW6</f>
        <v>【59.99】</v>
      </c>
      <c r="L85" s="12" t="str">
        <f>データ!DH6</f>
        <v>【95.72】</v>
      </c>
      <c r="M85" s="12" t="str">
        <f>データ!DS6</f>
        <v>【38.17】</v>
      </c>
      <c r="N85" s="12" t="str">
        <f>データ!ED6</f>
        <v>【6.54】</v>
      </c>
      <c r="O85" s="12" t="str">
        <f>データ!EO6</f>
        <v>【0.24】</v>
      </c>
    </row>
  </sheetData>
  <sheetProtection algorithmName="SHA-512" hashValue="bt8Wrh/zaPNUvzKSGAAs9y7KS3mUgnWcvOwlXkURX1cw/IqT6UU/ltG3IOjt4ZoGge6rphNOR9+61nrs93OvbQ==" saltValue="lhinN4JrDoGV7Yq4oH3ZaA=="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54</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15">
      <c r="A4" s="14" t="s">
        <v>55</v>
      </c>
      <c r="B4" s="16"/>
      <c r="C4" s="16"/>
      <c r="D4" s="16"/>
      <c r="E4" s="16"/>
      <c r="F4" s="16"/>
      <c r="G4" s="16"/>
      <c r="H4" s="76"/>
      <c r="I4" s="77"/>
      <c r="J4" s="77"/>
      <c r="K4" s="77"/>
      <c r="L4" s="77"/>
      <c r="M4" s="77"/>
      <c r="N4" s="77"/>
      <c r="O4" s="77"/>
      <c r="P4" s="77"/>
      <c r="Q4" s="77"/>
      <c r="R4" s="77"/>
      <c r="S4" s="77"/>
      <c r="T4" s="77"/>
      <c r="U4" s="77"/>
      <c r="V4" s="77"/>
      <c r="W4" s="77"/>
      <c r="X4" s="78"/>
      <c r="Y4" s="72" t="s">
        <v>56</v>
      </c>
      <c r="Z4" s="72"/>
      <c r="AA4" s="72"/>
      <c r="AB4" s="72"/>
      <c r="AC4" s="72"/>
      <c r="AD4" s="72"/>
      <c r="AE4" s="72"/>
      <c r="AF4" s="72"/>
      <c r="AG4" s="72"/>
      <c r="AH4" s="72"/>
      <c r="AI4" s="72"/>
      <c r="AJ4" s="72" t="s">
        <v>57</v>
      </c>
      <c r="AK4" s="72"/>
      <c r="AL4" s="72"/>
      <c r="AM4" s="72"/>
      <c r="AN4" s="72"/>
      <c r="AO4" s="72"/>
      <c r="AP4" s="72"/>
      <c r="AQ4" s="72"/>
      <c r="AR4" s="72"/>
      <c r="AS4" s="72"/>
      <c r="AT4" s="72"/>
      <c r="AU4" s="72" t="s">
        <v>58</v>
      </c>
      <c r="AV4" s="72"/>
      <c r="AW4" s="72"/>
      <c r="AX4" s="72"/>
      <c r="AY4" s="72"/>
      <c r="AZ4" s="72"/>
      <c r="BA4" s="72"/>
      <c r="BB4" s="72"/>
      <c r="BC4" s="72"/>
      <c r="BD4" s="72"/>
      <c r="BE4" s="72"/>
      <c r="BF4" s="72" t="s">
        <v>59</v>
      </c>
      <c r="BG4" s="72"/>
      <c r="BH4" s="72"/>
      <c r="BI4" s="72"/>
      <c r="BJ4" s="72"/>
      <c r="BK4" s="72"/>
      <c r="BL4" s="72"/>
      <c r="BM4" s="72"/>
      <c r="BN4" s="72"/>
      <c r="BO4" s="72"/>
      <c r="BP4" s="72"/>
      <c r="BQ4" s="72" t="s">
        <v>60</v>
      </c>
      <c r="BR4" s="72"/>
      <c r="BS4" s="72"/>
      <c r="BT4" s="72"/>
      <c r="BU4" s="72"/>
      <c r="BV4" s="72"/>
      <c r="BW4" s="72"/>
      <c r="BX4" s="72"/>
      <c r="BY4" s="72"/>
      <c r="BZ4" s="72"/>
      <c r="CA4" s="72"/>
      <c r="CB4" s="72" t="s">
        <v>61</v>
      </c>
      <c r="CC4" s="72"/>
      <c r="CD4" s="72"/>
      <c r="CE4" s="72"/>
      <c r="CF4" s="72"/>
      <c r="CG4" s="72"/>
      <c r="CH4" s="72"/>
      <c r="CI4" s="72"/>
      <c r="CJ4" s="72"/>
      <c r="CK4" s="72"/>
      <c r="CL4" s="72"/>
      <c r="CM4" s="72" t="s">
        <v>62</v>
      </c>
      <c r="CN4" s="72"/>
      <c r="CO4" s="72"/>
      <c r="CP4" s="72"/>
      <c r="CQ4" s="72"/>
      <c r="CR4" s="72"/>
      <c r="CS4" s="72"/>
      <c r="CT4" s="72"/>
      <c r="CU4" s="72"/>
      <c r="CV4" s="72"/>
      <c r="CW4" s="72"/>
      <c r="CX4" s="72" t="s">
        <v>63</v>
      </c>
      <c r="CY4" s="72"/>
      <c r="CZ4" s="72"/>
      <c r="DA4" s="72"/>
      <c r="DB4" s="72"/>
      <c r="DC4" s="72"/>
      <c r="DD4" s="72"/>
      <c r="DE4" s="72"/>
      <c r="DF4" s="72"/>
      <c r="DG4" s="72"/>
      <c r="DH4" s="72"/>
      <c r="DI4" s="72" t="s">
        <v>64</v>
      </c>
      <c r="DJ4" s="72"/>
      <c r="DK4" s="72"/>
      <c r="DL4" s="72"/>
      <c r="DM4" s="72"/>
      <c r="DN4" s="72"/>
      <c r="DO4" s="72"/>
      <c r="DP4" s="72"/>
      <c r="DQ4" s="72"/>
      <c r="DR4" s="72"/>
      <c r="DS4" s="72"/>
      <c r="DT4" s="72" t="s">
        <v>65</v>
      </c>
      <c r="DU4" s="72"/>
      <c r="DV4" s="72"/>
      <c r="DW4" s="72"/>
      <c r="DX4" s="72"/>
      <c r="DY4" s="72"/>
      <c r="DZ4" s="72"/>
      <c r="EA4" s="72"/>
      <c r="EB4" s="72"/>
      <c r="EC4" s="72"/>
      <c r="ED4" s="72"/>
      <c r="EE4" s="72" t="s">
        <v>66</v>
      </c>
      <c r="EF4" s="72"/>
      <c r="EG4" s="72"/>
      <c r="EH4" s="72"/>
      <c r="EI4" s="72"/>
      <c r="EJ4" s="72"/>
      <c r="EK4" s="72"/>
      <c r="EL4" s="72"/>
      <c r="EM4" s="72"/>
      <c r="EN4" s="72"/>
      <c r="EO4" s="72"/>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2021</v>
      </c>
      <c r="C6" s="19">
        <f t="shared" ref="C6:X6" si="3">C7</f>
        <v>143219</v>
      </c>
      <c r="D6" s="19">
        <f t="shared" si="3"/>
        <v>46</v>
      </c>
      <c r="E6" s="19">
        <f t="shared" si="3"/>
        <v>17</v>
      </c>
      <c r="F6" s="19">
        <f t="shared" si="3"/>
        <v>1</v>
      </c>
      <c r="G6" s="19">
        <f t="shared" si="3"/>
        <v>0</v>
      </c>
      <c r="H6" s="19" t="str">
        <f t="shared" si="3"/>
        <v>神奈川県　寒川町</v>
      </c>
      <c r="I6" s="19" t="str">
        <f t="shared" si="3"/>
        <v>法適用</v>
      </c>
      <c r="J6" s="19" t="str">
        <f t="shared" si="3"/>
        <v>下水道事業</v>
      </c>
      <c r="K6" s="19" t="str">
        <f t="shared" si="3"/>
        <v>公共下水道</v>
      </c>
      <c r="L6" s="19" t="str">
        <f t="shared" si="3"/>
        <v>Bc1</v>
      </c>
      <c r="M6" s="19" t="str">
        <f t="shared" si="3"/>
        <v>非設置</v>
      </c>
      <c r="N6" s="20" t="str">
        <f t="shared" si="3"/>
        <v>-</v>
      </c>
      <c r="O6" s="20">
        <f t="shared" si="3"/>
        <v>73.180000000000007</v>
      </c>
      <c r="P6" s="20">
        <f t="shared" si="3"/>
        <v>93.46</v>
      </c>
      <c r="Q6" s="20">
        <f t="shared" si="3"/>
        <v>86.4</v>
      </c>
      <c r="R6" s="20">
        <f t="shared" si="3"/>
        <v>2088</v>
      </c>
      <c r="S6" s="20">
        <f t="shared" si="3"/>
        <v>49064</v>
      </c>
      <c r="T6" s="20">
        <f t="shared" si="3"/>
        <v>13.34</v>
      </c>
      <c r="U6" s="20">
        <f t="shared" si="3"/>
        <v>3677.96</v>
      </c>
      <c r="V6" s="20">
        <f t="shared" si="3"/>
        <v>45845</v>
      </c>
      <c r="W6" s="20">
        <f t="shared" si="3"/>
        <v>7.61</v>
      </c>
      <c r="X6" s="20">
        <f t="shared" si="3"/>
        <v>6024.31</v>
      </c>
      <c r="Y6" s="21">
        <f>IF(Y7="",NA(),Y7)</f>
        <v>100.29</v>
      </c>
      <c r="Z6" s="21">
        <f t="shared" ref="Z6:AH6" si="4">IF(Z7="",NA(),Z7)</f>
        <v>100.28</v>
      </c>
      <c r="AA6" s="21">
        <f t="shared" si="4"/>
        <v>100.11</v>
      </c>
      <c r="AB6" s="21">
        <f t="shared" si="4"/>
        <v>100.11</v>
      </c>
      <c r="AC6" s="21">
        <f t="shared" si="4"/>
        <v>100.21</v>
      </c>
      <c r="AD6" s="21">
        <f t="shared" si="4"/>
        <v>106.41</v>
      </c>
      <c r="AE6" s="21">
        <f t="shared" si="4"/>
        <v>107.95</v>
      </c>
      <c r="AF6" s="21">
        <f t="shared" si="4"/>
        <v>106.32</v>
      </c>
      <c r="AG6" s="21">
        <f t="shared" si="4"/>
        <v>106.67</v>
      </c>
      <c r="AH6" s="21">
        <f t="shared" si="4"/>
        <v>106.9</v>
      </c>
      <c r="AI6" s="20" t="str">
        <f>IF(AI7="","",IF(AI7="-","【-】","【"&amp;SUBSTITUTE(TEXT(AI7,"#,##0.00"),"-","△")&amp;"】"))</f>
        <v>【107.02】</v>
      </c>
      <c r="AJ6" s="20">
        <f>IF(AJ7="",NA(),AJ7)</f>
        <v>0</v>
      </c>
      <c r="AK6" s="20">
        <f t="shared" ref="AK6:AS6" si="5">IF(AK7="",NA(),AK7)</f>
        <v>0</v>
      </c>
      <c r="AL6" s="20">
        <f t="shared" si="5"/>
        <v>0</v>
      </c>
      <c r="AM6" s="20">
        <f t="shared" si="5"/>
        <v>0</v>
      </c>
      <c r="AN6" s="20">
        <f t="shared" si="5"/>
        <v>0</v>
      </c>
      <c r="AO6" s="21">
        <f t="shared" si="5"/>
        <v>25.32</v>
      </c>
      <c r="AP6" s="21">
        <f t="shared" si="5"/>
        <v>1.03</v>
      </c>
      <c r="AQ6" s="21">
        <f t="shared" si="5"/>
        <v>1.35</v>
      </c>
      <c r="AR6" s="21">
        <f t="shared" si="5"/>
        <v>3.68</v>
      </c>
      <c r="AS6" s="21">
        <f t="shared" si="5"/>
        <v>5.3</v>
      </c>
      <c r="AT6" s="20" t="str">
        <f>IF(AT7="","",IF(AT7="-","【-】","【"&amp;SUBSTITUTE(TEXT(AT7,"#,##0.00"),"-","△")&amp;"】"))</f>
        <v>【3.09】</v>
      </c>
      <c r="AU6" s="21">
        <f>IF(AU7="",NA(),AU7)</f>
        <v>32.36</v>
      </c>
      <c r="AV6" s="21">
        <f t="shared" ref="AV6:BD6" si="6">IF(AV7="",NA(),AV7)</f>
        <v>35.67</v>
      </c>
      <c r="AW6" s="21">
        <f t="shared" si="6"/>
        <v>41.68</v>
      </c>
      <c r="AX6" s="21">
        <f t="shared" si="6"/>
        <v>41.67</v>
      </c>
      <c r="AY6" s="21">
        <f t="shared" si="6"/>
        <v>38.130000000000003</v>
      </c>
      <c r="AZ6" s="21">
        <f t="shared" si="6"/>
        <v>78.56</v>
      </c>
      <c r="BA6" s="21">
        <f t="shared" si="6"/>
        <v>80.5</v>
      </c>
      <c r="BB6" s="21">
        <f t="shared" si="6"/>
        <v>71.540000000000006</v>
      </c>
      <c r="BC6" s="21">
        <f t="shared" si="6"/>
        <v>67.86</v>
      </c>
      <c r="BD6" s="21">
        <f t="shared" si="6"/>
        <v>72.92</v>
      </c>
      <c r="BE6" s="20" t="str">
        <f>IF(BE7="","",IF(BE7="-","【-】","【"&amp;SUBSTITUTE(TEXT(BE7,"#,##0.00"),"-","△")&amp;"】"))</f>
        <v>【71.39】</v>
      </c>
      <c r="BF6" s="21">
        <f>IF(BF7="",NA(),BF7)</f>
        <v>871.37</v>
      </c>
      <c r="BG6" s="21">
        <f t="shared" ref="BG6:BO6" si="7">IF(BG7="",NA(),BG7)</f>
        <v>859.79</v>
      </c>
      <c r="BH6" s="21">
        <f t="shared" si="7"/>
        <v>806.6</v>
      </c>
      <c r="BI6" s="21">
        <f t="shared" si="7"/>
        <v>716.18</v>
      </c>
      <c r="BJ6" s="21">
        <f t="shared" si="7"/>
        <v>674.72</v>
      </c>
      <c r="BK6" s="21">
        <f t="shared" si="7"/>
        <v>610.16999999999996</v>
      </c>
      <c r="BL6" s="21">
        <f t="shared" si="7"/>
        <v>605.9</v>
      </c>
      <c r="BM6" s="21">
        <f t="shared" si="7"/>
        <v>653.69000000000005</v>
      </c>
      <c r="BN6" s="21">
        <f t="shared" si="7"/>
        <v>709.4</v>
      </c>
      <c r="BO6" s="21">
        <f t="shared" si="7"/>
        <v>734.47</v>
      </c>
      <c r="BP6" s="20" t="str">
        <f>IF(BP7="","",IF(BP7="-","【-】","【"&amp;SUBSTITUTE(TEXT(BP7,"#,##0.00"),"-","△")&amp;"】"))</f>
        <v>【669.11】</v>
      </c>
      <c r="BQ6" s="21">
        <f>IF(BQ7="",NA(),BQ7)</f>
        <v>75.56</v>
      </c>
      <c r="BR6" s="21">
        <f t="shared" ref="BR6:BZ6" si="8">IF(BR7="",NA(),BR7)</f>
        <v>75.72</v>
      </c>
      <c r="BS6" s="21">
        <f t="shared" si="8"/>
        <v>75.319999999999993</v>
      </c>
      <c r="BT6" s="21">
        <f t="shared" si="8"/>
        <v>75.459999999999994</v>
      </c>
      <c r="BU6" s="21">
        <f t="shared" si="8"/>
        <v>76.7</v>
      </c>
      <c r="BV6" s="21">
        <f t="shared" si="8"/>
        <v>88.37</v>
      </c>
      <c r="BW6" s="21">
        <f t="shared" si="8"/>
        <v>89.41</v>
      </c>
      <c r="BX6" s="21">
        <f t="shared" si="8"/>
        <v>88.05</v>
      </c>
      <c r="BY6" s="21">
        <f t="shared" si="8"/>
        <v>91.14</v>
      </c>
      <c r="BZ6" s="21">
        <f t="shared" si="8"/>
        <v>90.69</v>
      </c>
      <c r="CA6" s="20" t="str">
        <f>IF(CA7="","",IF(CA7="-","【-】","【"&amp;SUBSTITUTE(TEXT(CA7,"#,##0.00"),"-","△")&amp;"】"))</f>
        <v>【99.73】</v>
      </c>
      <c r="CB6" s="21">
        <f>IF(CB7="",NA(),CB7)</f>
        <v>150</v>
      </c>
      <c r="CC6" s="21">
        <f t="shared" ref="CC6:CK6" si="9">IF(CC7="",NA(),CC7)</f>
        <v>150</v>
      </c>
      <c r="CD6" s="21">
        <f t="shared" si="9"/>
        <v>150.37</v>
      </c>
      <c r="CE6" s="21">
        <f t="shared" si="9"/>
        <v>149.38</v>
      </c>
      <c r="CF6" s="21">
        <f t="shared" si="9"/>
        <v>150.05000000000001</v>
      </c>
      <c r="CG6" s="21">
        <f t="shared" si="9"/>
        <v>143.05000000000001</v>
      </c>
      <c r="CH6" s="21">
        <f t="shared" si="9"/>
        <v>142.05000000000001</v>
      </c>
      <c r="CI6" s="21">
        <f t="shared" si="9"/>
        <v>141.15</v>
      </c>
      <c r="CJ6" s="21">
        <f t="shared" si="9"/>
        <v>136.86000000000001</v>
      </c>
      <c r="CK6" s="21">
        <f t="shared" si="9"/>
        <v>138.52000000000001</v>
      </c>
      <c r="CL6" s="20" t="str">
        <f>IF(CL7="","",IF(CL7="-","【-】","【"&amp;SUBSTITUTE(TEXT(CL7,"#,##0.00"),"-","△")&amp;"】"))</f>
        <v>【134.98】</v>
      </c>
      <c r="CM6" s="21" t="str">
        <f>IF(CM7="",NA(),CM7)</f>
        <v>-</v>
      </c>
      <c r="CN6" s="21" t="str">
        <f t="shared" ref="CN6:CV6" si="10">IF(CN7="",NA(),CN7)</f>
        <v>-</v>
      </c>
      <c r="CO6" s="21" t="str">
        <f t="shared" si="10"/>
        <v>-</v>
      </c>
      <c r="CP6" s="21" t="str">
        <f t="shared" si="10"/>
        <v>-</v>
      </c>
      <c r="CQ6" s="21" t="str">
        <f t="shared" si="10"/>
        <v>-</v>
      </c>
      <c r="CR6" s="21">
        <f t="shared" si="10"/>
        <v>58.83</v>
      </c>
      <c r="CS6" s="21">
        <f t="shared" si="10"/>
        <v>56.51</v>
      </c>
      <c r="CT6" s="21">
        <f t="shared" si="10"/>
        <v>57.04</v>
      </c>
      <c r="CU6" s="21">
        <f t="shared" si="10"/>
        <v>60.78</v>
      </c>
      <c r="CV6" s="21">
        <f t="shared" si="10"/>
        <v>59.96</v>
      </c>
      <c r="CW6" s="20" t="str">
        <f>IF(CW7="","",IF(CW7="-","【-】","【"&amp;SUBSTITUTE(TEXT(CW7,"#,##0.00"),"-","△")&amp;"】"))</f>
        <v>【59.99】</v>
      </c>
      <c r="CX6" s="21">
        <f>IF(CX7="",NA(),CX7)</f>
        <v>97.14</v>
      </c>
      <c r="CY6" s="21">
        <f t="shared" ref="CY6:DG6" si="11">IF(CY7="",NA(),CY7)</f>
        <v>97.38</v>
      </c>
      <c r="CZ6" s="21">
        <f t="shared" si="11"/>
        <v>97.59</v>
      </c>
      <c r="DA6" s="21">
        <f t="shared" si="11"/>
        <v>97.73</v>
      </c>
      <c r="DB6" s="21">
        <f t="shared" si="11"/>
        <v>97.78</v>
      </c>
      <c r="DC6" s="21">
        <f t="shared" si="11"/>
        <v>92.9</v>
      </c>
      <c r="DD6" s="21">
        <f t="shared" si="11"/>
        <v>93.91</v>
      </c>
      <c r="DE6" s="21">
        <f t="shared" si="11"/>
        <v>93.73</v>
      </c>
      <c r="DF6" s="21">
        <f t="shared" si="11"/>
        <v>94.17</v>
      </c>
      <c r="DG6" s="21">
        <f t="shared" si="11"/>
        <v>94.27</v>
      </c>
      <c r="DH6" s="20" t="str">
        <f>IF(DH7="","",IF(DH7="-","【-】","【"&amp;SUBSTITUTE(TEXT(DH7,"#,##0.00"),"-","△")&amp;"】"))</f>
        <v>【95.72】</v>
      </c>
      <c r="DI6" s="21">
        <f>IF(DI7="",NA(),DI7)</f>
        <v>9.09</v>
      </c>
      <c r="DJ6" s="21">
        <f t="shared" ref="DJ6:DR6" si="12">IF(DJ7="",NA(),DJ7)</f>
        <v>11.97</v>
      </c>
      <c r="DK6" s="21">
        <f t="shared" si="12"/>
        <v>14.73</v>
      </c>
      <c r="DL6" s="21">
        <f t="shared" si="12"/>
        <v>17.510000000000002</v>
      </c>
      <c r="DM6" s="21">
        <f t="shared" si="12"/>
        <v>20.07</v>
      </c>
      <c r="DN6" s="21">
        <f t="shared" si="12"/>
        <v>23.42</v>
      </c>
      <c r="DO6" s="21">
        <f t="shared" si="12"/>
        <v>22.74</v>
      </c>
      <c r="DP6" s="21">
        <f t="shared" si="12"/>
        <v>21.22</v>
      </c>
      <c r="DQ6" s="21">
        <f t="shared" si="12"/>
        <v>23.25</v>
      </c>
      <c r="DR6" s="21">
        <f t="shared" si="12"/>
        <v>25.2</v>
      </c>
      <c r="DS6" s="20" t="str">
        <f>IF(DS7="","",IF(DS7="-","【-】","【"&amp;SUBSTITUTE(TEXT(DS7,"#,##0.00"),"-","△")&amp;"】"))</f>
        <v>【38.17】</v>
      </c>
      <c r="DT6" s="20">
        <f>IF(DT7="",NA(),DT7)</f>
        <v>0</v>
      </c>
      <c r="DU6" s="20">
        <f t="shared" ref="DU6:EC6" si="13">IF(DU7="",NA(),DU7)</f>
        <v>0</v>
      </c>
      <c r="DV6" s="20">
        <f t="shared" si="13"/>
        <v>0</v>
      </c>
      <c r="DW6" s="20">
        <f t="shared" si="13"/>
        <v>0</v>
      </c>
      <c r="DX6" s="20">
        <f t="shared" si="13"/>
        <v>0</v>
      </c>
      <c r="DY6" s="21">
        <f t="shared" si="13"/>
        <v>0.15</v>
      </c>
      <c r="DZ6" s="21">
        <f t="shared" si="13"/>
        <v>0.18</v>
      </c>
      <c r="EA6" s="21">
        <f t="shared" si="13"/>
        <v>0.83</v>
      </c>
      <c r="EB6" s="21">
        <f t="shared" si="13"/>
        <v>1.06</v>
      </c>
      <c r="EC6" s="21">
        <f t="shared" si="13"/>
        <v>2.02</v>
      </c>
      <c r="ED6" s="20" t="str">
        <f>IF(ED7="","",IF(ED7="-","【-】","【"&amp;SUBSTITUTE(TEXT(ED7,"#,##0.00"),"-","△")&amp;"】"))</f>
        <v>【6.54】</v>
      </c>
      <c r="EE6" s="21">
        <f>IF(EE7="",NA(),EE7)</f>
        <v>0.02</v>
      </c>
      <c r="EF6" s="21">
        <f t="shared" ref="EF6:EN6" si="14">IF(EF7="",NA(),EF7)</f>
        <v>0.3</v>
      </c>
      <c r="EG6" s="21">
        <f t="shared" si="14"/>
        <v>0.25</v>
      </c>
      <c r="EH6" s="21">
        <f t="shared" si="14"/>
        <v>0.59</v>
      </c>
      <c r="EI6" s="20">
        <f t="shared" si="14"/>
        <v>0</v>
      </c>
      <c r="EJ6" s="21">
        <f t="shared" si="14"/>
        <v>0.14000000000000001</v>
      </c>
      <c r="EK6" s="21">
        <f t="shared" si="14"/>
        <v>0.13</v>
      </c>
      <c r="EL6" s="21">
        <f t="shared" si="14"/>
        <v>0.12</v>
      </c>
      <c r="EM6" s="21">
        <f t="shared" si="14"/>
        <v>0.08</v>
      </c>
      <c r="EN6" s="21">
        <f t="shared" si="14"/>
        <v>0.24</v>
      </c>
      <c r="EO6" s="20" t="str">
        <f>IF(EO7="","",IF(EO7="-","【-】","【"&amp;SUBSTITUTE(TEXT(EO7,"#,##0.00"),"-","△")&amp;"】"))</f>
        <v>【0.24】</v>
      </c>
    </row>
    <row r="7" spans="1:148" s="22" customFormat="1" x14ac:dyDescent="0.15">
      <c r="A7" s="14"/>
      <c r="B7" s="23">
        <v>2021</v>
      </c>
      <c r="C7" s="23">
        <v>143219</v>
      </c>
      <c r="D7" s="23">
        <v>46</v>
      </c>
      <c r="E7" s="23">
        <v>17</v>
      </c>
      <c r="F7" s="23">
        <v>1</v>
      </c>
      <c r="G7" s="23">
        <v>0</v>
      </c>
      <c r="H7" s="23" t="s">
        <v>96</v>
      </c>
      <c r="I7" s="23" t="s">
        <v>97</v>
      </c>
      <c r="J7" s="23" t="s">
        <v>98</v>
      </c>
      <c r="K7" s="23" t="s">
        <v>99</v>
      </c>
      <c r="L7" s="23" t="s">
        <v>100</v>
      </c>
      <c r="M7" s="23" t="s">
        <v>101</v>
      </c>
      <c r="N7" s="24" t="s">
        <v>102</v>
      </c>
      <c r="O7" s="24">
        <v>73.180000000000007</v>
      </c>
      <c r="P7" s="24">
        <v>93.46</v>
      </c>
      <c r="Q7" s="24">
        <v>86.4</v>
      </c>
      <c r="R7" s="24">
        <v>2088</v>
      </c>
      <c r="S7" s="24">
        <v>49064</v>
      </c>
      <c r="T7" s="24">
        <v>13.34</v>
      </c>
      <c r="U7" s="24">
        <v>3677.96</v>
      </c>
      <c r="V7" s="24">
        <v>45845</v>
      </c>
      <c r="W7" s="24">
        <v>7.61</v>
      </c>
      <c r="X7" s="24">
        <v>6024.31</v>
      </c>
      <c r="Y7" s="24">
        <v>100.29</v>
      </c>
      <c r="Z7" s="24">
        <v>100.28</v>
      </c>
      <c r="AA7" s="24">
        <v>100.11</v>
      </c>
      <c r="AB7" s="24">
        <v>100.11</v>
      </c>
      <c r="AC7" s="24">
        <v>100.21</v>
      </c>
      <c r="AD7" s="24">
        <v>106.41</v>
      </c>
      <c r="AE7" s="24">
        <v>107.95</v>
      </c>
      <c r="AF7" s="24">
        <v>106.32</v>
      </c>
      <c r="AG7" s="24">
        <v>106.67</v>
      </c>
      <c r="AH7" s="24">
        <v>106.9</v>
      </c>
      <c r="AI7" s="24">
        <v>107.02</v>
      </c>
      <c r="AJ7" s="24">
        <v>0</v>
      </c>
      <c r="AK7" s="24">
        <v>0</v>
      </c>
      <c r="AL7" s="24">
        <v>0</v>
      </c>
      <c r="AM7" s="24">
        <v>0</v>
      </c>
      <c r="AN7" s="24">
        <v>0</v>
      </c>
      <c r="AO7" s="24">
        <v>25.32</v>
      </c>
      <c r="AP7" s="24">
        <v>1.03</v>
      </c>
      <c r="AQ7" s="24">
        <v>1.35</v>
      </c>
      <c r="AR7" s="24">
        <v>3.68</v>
      </c>
      <c r="AS7" s="24">
        <v>5.3</v>
      </c>
      <c r="AT7" s="24">
        <v>3.09</v>
      </c>
      <c r="AU7" s="24">
        <v>32.36</v>
      </c>
      <c r="AV7" s="24">
        <v>35.67</v>
      </c>
      <c r="AW7" s="24">
        <v>41.68</v>
      </c>
      <c r="AX7" s="24">
        <v>41.67</v>
      </c>
      <c r="AY7" s="24">
        <v>38.130000000000003</v>
      </c>
      <c r="AZ7" s="24">
        <v>78.56</v>
      </c>
      <c r="BA7" s="24">
        <v>80.5</v>
      </c>
      <c r="BB7" s="24">
        <v>71.540000000000006</v>
      </c>
      <c r="BC7" s="24">
        <v>67.86</v>
      </c>
      <c r="BD7" s="24">
        <v>72.92</v>
      </c>
      <c r="BE7" s="24">
        <v>71.39</v>
      </c>
      <c r="BF7" s="24">
        <v>871.37</v>
      </c>
      <c r="BG7" s="24">
        <v>859.79</v>
      </c>
      <c r="BH7" s="24">
        <v>806.6</v>
      </c>
      <c r="BI7" s="24">
        <v>716.18</v>
      </c>
      <c r="BJ7" s="24">
        <v>674.72</v>
      </c>
      <c r="BK7" s="24">
        <v>610.16999999999996</v>
      </c>
      <c r="BL7" s="24">
        <v>605.9</v>
      </c>
      <c r="BM7" s="24">
        <v>653.69000000000005</v>
      </c>
      <c r="BN7" s="24">
        <v>709.4</v>
      </c>
      <c r="BO7" s="24">
        <v>734.47</v>
      </c>
      <c r="BP7" s="24">
        <v>669.11</v>
      </c>
      <c r="BQ7" s="24">
        <v>75.56</v>
      </c>
      <c r="BR7" s="24">
        <v>75.72</v>
      </c>
      <c r="BS7" s="24">
        <v>75.319999999999993</v>
      </c>
      <c r="BT7" s="24">
        <v>75.459999999999994</v>
      </c>
      <c r="BU7" s="24">
        <v>76.7</v>
      </c>
      <c r="BV7" s="24">
        <v>88.37</v>
      </c>
      <c r="BW7" s="24">
        <v>89.41</v>
      </c>
      <c r="BX7" s="24">
        <v>88.05</v>
      </c>
      <c r="BY7" s="24">
        <v>91.14</v>
      </c>
      <c r="BZ7" s="24">
        <v>90.69</v>
      </c>
      <c r="CA7" s="24">
        <v>99.73</v>
      </c>
      <c r="CB7" s="24">
        <v>150</v>
      </c>
      <c r="CC7" s="24">
        <v>150</v>
      </c>
      <c r="CD7" s="24">
        <v>150.37</v>
      </c>
      <c r="CE7" s="24">
        <v>149.38</v>
      </c>
      <c r="CF7" s="24">
        <v>150.05000000000001</v>
      </c>
      <c r="CG7" s="24">
        <v>143.05000000000001</v>
      </c>
      <c r="CH7" s="24">
        <v>142.05000000000001</v>
      </c>
      <c r="CI7" s="24">
        <v>141.15</v>
      </c>
      <c r="CJ7" s="24">
        <v>136.86000000000001</v>
      </c>
      <c r="CK7" s="24">
        <v>138.52000000000001</v>
      </c>
      <c r="CL7" s="24">
        <v>134.97999999999999</v>
      </c>
      <c r="CM7" s="24" t="s">
        <v>102</v>
      </c>
      <c r="CN7" s="24" t="s">
        <v>102</v>
      </c>
      <c r="CO7" s="24" t="s">
        <v>102</v>
      </c>
      <c r="CP7" s="24" t="s">
        <v>102</v>
      </c>
      <c r="CQ7" s="24" t="s">
        <v>102</v>
      </c>
      <c r="CR7" s="24">
        <v>58.83</v>
      </c>
      <c r="CS7" s="24">
        <v>56.51</v>
      </c>
      <c r="CT7" s="24">
        <v>57.04</v>
      </c>
      <c r="CU7" s="24">
        <v>60.78</v>
      </c>
      <c r="CV7" s="24">
        <v>59.96</v>
      </c>
      <c r="CW7" s="24">
        <v>59.99</v>
      </c>
      <c r="CX7" s="24">
        <v>97.14</v>
      </c>
      <c r="CY7" s="24">
        <v>97.38</v>
      </c>
      <c r="CZ7" s="24">
        <v>97.59</v>
      </c>
      <c r="DA7" s="24">
        <v>97.73</v>
      </c>
      <c r="DB7" s="24">
        <v>97.78</v>
      </c>
      <c r="DC7" s="24">
        <v>92.9</v>
      </c>
      <c r="DD7" s="24">
        <v>93.91</v>
      </c>
      <c r="DE7" s="24">
        <v>93.73</v>
      </c>
      <c r="DF7" s="24">
        <v>94.17</v>
      </c>
      <c r="DG7" s="24">
        <v>94.27</v>
      </c>
      <c r="DH7" s="24">
        <v>95.72</v>
      </c>
      <c r="DI7" s="24">
        <v>9.09</v>
      </c>
      <c r="DJ7" s="24">
        <v>11.97</v>
      </c>
      <c r="DK7" s="24">
        <v>14.73</v>
      </c>
      <c r="DL7" s="24">
        <v>17.510000000000002</v>
      </c>
      <c r="DM7" s="24">
        <v>20.07</v>
      </c>
      <c r="DN7" s="24">
        <v>23.42</v>
      </c>
      <c r="DO7" s="24">
        <v>22.74</v>
      </c>
      <c r="DP7" s="24">
        <v>21.22</v>
      </c>
      <c r="DQ7" s="24">
        <v>23.25</v>
      </c>
      <c r="DR7" s="24">
        <v>25.2</v>
      </c>
      <c r="DS7" s="24">
        <v>38.17</v>
      </c>
      <c r="DT7" s="24">
        <v>0</v>
      </c>
      <c r="DU7" s="24">
        <v>0</v>
      </c>
      <c r="DV7" s="24">
        <v>0</v>
      </c>
      <c r="DW7" s="24">
        <v>0</v>
      </c>
      <c r="DX7" s="24">
        <v>0</v>
      </c>
      <c r="DY7" s="24">
        <v>0.15</v>
      </c>
      <c r="DZ7" s="24">
        <v>0.18</v>
      </c>
      <c r="EA7" s="24">
        <v>0.83</v>
      </c>
      <c r="EB7" s="24">
        <v>1.06</v>
      </c>
      <c r="EC7" s="24">
        <v>2.02</v>
      </c>
      <c r="ED7" s="24">
        <v>6.54</v>
      </c>
      <c r="EE7" s="24">
        <v>0.02</v>
      </c>
      <c r="EF7" s="24">
        <v>0.3</v>
      </c>
      <c r="EG7" s="24">
        <v>0.25</v>
      </c>
      <c r="EH7" s="24">
        <v>0.59</v>
      </c>
      <c r="EI7" s="24">
        <v>0</v>
      </c>
      <c r="EJ7" s="24">
        <v>0.14000000000000001</v>
      </c>
      <c r="EK7" s="24">
        <v>0.13</v>
      </c>
      <c r="EL7" s="24">
        <v>0.12</v>
      </c>
      <c r="EM7" s="24">
        <v>0.08</v>
      </c>
      <c r="EN7" s="24">
        <v>0.24</v>
      </c>
      <c r="EO7" s="24">
        <v>0.24</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8" x14ac:dyDescent="0.15">
      <c r="B11">
        <v>4</v>
      </c>
      <c r="C11">
        <v>3</v>
      </c>
      <c r="D11">
        <v>2</v>
      </c>
      <c r="E11">
        <v>1</v>
      </c>
      <c r="F11">
        <v>0</v>
      </c>
      <c r="G11" t="s">
        <v>108</v>
      </c>
    </row>
    <row r="12" spans="1:148" x14ac:dyDescent="0.15">
      <c r="B12">
        <v>1</v>
      </c>
      <c r="C12">
        <v>1</v>
      </c>
      <c r="D12">
        <v>1</v>
      </c>
      <c r="E12">
        <v>2</v>
      </c>
      <c r="F12">
        <v>3</v>
      </c>
      <c r="G12" t="s">
        <v>109</v>
      </c>
    </row>
    <row r="13" spans="1:148" x14ac:dyDescent="0.15">
      <c r="B13" t="s">
        <v>110</v>
      </c>
      <c r="C13" t="s">
        <v>110</v>
      </c>
      <c r="D13" t="s">
        <v>111</v>
      </c>
      <c r="E13" t="s">
        <v>112</v>
      </c>
      <c r="F13" t="s">
        <v>111</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池田 壮(ｲｹﾀﾞ ｿｳ)</cp:lastModifiedBy>
  <dcterms:created xsi:type="dcterms:W3CDTF">2023-01-12T23:29:36Z</dcterms:created>
  <dcterms:modified xsi:type="dcterms:W3CDTF">2023-01-25T01:35:01Z</dcterms:modified>
  <cp:category/>
</cp:coreProperties>
</file>