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19376\Desktop\R5.01.26【財政課より転送】公営企業に係る経営比較分析表（令和３年度決算）の分析等について\回答\"/>
    </mc:Choice>
  </mc:AlternateContent>
  <workbookProtection workbookAlgorithmName="SHA-512" workbookHashValue="1aAuEcl5YZRhZMKaLbAR3Uc+hjbYq+w9bdXx5YFuCT2A9ECgwAjboa1SDJfJDQcEylh6bwtZmHAPiTEYI/AEMQ==" workbookSaltValue="v9KaZyC04ckDJbyvovS3Iw==" workbookSpinCount="100000" lockStructure="1"/>
  <bookViews>
    <workbookView xWindow="0" yWindow="0" windowWidth="15360" windowHeight="7635"/>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BB8" i="4" s="1"/>
  <c r="T6" i="5"/>
  <c r="S6" i="5"/>
  <c r="R6" i="5"/>
  <c r="Q6" i="5"/>
  <c r="W10" i="4" s="1"/>
  <c r="P6" i="5"/>
  <c r="O6" i="5"/>
  <c r="N6" i="5"/>
  <c r="M6" i="5"/>
  <c r="AD8" i="4" s="1"/>
  <c r="L6" i="5"/>
  <c r="K6" i="5"/>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E85" i="4"/>
  <c r="BB10" i="4"/>
  <c r="AT10" i="4"/>
  <c r="AD10" i="4"/>
  <c r="P10" i="4"/>
  <c r="I10" i="4"/>
  <c r="B10" i="4"/>
  <c r="AT8" i="4"/>
  <c r="AL8" i="4"/>
  <c r="W8" i="4"/>
  <c r="P8" i="4"/>
  <c r="B6" i="4"/>
</calcChain>
</file>

<file path=xl/sharedStrings.xml><?xml version="1.0" encoding="utf-8"?>
<sst xmlns="http://schemas.openxmlformats.org/spreadsheetml/2006/main" count="236" uniqueCount="117">
  <si>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</si>
  <si>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</si>
  <si>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</si>
  <si>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</si>
  <si>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</si>
  <si>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</si>
  <si>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</si>
  <si>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</si>
  <si>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</si>
  <si>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</si>
  <si>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</si>
  <si>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</si>
  <si>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</si>
  <si>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</si>
  <si>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</si>
  <si>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</si>
  <si>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</si>
  <si>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</si>
  <si>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</si>
  <si>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</si>
  <si>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</si>
  <si>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</si>
  <si>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</si>
  <si>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</si>
  <si>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</si>
  <si>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</si>
  <si>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</si>
  <si>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</si>
  <si>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</si>
  <si>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</si>
  <si>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</si>
  <si>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</si>
  <si>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</si>
  <si>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</si>
  <si>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</si>
  <si>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</si>
  <si>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</si>
  <si>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</si>
  <si>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</si>
  <si>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</si>
  <si>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</si>
  <si>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</si>
  <si>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</si>
  <si>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</si>
  <si>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</si>
  <si>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</si>
  <si>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</si>
  <si>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</si>
  <si>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</si>
  <si>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</si>
  <si>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</si>
  <si>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</si>
  <si>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</si>
  <si>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</si>
  <si>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</si>
  <si>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</si>
  <si>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</si>
  <si>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</si>
  <si>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</si>
  <si>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</si>
  <si>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</si>
  <si>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</si>
  <si>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</si>
  <si>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</si>
  <si>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</si>
  <si>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</si>
  <si>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</si>
  <si>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</si>
  <si>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</si>
  <si>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</si>
  <si>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</si>
  <si>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</si>
  <si>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</si>
  <si>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</si>
  <si>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</si>
  <si>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</si>
  <si>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</si>
  <si>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</si>
  <si>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</si>
  <si>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</si>
  <si>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</si>
  <si>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</si>
  <si>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</si>
  <si>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</si>
  <si>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</si>
  <si>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</si>
  <si>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</si>
  <si>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</si>
  <si>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</si>
  <si>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</si>
  <si>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</si>
  <si>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</si>
  <si>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</si>
  <si>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</si>
  <si>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</si>
  <si>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</si>
  <si>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神奈川県　座間市</t>
  </si>
  <si>
    <t>法適用</t>
  </si>
  <si>
    <t>下水道事業</t>
  </si>
  <si>
    <t>公共下水道</t>
  </si>
  <si>
    <t>Aa</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</si>
  <si>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</si>
  <si>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</si>
  <si>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</si>
  <si>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</si>
  <si>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</si>
  <si>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</si>
  <si>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</si>
  <si>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</si>
  <si>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</si>
  <si>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</si>
  <si>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</si>
  <si>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</si>
  <si>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</si>
  <si>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　本市においては、昭和48年度から下水道施設の整備を開始しているため、現状では老朽化の状況に係る指標には表れてませんが、今後、老朽化した施設の増加、それに伴う維持管理、更新事業の増大が見込まれます。
　今後も、計画的な点検、調査や効率的な改築・更新を実施することが重要です。</t>
    <rPh sb="1" eb="3">
      <t>ホンシ</t>
    </rPh>
    <rPh sb="9" eb="11">
      <t>ショウワ</t>
    </rPh>
    <rPh sb="13" eb="14">
      <t>ネン</t>
    </rPh>
    <rPh sb="14" eb="15">
      <t>ド</t>
    </rPh>
    <rPh sb="17" eb="20">
      <t>ゲスイドウ</t>
    </rPh>
    <rPh sb="20" eb="22">
      <t>シセツ</t>
    </rPh>
    <rPh sb="23" eb="25">
      <t>セイビ</t>
    </rPh>
    <rPh sb="26" eb="28">
      <t>カイシ</t>
    </rPh>
    <rPh sb="35" eb="37">
      <t>ゲンジョウ</t>
    </rPh>
    <rPh sb="39" eb="42">
      <t>ロウキュウカ</t>
    </rPh>
    <rPh sb="43" eb="45">
      <t>ジョウキョウ</t>
    </rPh>
    <rPh sb="46" eb="47">
      <t>カカ</t>
    </rPh>
    <rPh sb="48" eb="50">
      <t>シヒョウ</t>
    </rPh>
    <rPh sb="52" eb="53">
      <t>アラワ</t>
    </rPh>
    <rPh sb="60" eb="62">
      <t>コンゴ</t>
    </rPh>
    <rPh sb="63" eb="66">
      <t>ロウキュウカ</t>
    </rPh>
    <rPh sb="68" eb="70">
      <t>シセツ</t>
    </rPh>
    <rPh sb="71" eb="73">
      <t>ゾウカ</t>
    </rPh>
    <rPh sb="77" eb="78">
      <t>トモナ</t>
    </rPh>
    <rPh sb="79" eb="81">
      <t>イジ</t>
    </rPh>
    <rPh sb="81" eb="83">
      <t>カンリ</t>
    </rPh>
    <rPh sb="84" eb="86">
      <t>コウシン</t>
    </rPh>
    <rPh sb="86" eb="88">
      <t>ジギョウ</t>
    </rPh>
    <rPh sb="89" eb="91">
      <t>ゾウダイ</t>
    </rPh>
    <rPh sb="92" eb="94">
      <t>ミコ</t>
    </rPh>
    <rPh sb="101" eb="103">
      <t>コンゴ</t>
    </rPh>
    <rPh sb="105" eb="108">
      <t>ケイカクテキ</t>
    </rPh>
    <rPh sb="109" eb="111">
      <t>テンケン</t>
    </rPh>
    <rPh sb="112" eb="114">
      <t>チョウサ</t>
    </rPh>
    <rPh sb="115" eb="118">
      <t>コウリツテキ</t>
    </rPh>
    <rPh sb="119" eb="121">
      <t>カイチク</t>
    </rPh>
    <rPh sb="122" eb="124">
      <t>コウシン</t>
    </rPh>
    <rPh sb="125" eb="127">
      <t>ジッシ</t>
    </rPh>
    <rPh sb="132" eb="134">
      <t>ジュウヨウ</t>
    </rPh>
    <phoneticPr fontId="4"/>
  </si>
  <si>
    <t>　本市の公共下水道事業は近年の使用料改定の結果、使用料収入が増加し、汚水処理にかかる費用を使用料収入で賄うことができています。企業債残高は、年々減少傾向にありますが、今後も汚水施設に係る整備や老朽化した施設の更新事業等に伴う企業債発行が見込まれることから、長期的な視点で下水道施設全体の管理を最適化することを目的に、令和元年度に策定した「座間市下水道ストックマネジメント計画」に基づき投資の効率化、平準化への取組を行います。</t>
    <rPh sb="1" eb="3">
      <t>ホンシ</t>
    </rPh>
    <rPh sb="4" eb="6">
      <t>コウキョウ</t>
    </rPh>
    <rPh sb="6" eb="9">
      <t>ゲスイドウ</t>
    </rPh>
    <rPh sb="9" eb="11">
      <t>ジギョウ</t>
    </rPh>
    <rPh sb="12" eb="14">
      <t>キンネン</t>
    </rPh>
    <rPh sb="15" eb="20">
      <t>シヨウリョウカイテイ</t>
    </rPh>
    <rPh sb="21" eb="23">
      <t>ケッカ</t>
    </rPh>
    <rPh sb="24" eb="27">
      <t>シヨウリョウ</t>
    </rPh>
    <rPh sb="27" eb="29">
      <t>シュウニュウ</t>
    </rPh>
    <rPh sb="30" eb="32">
      <t>ゾウカ</t>
    </rPh>
    <rPh sb="34" eb="36">
      <t>オスイ</t>
    </rPh>
    <rPh sb="36" eb="38">
      <t>ショリ</t>
    </rPh>
    <rPh sb="42" eb="44">
      <t>ヒヨウ</t>
    </rPh>
    <rPh sb="45" eb="48">
      <t>シヨウリョウ</t>
    </rPh>
    <rPh sb="48" eb="50">
      <t>シュウニュウ</t>
    </rPh>
    <rPh sb="51" eb="52">
      <t>マカナ</t>
    </rPh>
    <rPh sb="63" eb="65">
      <t>キギョウ</t>
    </rPh>
    <rPh sb="65" eb="66">
      <t>サイ</t>
    </rPh>
    <rPh sb="66" eb="68">
      <t>ザンダカ</t>
    </rPh>
    <rPh sb="70" eb="72">
      <t>ネンネン</t>
    </rPh>
    <rPh sb="72" eb="74">
      <t>ゲンショウ</t>
    </rPh>
    <rPh sb="74" eb="76">
      <t>ケイコウ</t>
    </rPh>
    <rPh sb="83" eb="85">
      <t>コンゴ</t>
    </rPh>
    <rPh sb="86" eb="88">
      <t>オスイ</t>
    </rPh>
    <rPh sb="88" eb="90">
      <t>シセツ</t>
    </rPh>
    <rPh sb="91" eb="92">
      <t>カカ</t>
    </rPh>
    <rPh sb="93" eb="95">
      <t>セイビ</t>
    </rPh>
    <rPh sb="96" eb="99">
      <t>ロウキュウカ</t>
    </rPh>
    <rPh sb="101" eb="103">
      <t>シセツ</t>
    </rPh>
    <rPh sb="104" eb="106">
      <t>コウシン</t>
    </rPh>
    <rPh sb="106" eb="108">
      <t>ジギョウ</t>
    </rPh>
    <rPh sb="108" eb="109">
      <t>トウ</t>
    </rPh>
    <rPh sb="110" eb="111">
      <t>トモナ</t>
    </rPh>
    <rPh sb="112" eb="114">
      <t>キギョウ</t>
    </rPh>
    <rPh sb="114" eb="115">
      <t>サイ</t>
    </rPh>
    <rPh sb="115" eb="117">
      <t>ハッコウ</t>
    </rPh>
    <rPh sb="118" eb="120">
      <t>ミコ</t>
    </rPh>
    <rPh sb="128" eb="131">
      <t>チョウキテキ</t>
    </rPh>
    <rPh sb="132" eb="134">
      <t>シテン</t>
    </rPh>
    <rPh sb="135" eb="138">
      <t>ゲスイドウ</t>
    </rPh>
    <rPh sb="138" eb="140">
      <t>シセツ</t>
    </rPh>
    <rPh sb="140" eb="142">
      <t>ゼンタイ</t>
    </rPh>
    <rPh sb="143" eb="145">
      <t>カンリ</t>
    </rPh>
    <rPh sb="146" eb="149">
      <t>サイテキカ</t>
    </rPh>
    <rPh sb="154" eb="156">
      <t>モクテキ</t>
    </rPh>
    <rPh sb="158" eb="160">
      <t>レイワ</t>
    </rPh>
    <rPh sb="160" eb="162">
      <t>ガンネン</t>
    </rPh>
    <rPh sb="162" eb="163">
      <t>ド</t>
    </rPh>
    <rPh sb="164" eb="166">
      <t>サクテイ</t>
    </rPh>
    <rPh sb="169" eb="172">
      <t>ザマシ</t>
    </rPh>
    <rPh sb="172" eb="175">
      <t>ゲスイドウ</t>
    </rPh>
    <rPh sb="185" eb="187">
      <t>ケイカク</t>
    </rPh>
    <rPh sb="189" eb="190">
      <t>モト</t>
    </rPh>
    <rPh sb="192" eb="194">
      <t>トウシ</t>
    </rPh>
    <rPh sb="195" eb="198">
      <t>コウリツカ</t>
    </rPh>
    <rPh sb="199" eb="202">
      <t>ヘイジュンカ</t>
    </rPh>
    <rPh sb="204" eb="206">
      <t>トリクミ</t>
    </rPh>
    <rPh sb="207" eb="208">
      <t>オコナ</t>
    </rPh>
    <phoneticPr fontId="4"/>
  </si>
  <si>
    <t>　平成28年４月、平成31年４月の２度にわたって使用料改定を行ったことで使用料収入が増加し、経常収支比率、経費回収率共に100％以上を確保できています。一方で、過年度の下水道整備に充てられた企業債の償還金が高額であり、財源の一部を基準外一般会計繰入金により賄っている状況です。
　今後は、公営企業における独立採算の原則に鑑み、基準外一般会計繰入金の削減に向けて取り組む必要があります。
　また、汚水処理原価については、年度毎の有収水量や費用の額に大きく左右されるものではありますが、全国類似団体平均値をやや上回っています。今後、施設の老朽化等による費用の増大が予測されることから、さらなる事業の効率化を進める必要があります。</t>
    <rPh sb="1" eb="3">
      <t>ヘイセイ</t>
    </rPh>
    <rPh sb="5" eb="6">
      <t>ネン</t>
    </rPh>
    <rPh sb="7" eb="8">
      <t>ガツ</t>
    </rPh>
    <rPh sb="9" eb="11">
      <t>ヘイセイ</t>
    </rPh>
    <rPh sb="13" eb="14">
      <t>ネン</t>
    </rPh>
    <rPh sb="15" eb="16">
      <t>ガツ</t>
    </rPh>
    <rPh sb="18" eb="19">
      <t>ド</t>
    </rPh>
    <rPh sb="24" eb="27">
      <t>シヨウリョウ</t>
    </rPh>
    <rPh sb="27" eb="29">
      <t>カイテイ</t>
    </rPh>
    <rPh sb="30" eb="31">
      <t>オコナ</t>
    </rPh>
    <rPh sb="36" eb="39">
      <t>シヨウリョウ</t>
    </rPh>
    <rPh sb="39" eb="41">
      <t>シュウニュウ</t>
    </rPh>
    <rPh sb="42" eb="44">
      <t>ゾウカ</t>
    </rPh>
    <rPh sb="46" eb="48">
      <t>ケイジョウ</t>
    </rPh>
    <rPh sb="48" eb="50">
      <t>シュウシ</t>
    </rPh>
    <rPh sb="50" eb="52">
      <t>ヒリツ</t>
    </rPh>
    <rPh sb="53" eb="55">
      <t>ケイヒ</t>
    </rPh>
    <rPh sb="55" eb="57">
      <t>カイシュウ</t>
    </rPh>
    <rPh sb="57" eb="58">
      <t>リツ</t>
    </rPh>
    <rPh sb="58" eb="59">
      <t>トモ</t>
    </rPh>
    <rPh sb="64" eb="66">
      <t>イジョウ</t>
    </rPh>
    <rPh sb="67" eb="69">
      <t>カクホ</t>
    </rPh>
    <rPh sb="76" eb="78">
      <t>イッポウ</t>
    </rPh>
    <rPh sb="80" eb="83">
      <t>カネンド</t>
    </rPh>
    <rPh sb="84" eb="87">
      <t>ゲスイドウ</t>
    </rPh>
    <rPh sb="87" eb="89">
      <t>セイビ</t>
    </rPh>
    <rPh sb="90" eb="91">
      <t>ア</t>
    </rPh>
    <rPh sb="95" eb="97">
      <t>キギョウ</t>
    </rPh>
    <rPh sb="97" eb="98">
      <t>サイ</t>
    </rPh>
    <rPh sb="99" eb="101">
      <t>ショウカン</t>
    </rPh>
    <rPh sb="101" eb="102">
      <t>キン</t>
    </rPh>
    <rPh sb="103" eb="105">
      <t>コウガク</t>
    </rPh>
    <rPh sb="109" eb="111">
      <t>ザイゲン</t>
    </rPh>
    <rPh sb="112" eb="114">
      <t>イチブ</t>
    </rPh>
    <rPh sb="115" eb="117">
      <t>キジュン</t>
    </rPh>
    <rPh sb="117" eb="118">
      <t>ガイ</t>
    </rPh>
    <rPh sb="118" eb="120">
      <t>イッパン</t>
    </rPh>
    <rPh sb="120" eb="122">
      <t>カイケイ</t>
    </rPh>
    <rPh sb="122" eb="124">
      <t>クリイレ</t>
    </rPh>
    <rPh sb="124" eb="125">
      <t>キン</t>
    </rPh>
    <rPh sb="128" eb="129">
      <t>マカナ</t>
    </rPh>
    <rPh sb="133" eb="135">
      <t>ジョウキョウ</t>
    </rPh>
    <rPh sb="140" eb="142">
      <t>コンゴ</t>
    </rPh>
    <rPh sb="144" eb="146">
      <t>コウエイ</t>
    </rPh>
    <rPh sb="146" eb="148">
      <t>キギョウ</t>
    </rPh>
    <rPh sb="152" eb="154">
      <t>ドクリツ</t>
    </rPh>
    <rPh sb="154" eb="156">
      <t>サイサン</t>
    </rPh>
    <rPh sb="157" eb="159">
      <t>ゲンソク</t>
    </rPh>
    <rPh sb="160" eb="161">
      <t>カンガ</t>
    </rPh>
    <rPh sb="163" eb="165">
      <t>キジュン</t>
    </rPh>
    <rPh sb="165" eb="166">
      <t>ガイ</t>
    </rPh>
    <rPh sb="166" eb="168">
      <t>イッパン</t>
    </rPh>
    <rPh sb="168" eb="170">
      <t>カイケイ</t>
    </rPh>
    <rPh sb="170" eb="172">
      <t>クリイレ</t>
    </rPh>
    <rPh sb="172" eb="173">
      <t>キン</t>
    </rPh>
    <rPh sb="174" eb="176">
      <t>サクゲン</t>
    </rPh>
    <rPh sb="177" eb="178">
      <t>ム</t>
    </rPh>
    <rPh sb="180" eb="181">
      <t>ト</t>
    </rPh>
    <rPh sb="182" eb="183">
      <t>ク</t>
    </rPh>
    <rPh sb="184" eb="186">
      <t>ヒツヨウ</t>
    </rPh>
    <rPh sb="197" eb="199">
      <t>オスイ</t>
    </rPh>
    <rPh sb="199" eb="201">
      <t>ショリ</t>
    </rPh>
    <rPh sb="201" eb="203">
      <t>ゲンカ</t>
    </rPh>
    <rPh sb="209" eb="211">
      <t>ネンド</t>
    </rPh>
    <rPh sb="211" eb="212">
      <t>ゴト</t>
    </rPh>
    <rPh sb="213" eb="217">
      <t>ユウシュウスイリョウ</t>
    </rPh>
    <rPh sb="218" eb="220">
      <t>ヒヨウ</t>
    </rPh>
    <rPh sb="221" eb="222">
      <t>ガク</t>
    </rPh>
    <rPh sb="223" eb="224">
      <t>オオ</t>
    </rPh>
    <rPh sb="226" eb="228">
      <t>サユウ</t>
    </rPh>
    <rPh sb="241" eb="243">
      <t>ゼンコク</t>
    </rPh>
    <rPh sb="243" eb="245">
      <t>ルイジ</t>
    </rPh>
    <rPh sb="245" eb="247">
      <t>ダンタイ</t>
    </rPh>
    <rPh sb="247" eb="249">
      <t>ヘイキン</t>
    </rPh>
    <rPh sb="249" eb="250">
      <t>チ</t>
    </rPh>
    <rPh sb="253" eb="255">
      <t>ウワマワ</t>
    </rPh>
    <rPh sb="261" eb="263">
      <t>コンゴ</t>
    </rPh>
    <rPh sb="264" eb="266">
      <t>シセツ</t>
    </rPh>
    <rPh sb="267" eb="270">
      <t>ロウキュウカ</t>
    </rPh>
    <rPh sb="270" eb="271">
      <t>トウ</t>
    </rPh>
    <rPh sb="274" eb="276">
      <t>ヒヨウ</t>
    </rPh>
    <rPh sb="277" eb="279">
      <t>ゾウダイ</t>
    </rPh>
    <rPh sb="280" eb="282">
      <t>ヨソク</t>
    </rPh>
    <rPh sb="294" eb="296">
      <t>ジギョウ</t>
    </rPh>
    <rPh sb="297" eb="300">
      <t>コウリツカ</t>
    </rPh>
    <rPh sb="301" eb="302">
      <t>スス</t>
    </rPh>
    <rPh sb="304" eb="306">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</si>
</sst>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0.05</c:v>
                </c:pt>
                <c:pt idx="1">
                  <c:v>0.11</c:v>
                </c:pt>
                <c:pt idx="2">
                  <c:v>0.06</c:v>
                </c:pt>
                <c:pt idx="3">
                  <c:v>0.01</c:v>
                </c:pt>
                <c:pt idx="4">
                  <c:v>0.08</c:v>
                </c:pt>
              </c:numCache>
            </c:numRef>
          </c:val>
          <c:extLst>
            <c:ext xmlns:c16="http://schemas.microsoft.com/office/drawing/2014/chart" uri="{C3380CC4-5D6E-409C-BE32-E72D297353CC}">
              <c16:uniqueId val="{00000000-B144-439B-B80B-69750464A4DA}"/>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0.16</c:v>
                </c:pt>
                <c:pt idx="1">
                  <c:v>0.16</c:v>
                </c:pt>
                <c:pt idx="2">
                  <c:v>0.16</c:v>
                </c:pt>
                <c:pt idx="3">
                  <c:v>0.14000000000000001</c:v>
                </c:pt>
                <c:pt idx="4">
                  <c:v>0.15</c:v>
                </c:pt>
              </c:numCache>
            </c:numRef>
          </c:val>
          <c:smooth val="0"/>
          <c:extLst>
            <c:ext xmlns:c16="http://schemas.microsoft.com/office/drawing/2014/chart" uri="{C3380CC4-5D6E-409C-BE32-E72D297353CC}">
              <c16:uniqueId val="{00000001-B144-439B-B80B-69750464A4DA}"/>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37B-425D-96A9-DF60055C35E0}"/>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64.650000000000006</c:v>
                </c:pt>
                <c:pt idx="1">
                  <c:v>62.96</c:v>
                </c:pt>
                <c:pt idx="2">
                  <c:v>62.97</c:v>
                </c:pt>
                <c:pt idx="3">
                  <c:v>64.930000000000007</c:v>
                </c:pt>
                <c:pt idx="4">
                  <c:v>65.680000000000007</c:v>
                </c:pt>
              </c:numCache>
            </c:numRef>
          </c:val>
          <c:smooth val="0"/>
          <c:extLst>
            <c:ext xmlns:c16="http://schemas.microsoft.com/office/drawing/2014/chart" uri="{C3380CC4-5D6E-409C-BE32-E72D297353CC}">
              <c16:uniqueId val="{00000001-637B-425D-96A9-DF60055C35E0}"/>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96.69</c:v>
                </c:pt>
                <c:pt idx="1">
                  <c:v>96.93</c:v>
                </c:pt>
                <c:pt idx="2">
                  <c:v>97.1</c:v>
                </c:pt>
                <c:pt idx="3">
                  <c:v>97.27</c:v>
                </c:pt>
                <c:pt idx="4">
                  <c:v>97.44</c:v>
                </c:pt>
              </c:numCache>
            </c:numRef>
          </c:val>
          <c:extLst>
            <c:ext xmlns:c16="http://schemas.microsoft.com/office/drawing/2014/chart" uri="{C3380CC4-5D6E-409C-BE32-E72D297353CC}">
              <c16:uniqueId val="{00000000-84E3-455B-8099-73D55B2EB0B1}"/>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97.4</c:v>
                </c:pt>
                <c:pt idx="1">
                  <c:v>96.96</c:v>
                </c:pt>
                <c:pt idx="2">
                  <c:v>96.97</c:v>
                </c:pt>
                <c:pt idx="3">
                  <c:v>97.7</c:v>
                </c:pt>
                <c:pt idx="4">
                  <c:v>97.59</c:v>
                </c:pt>
              </c:numCache>
            </c:numRef>
          </c:val>
          <c:smooth val="0"/>
          <c:extLst>
            <c:ext xmlns:c16="http://schemas.microsoft.com/office/drawing/2014/chart" uri="{C3380CC4-5D6E-409C-BE32-E72D297353CC}">
              <c16:uniqueId val="{00000001-84E3-455B-8099-73D55B2EB0B1}"/>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107.89</c:v>
                </c:pt>
                <c:pt idx="1">
                  <c:v>110.24</c:v>
                </c:pt>
                <c:pt idx="2">
                  <c:v>113.45</c:v>
                </c:pt>
                <c:pt idx="3">
                  <c:v>117.48</c:v>
                </c:pt>
                <c:pt idx="4">
                  <c:v>115.53</c:v>
                </c:pt>
              </c:numCache>
            </c:numRef>
          </c:val>
          <c:extLst>
            <c:ext xmlns:c16="http://schemas.microsoft.com/office/drawing/2014/chart" uri="{C3380CC4-5D6E-409C-BE32-E72D297353CC}">
              <c16:uniqueId val="{00000000-5B1A-44E1-AFDF-2ED819B7A04D}"/>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111.25</c:v>
                </c:pt>
                <c:pt idx="1">
                  <c:v>108.87</c:v>
                </c:pt>
                <c:pt idx="2">
                  <c:v>109</c:v>
                </c:pt>
                <c:pt idx="3">
                  <c:v>107.09</c:v>
                </c:pt>
                <c:pt idx="4">
                  <c:v>107.96</c:v>
                </c:pt>
              </c:numCache>
            </c:numRef>
          </c:val>
          <c:smooth val="0"/>
          <c:extLst>
            <c:ext xmlns:c16="http://schemas.microsoft.com/office/drawing/2014/chart" uri="{C3380CC4-5D6E-409C-BE32-E72D297353CC}">
              <c16:uniqueId val="{00000001-5B1A-44E1-AFDF-2ED819B7A04D}"/>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6.37</c:v>
                </c:pt>
                <c:pt idx="1">
                  <c:v>9.4499999999999993</c:v>
                </c:pt>
                <c:pt idx="2">
                  <c:v>12.44</c:v>
                </c:pt>
                <c:pt idx="3">
                  <c:v>15.27</c:v>
                </c:pt>
                <c:pt idx="4">
                  <c:v>18.239999999999998</c:v>
                </c:pt>
              </c:numCache>
            </c:numRef>
          </c:val>
          <c:extLst>
            <c:ext xmlns:c16="http://schemas.microsoft.com/office/drawing/2014/chart" uri="{C3380CC4-5D6E-409C-BE32-E72D297353CC}">
              <c16:uniqueId val="{00000000-49B1-4ED8-8650-7523E28A68D4}"/>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28.35</c:v>
                </c:pt>
                <c:pt idx="1">
                  <c:v>25.13</c:v>
                </c:pt>
                <c:pt idx="2">
                  <c:v>24.54</c:v>
                </c:pt>
                <c:pt idx="3">
                  <c:v>23.38</c:v>
                </c:pt>
                <c:pt idx="4">
                  <c:v>24.59</c:v>
                </c:pt>
              </c:numCache>
            </c:numRef>
          </c:val>
          <c:smooth val="0"/>
          <c:extLst>
            <c:ext xmlns:c16="http://schemas.microsoft.com/office/drawing/2014/chart" uri="{C3380CC4-5D6E-409C-BE32-E72D297353CC}">
              <c16:uniqueId val="{00000001-49B1-4ED8-8650-7523E28A68D4}"/>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0</c:v>
                </c:pt>
                <c:pt idx="1">
                  <c:v>0</c:v>
                </c:pt>
                <c:pt idx="2" formatCode="#,##0.00;&quot;△&quot;#,##0.00;&quot;-&quot;">
                  <c:v>0.51</c:v>
                </c:pt>
                <c:pt idx="3" formatCode="#,##0.00;&quot;△&quot;#,##0.00;&quot;-&quot;">
                  <c:v>0.51</c:v>
                </c:pt>
                <c:pt idx="4" formatCode="#,##0.00;&quot;△&quot;#,##0.00;&quot;-&quot;">
                  <c:v>0.51</c:v>
                </c:pt>
              </c:numCache>
            </c:numRef>
          </c:val>
          <c:extLst>
            <c:ext xmlns:c16="http://schemas.microsoft.com/office/drawing/2014/chart" uri="{C3380CC4-5D6E-409C-BE32-E72D297353CC}">
              <c16:uniqueId val="{00000000-0BD9-44D4-B344-4EC8652654A7}"/>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6.7</c:v>
                </c:pt>
                <c:pt idx="1">
                  <c:v>6.4</c:v>
                </c:pt>
                <c:pt idx="2">
                  <c:v>7.66</c:v>
                </c:pt>
                <c:pt idx="3">
                  <c:v>8.1999999999999993</c:v>
                </c:pt>
                <c:pt idx="4">
                  <c:v>9.43</c:v>
                </c:pt>
              </c:numCache>
            </c:numRef>
          </c:val>
          <c:smooth val="0"/>
          <c:extLst>
            <c:ext xmlns:c16="http://schemas.microsoft.com/office/drawing/2014/chart" uri="{C3380CC4-5D6E-409C-BE32-E72D297353CC}">
              <c16:uniqueId val="{00000001-0BD9-44D4-B344-4EC8652654A7}"/>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04C-4117-BBE6-4754AC571586}"/>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formatCode="#,##0.00;&quot;△&quot;#,##0.00">
                  <c:v>0</c:v>
                </c:pt>
                <c:pt idx="1">
                  <c:v>0.39</c:v>
                </c:pt>
                <c:pt idx="2">
                  <c:v>0.28000000000000003</c:v>
                </c:pt>
                <c:pt idx="3">
                  <c:v>0.59</c:v>
                </c:pt>
                <c:pt idx="4">
                  <c:v>0.68</c:v>
                </c:pt>
              </c:numCache>
            </c:numRef>
          </c:val>
          <c:smooth val="0"/>
          <c:extLst>
            <c:ext xmlns:c16="http://schemas.microsoft.com/office/drawing/2014/chart" uri="{C3380CC4-5D6E-409C-BE32-E72D297353CC}">
              <c16:uniqueId val="{00000001-D04C-4117-BBE6-4754AC571586}"/>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32.21</c:v>
                </c:pt>
                <c:pt idx="1">
                  <c:v>32.909999999999997</c:v>
                </c:pt>
                <c:pt idx="2">
                  <c:v>28.8</c:v>
                </c:pt>
                <c:pt idx="3">
                  <c:v>32.04</c:v>
                </c:pt>
                <c:pt idx="4">
                  <c:v>34.79</c:v>
                </c:pt>
              </c:numCache>
            </c:numRef>
          </c:val>
          <c:extLst>
            <c:ext xmlns:c16="http://schemas.microsoft.com/office/drawing/2014/chart" uri="{C3380CC4-5D6E-409C-BE32-E72D297353CC}">
              <c16:uniqueId val="{00000000-DFAE-44F2-B7FD-9265AC2CE3B4}"/>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75.02</c:v>
                </c:pt>
                <c:pt idx="1">
                  <c:v>73.55</c:v>
                </c:pt>
                <c:pt idx="2">
                  <c:v>71.19</c:v>
                </c:pt>
                <c:pt idx="3">
                  <c:v>77.72</c:v>
                </c:pt>
                <c:pt idx="4">
                  <c:v>86.61</c:v>
                </c:pt>
              </c:numCache>
            </c:numRef>
          </c:val>
          <c:smooth val="0"/>
          <c:extLst>
            <c:ext xmlns:c16="http://schemas.microsoft.com/office/drawing/2014/chart" uri="{C3380CC4-5D6E-409C-BE32-E72D297353CC}">
              <c16:uniqueId val="{00000001-DFAE-44F2-B7FD-9265AC2CE3B4}"/>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807.96</c:v>
                </c:pt>
                <c:pt idx="1">
                  <c:v>755.14</c:v>
                </c:pt>
                <c:pt idx="2">
                  <c:v>642.74</c:v>
                </c:pt>
                <c:pt idx="3">
                  <c:v>572.78</c:v>
                </c:pt>
                <c:pt idx="4">
                  <c:v>531.27</c:v>
                </c:pt>
              </c:numCache>
            </c:numRef>
          </c:val>
          <c:extLst>
            <c:ext xmlns:c16="http://schemas.microsoft.com/office/drawing/2014/chart" uri="{C3380CC4-5D6E-409C-BE32-E72D297353CC}">
              <c16:uniqueId val="{00000000-53F2-418B-A884-9FD80A30990E}"/>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573.73</c:v>
                </c:pt>
                <c:pt idx="1">
                  <c:v>514.27</c:v>
                </c:pt>
                <c:pt idx="2">
                  <c:v>517.34</c:v>
                </c:pt>
                <c:pt idx="3">
                  <c:v>485.6</c:v>
                </c:pt>
                <c:pt idx="4">
                  <c:v>463.93</c:v>
                </c:pt>
              </c:numCache>
            </c:numRef>
          </c:val>
          <c:smooth val="0"/>
          <c:extLst>
            <c:ext xmlns:c16="http://schemas.microsoft.com/office/drawing/2014/chart" uri="{C3380CC4-5D6E-409C-BE32-E72D297353CC}">
              <c16:uniqueId val="{00000001-53F2-418B-A884-9FD80A30990E}"/>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104.44</c:v>
                </c:pt>
                <c:pt idx="1">
                  <c:v>107.82</c:v>
                </c:pt>
                <c:pt idx="2">
                  <c:v>112.49</c:v>
                </c:pt>
                <c:pt idx="3">
                  <c:v>119.06</c:v>
                </c:pt>
                <c:pt idx="4">
                  <c:v>118.12</c:v>
                </c:pt>
              </c:numCache>
            </c:numRef>
          </c:val>
          <c:extLst>
            <c:ext xmlns:c16="http://schemas.microsoft.com/office/drawing/2014/chart" uri="{C3380CC4-5D6E-409C-BE32-E72D297353CC}">
              <c16:uniqueId val="{00000000-FDD6-4D87-9118-CE20FE142B18}"/>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100.74</c:v>
                </c:pt>
                <c:pt idx="1">
                  <c:v>100.34</c:v>
                </c:pt>
                <c:pt idx="2">
                  <c:v>99.89</c:v>
                </c:pt>
                <c:pt idx="3">
                  <c:v>99.95</c:v>
                </c:pt>
                <c:pt idx="4">
                  <c:v>103.4</c:v>
                </c:pt>
              </c:numCache>
            </c:numRef>
          </c:val>
          <c:smooth val="0"/>
          <c:extLst>
            <c:ext xmlns:c16="http://schemas.microsoft.com/office/drawing/2014/chart" uri="{C3380CC4-5D6E-409C-BE32-E72D297353CC}">
              <c16:uniqueId val="{00000001-FDD6-4D87-9118-CE20FE142B18}"/>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124.11</c:v>
                </c:pt>
                <c:pt idx="1">
                  <c:v>119.94</c:v>
                </c:pt>
                <c:pt idx="2">
                  <c:v>124.8</c:v>
                </c:pt>
                <c:pt idx="3">
                  <c:v>115.99</c:v>
                </c:pt>
                <c:pt idx="4">
                  <c:v>116.56</c:v>
                </c:pt>
              </c:numCache>
            </c:numRef>
          </c:val>
          <c:extLst>
            <c:ext xmlns:c16="http://schemas.microsoft.com/office/drawing/2014/chart" uri="{C3380CC4-5D6E-409C-BE32-E72D297353CC}">
              <c16:uniqueId val="{00000000-041E-4B78-8AB9-36BC970BF6AD}"/>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112.75</c:v>
                </c:pt>
                <c:pt idx="1">
                  <c:v>113.49</c:v>
                </c:pt>
                <c:pt idx="2">
                  <c:v>112.4</c:v>
                </c:pt>
                <c:pt idx="3">
                  <c:v>110.21</c:v>
                </c:pt>
                <c:pt idx="4">
                  <c:v>110.26</c:v>
                </c:pt>
              </c:numCache>
            </c:numRef>
          </c:val>
          <c:smooth val="0"/>
          <c:extLst>
            <c:ext xmlns:c16="http://schemas.microsoft.com/office/drawing/2014/chart" uri="{C3380CC4-5D6E-409C-BE32-E72D297353CC}">
              <c16:uniqueId val="{00000001-041E-4B78-8AB9-36BC970BF6AD}"/>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【107.02】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【71.39】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【669.11】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【95.72】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【99.73】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【38.17】</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【0.24】</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G10"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0" t="s">
        <v>0</v>
      </c>
      <c r="C2" s="70"/>
      <c r="D2" s="70"/>
      <c r="E2" s="70"/>
      <c r="F2" s="70"/>
      <c r="G2" s="70"/>
      <c r="H2" s="70"/>
      <c r="I2" s="70"/>
      <c r="J2" s="70"/>
      <c r="K2" s="70"/>
      <c r="L2" s="70"/>
      <c r="M2" s="70"/>
      <c r="N2" s="70"/>
      <c r="O2" s="70"/>
      <c r="P2" s="70"/>
      <c r="Q2" s="70"/>
      <c r="R2" s="70"/>
      <c r="S2" s="70"/>
      <c r="T2" s="70"/>
      <c r="U2" s="70"/>
      <c r="V2" s="70"/>
      <c r="W2" s="70"/>
      <c r="X2" s="70"/>
      <c r="Y2" s="70"/>
      <c r="Z2" s="70"/>
      <c r="AA2" s="70"/>
      <c r="AB2" s="70"/>
      <c r="AC2" s="70"/>
      <c r="AD2" s="70"/>
      <c r="AE2" s="70"/>
      <c r="AF2" s="70"/>
      <c r="AG2" s="70"/>
      <c r="AH2" s="70"/>
      <c r="AI2" s="70"/>
      <c r="AJ2" s="70"/>
      <c r="AK2" s="70"/>
      <c r="AL2" s="70"/>
      <c r="AM2" s="70"/>
      <c r="AN2" s="70"/>
      <c r="AO2" s="70"/>
      <c r="AP2" s="70"/>
      <c r="AQ2" s="70"/>
      <c r="AR2" s="70"/>
      <c r="AS2" s="70"/>
      <c r="AT2" s="70"/>
      <c r="AU2" s="70"/>
      <c r="AV2" s="70"/>
      <c r="AW2" s="70"/>
      <c r="AX2" s="70"/>
      <c r="AY2" s="70"/>
      <c r="AZ2" s="70"/>
      <c r="BA2" s="70"/>
      <c r="BB2" s="70"/>
      <c r="BC2" s="70"/>
      <c r="BD2" s="70"/>
      <c r="BE2" s="70"/>
      <c r="BF2" s="70"/>
      <c r="BG2" s="70"/>
      <c r="BH2" s="70"/>
      <c r="BI2" s="70"/>
      <c r="BJ2" s="70"/>
      <c r="BK2" s="70"/>
      <c r="BL2" s="70"/>
      <c r="BM2" s="70"/>
      <c r="BN2" s="70"/>
      <c r="BO2" s="70"/>
      <c r="BP2" s="70"/>
      <c r="BQ2" s="70"/>
      <c r="BR2" s="70"/>
      <c r="BS2" s="70"/>
      <c r="BT2" s="70"/>
      <c r="BU2" s="70"/>
      <c r="BV2" s="70"/>
      <c r="BW2" s="70"/>
      <c r="BX2" s="70"/>
      <c r="BY2" s="70"/>
      <c r="BZ2" s="70"/>
    </row>
    <row r="3" spans="1:78" ht="9.75" customHeight="1" x14ac:dyDescent="0.15">
      <c r="A3" s="2"/>
      <c r="B3" s="70"/>
      <c r="C3" s="70"/>
      <c r="D3" s="70"/>
      <c r="E3" s="70"/>
      <c r="F3" s="70"/>
      <c r="G3" s="70"/>
      <c r="H3" s="70"/>
      <c r="I3" s="70"/>
      <c r="J3" s="70"/>
      <c r="K3" s="70"/>
      <c r="L3" s="70"/>
      <c r="M3" s="70"/>
      <c r="N3" s="70"/>
      <c r="O3" s="70"/>
      <c r="P3" s="70"/>
      <c r="Q3" s="70"/>
      <c r="R3" s="70"/>
      <c r="S3" s="70"/>
      <c r="T3" s="70"/>
      <c r="U3" s="70"/>
      <c r="V3" s="70"/>
      <c r="W3" s="70"/>
      <c r="X3" s="70"/>
      <c r="Y3" s="70"/>
      <c r="Z3" s="70"/>
      <c r="AA3" s="70"/>
      <c r="AB3" s="70"/>
      <c r="AC3" s="70"/>
      <c r="AD3" s="70"/>
      <c r="AE3" s="70"/>
      <c r="AF3" s="70"/>
      <c r="AG3" s="70"/>
      <c r="AH3" s="70"/>
      <c r="AI3" s="70"/>
      <c r="AJ3" s="70"/>
      <c r="AK3" s="70"/>
      <c r="AL3" s="70"/>
      <c r="AM3" s="70"/>
      <c r="AN3" s="70"/>
      <c r="AO3" s="70"/>
      <c r="AP3" s="70"/>
      <c r="AQ3" s="70"/>
      <c r="AR3" s="70"/>
      <c r="AS3" s="70"/>
      <c r="AT3" s="70"/>
      <c r="AU3" s="70"/>
      <c r="AV3" s="70"/>
      <c r="AW3" s="70"/>
      <c r="AX3" s="70"/>
      <c r="AY3" s="70"/>
      <c r="AZ3" s="70"/>
      <c r="BA3" s="70"/>
      <c r="BB3" s="70"/>
      <c r="BC3" s="70"/>
      <c r="BD3" s="70"/>
      <c r="BE3" s="70"/>
      <c r="BF3" s="70"/>
      <c r="BG3" s="70"/>
      <c r="BH3" s="70"/>
      <c r="BI3" s="70"/>
      <c r="BJ3" s="70"/>
      <c r="BK3" s="70"/>
      <c r="BL3" s="70"/>
      <c r="BM3" s="70"/>
      <c r="BN3" s="70"/>
      <c r="BO3" s="70"/>
      <c r="BP3" s="70"/>
      <c r="BQ3" s="70"/>
      <c r="BR3" s="70"/>
      <c r="BS3" s="70"/>
      <c r="BT3" s="70"/>
      <c r="BU3" s="70"/>
      <c r="BV3" s="70"/>
      <c r="BW3" s="70"/>
      <c r="BX3" s="70"/>
      <c r="BY3" s="70"/>
      <c r="BZ3" s="70"/>
    </row>
    <row r="4" spans="1:78" ht="9.75" customHeight="1" x14ac:dyDescent="0.15">
      <c r="A4" s="2"/>
      <c r="B4" s="70"/>
      <c r="C4" s="70"/>
      <c r="D4" s="70"/>
      <c r="E4" s="70"/>
      <c r="F4" s="70"/>
      <c r="G4" s="70"/>
      <c r="H4" s="70"/>
      <c r="I4" s="70"/>
      <c r="J4" s="70"/>
      <c r="K4" s="70"/>
      <c r="L4" s="70"/>
      <c r="M4" s="70"/>
      <c r="N4" s="70"/>
      <c r="O4" s="70"/>
      <c r="P4" s="70"/>
      <c r="Q4" s="70"/>
      <c r="R4" s="70"/>
      <c r="S4" s="70"/>
      <c r="T4" s="70"/>
      <c r="U4" s="70"/>
      <c r="V4" s="70"/>
      <c r="W4" s="70"/>
      <c r="X4" s="70"/>
      <c r="Y4" s="70"/>
      <c r="Z4" s="70"/>
      <c r="AA4" s="70"/>
      <c r="AB4" s="70"/>
      <c r="AC4" s="70"/>
      <c r="AD4" s="70"/>
      <c r="AE4" s="70"/>
      <c r="AF4" s="70"/>
      <c r="AG4" s="70"/>
      <c r="AH4" s="70"/>
      <c r="AI4" s="70"/>
      <c r="AJ4" s="70"/>
      <c r="AK4" s="70"/>
      <c r="AL4" s="70"/>
      <c r="AM4" s="70"/>
      <c r="AN4" s="70"/>
      <c r="AO4" s="70"/>
      <c r="AP4" s="70"/>
      <c r="AQ4" s="70"/>
      <c r="AR4" s="70"/>
      <c r="AS4" s="70"/>
      <c r="AT4" s="70"/>
      <c r="AU4" s="70"/>
      <c r="AV4" s="70"/>
      <c r="AW4" s="70"/>
      <c r="AX4" s="70"/>
      <c r="AY4" s="70"/>
      <c r="AZ4" s="70"/>
      <c r="BA4" s="70"/>
      <c r="BB4" s="70"/>
      <c r="BC4" s="70"/>
      <c r="BD4" s="70"/>
      <c r="BE4" s="70"/>
      <c r="BF4" s="70"/>
      <c r="BG4" s="70"/>
      <c r="BH4" s="70"/>
      <c r="BI4" s="70"/>
      <c r="BJ4" s="70"/>
      <c r="BK4" s="70"/>
      <c r="BL4" s="70"/>
      <c r="BM4" s="70"/>
      <c r="BN4" s="70"/>
      <c r="BO4" s="70"/>
      <c r="BP4" s="70"/>
      <c r="BQ4" s="70"/>
      <c r="BR4" s="70"/>
      <c r="BS4" s="70"/>
      <c r="BT4" s="70"/>
      <c r="BU4" s="70"/>
      <c r="BV4" s="70"/>
      <c r="BW4" s="70"/>
      <c r="BX4" s="70"/>
      <c r="BY4" s="70"/>
      <c r="BZ4" s="7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1" t="str">
        <f>データ!H6</f>
        <v>神奈川県　座間市</v>
      </c>
      <c r="C6" s="71"/>
      <c r="D6" s="71"/>
      <c r="E6" s="71"/>
      <c r="F6" s="71"/>
      <c r="G6" s="71"/>
      <c r="H6" s="71"/>
      <c r="I6" s="71"/>
      <c r="J6" s="71"/>
      <c r="K6" s="71"/>
      <c r="L6" s="71"/>
      <c r="M6" s="71"/>
      <c r="N6" s="71"/>
      <c r="O6" s="71"/>
      <c r="P6" s="71"/>
      <c r="Q6" s="71"/>
      <c r="R6" s="71"/>
      <c r="S6" s="71"/>
      <c r="T6" s="71"/>
      <c r="U6" s="71"/>
      <c r="V6" s="71"/>
      <c r="W6" s="71"/>
      <c r="X6" s="71"/>
      <c r="Y6" s="71"/>
      <c r="Z6" s="71"/>
      <c r="AA6" s="71"/>
      <c r="AB6" s="71"/>
      <c r="AC6" s="7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0" t="s">
        <v>1</v>
      </c>
      <c r="C7" s="60"/>
      <c r="D7" s="60"/>
      <c r="E7" s="60"/>
      <c r="F7" s="60"/>
      <c r="G7" s="60"/>
      <c r="H7" s="60"/>
      <c r="I7" s="60" t="s">
        <v>2</v>
      </c>
      <c r="J7" s="60"/>
      <c r="K7" s="60"/>
      <c r="L7" s="60"/>
      <c r="M7" s="60"/>
      <c r="N7" s="60"/>
      <c r="O7" s="60"/>
      <c r="P7" s="60" t="s">
        <v>3</v>
      </c>
      <c r="Q7" s="60"/>
      <c r="R7" s="60"/>
      <c r="S7" s="60"/>
      <c r="T7" s="60"/>
      <c r="U7" s="60"/>
      <c r="V7" s="60"/>
      <c r="W7" s="60" t="s">
        <v>4</v>
      </c>
      <c r="X7" s="60"/>
      <c r="Y7" s="60"/>
      <c r="Z7" s="60"/>
      <c r="AA7" s="60"/>
      <c r="AB7" s="60"/>
      <c r="AC7" s="60"/>
      <c r="AD7" s="60" t="s">
        <v>5</v>
      </c>
      <c r="AE7" s="60"/>
      <c r="AF7" s="60"/>
      <c r="AG7" s="60"/>
      <c r="AH7" s="60"/>
      <c r="AI7" s="60"/>
      <c r="AJ7" s="60"/>
      <c r="AK7" s="3"/>
      <c r="AL7" s="60" t="s">
        <v>6</v>
      </c>
      <c r="AM7" s="60"/>
      <c r="AN7" s="60"/>
      <c r="AO7" s="60"/>
      <c r="AP7" s="60"/>
      <c r="AQ7" s="60"/>
      <c r="AR7" s="60"/>
      <c r="AS7" s="60"/>
      <c r="AT7" s="60" t="s">
        <v>7</v>
      </c>
      <c r="AU7" s="60"/>
      <c r="AV7" s="60"/>
      <c r="AW7" s="60"/>
      <c r="AX7" s="60"/>
      <c r="AY7" s="60"/>
      <c r="AZ7" s="60"/>
      <c r="BA7" s="60"/>
      <c r="BB7" s="60" t="s">
        <v>8</v>
      </c>
      <c r="BC7" s="60"/>
      <c r="BD7" s="60"/>
      <c r="BE7" s="60"/>
      <c r="BF7" s="60"/>
      <c r="BG7" s="60"/>
      <c r="BH7" s="60"/>
      <c r="BI7" s="60"/>
      <c r="BJ7" s="3"/>
      <c r="BK7" s="3"/>
      <c r="BL7" s="63" t="s">
        <v>9</v>
      </c>
      <c r="BM7" s="64"/>
      <c r="BN7" s="64"/>
      <c r="BO7" s="64"/>
      <c r="BP7" s="64"/>
      <c r="BQ7" s="64"/>
      <c r="BR7" s="64"/>
      <c r="BS7" s="64"/>
      <c r="BT7" s="64"/>
      <c r="BU7" s="64"/>
      <c r="BV7" s="64"/>
      <c r="BW7" s="64"/>
      <c r="BX7" s="64"/>
      <c r="BY7" s="65"/>
    </row>
    <row r="8" spans="1:78" ht="18.75" customHeight="1" x14ac:dyDescent="0.15">
      <c r="A8" s="2"/>
      <c r="B8" s="66" t="str">
        <f>データ!I6</f>
        <v>法適用</v>
      </c>
      <c r="C8" s="66"/>
      <c r="D8" s="66"/>
      <c r="E8" s="66"/>
      <c r="F8" s="66"/>
      <c r="G8" s="66"/>
      <c r="H8" s="66"/>
      <c r="I8" s="66" t="str">
        <f>データ!J6</f>
        <v>下水道事業</v>
      </c>
      <c r="J8" s="66"/>
      <c r="K8" s="66"/>
      <c r="L8" s="66"/>
      <c r="M8" s="66"/>
      <c r="N8" s="66"/>
      <c r="O8" s="66"/>
      <c r="P8" s="66" t="str">
        <f>データ!K6</f>
        <v>公共下水道</v>
      </c>
      <c r="Q8" s="66"/>
      <c r="R8" s="66"/>
      <c r="S8" s="66"/>
      <c r="T8" s="66"/>
      <c r="U8" s="66"/>
      <c r="V8" s="66"/>
      <c r="W8" s="66" t="str">
        <f>データ!L6</f>
        <v>Aa</v>
      </c>
      <c r="X8" s="66"/>
      <c r="Y8" s="66"/>
      <c r="Z8" s="66"/>
      <c r="AA8" s="66"/>
      <c r="AB8" s="66"/>
      <c r="AC8" s="66"/>
      <c r="AD8" s="67" t="str">
        <f>データ!$M$6</f>
        <v>自治体職員</v>
      </c>
      <c r="AE8" s="67"/>
      <c r="AF8" s="67"/>
      <c r="AG8" s="67"/>
      <c r="AH8" s="67"/>
      <c r="AI8" s="67"/>
      <c r="AJ8" s="67"/>
      <c r="AK8" s="3"/>
      <c r="AL8" s="55">
        <f>データ!S6</f>
        <v>131709</v>
      </c>
      <c r="AM8" s="55"/>
      <c r="AN8" s="55"/>
      <c r="AO8" s="55"/>
      <c r="AP8" s="55"/>
      <c r="AQ8" s="55"/>
      <c r="AR8" s="55"/>
      <c r="AS8" s="55"/>
      <c r="AT8" s="54">
        <f>データ!T6</f>
        <v>17.57</v>
      </c>
      <c r="AU8" s="54"/>
      <c r="AV8" s="54"/>
      <c r="AW8" s="54"/>
      <c r="AX8" s="54"/>
      <c r="AY8" s="54"/>
      <c r="AZ8" s="54"/>
      <c r="BA8" s="54"/>
      <c r="BB8" s="54">
        <f>データ!U6</f>
        <v>7496.24</v>
      </c>
      <c r="BC8" s="54"/>
      <c r="BD8" s="54"/>
      <c r="BE8" s="54"/>
      <c r="BF8" s="54"/>
      <c r="BG8" s="54"/>
      <c r="BH8" s="54"/>
      <c r="BI8" s="54"/>
      <c r="BJ8" s="3"/>
      <c r="BK8" s="3"/>
      <c r="BL8" s="68" t="s">
        <v>10</v>
      </c>
      <c r="BM8" s="69"/>
      <c r="BN8" s="58" t="s">
        <v>11</v>
      </c>
      <c r="BO8" s="58"/>
      <c r="BP8" s="58"/>
      <c r="BQ8" s="58"/>
      <c r="BR8" s="58"/>
      <c r="BS8" s="58"/>
      <c r="BT8" s="58"/>
      <c r="BU8" s="58"/>
      <c r="BV8" s="58"/>
      <c r="BW8" s="58"/>
      <c r="BX8" s="58"/>
      <c r="BY8" s="59"/>
    </row>
    <row r="9" spans="1:78" ht="18.75" customHeight="1" x14ac:dyDescent="0.15">
      <c r="A9" s="2"/>
      <c r="B9" s="60" t="s">
        <v>12</v>
      </c>
      <c r="C9" s="60"/>
      <c r="D9" s="60"/>
      <c r="E9" s="60"/>
      <c r="F9" s="60"/>
      <c r="G9" s="60"/>
      <c r="H9" s="60"/>
      <c r="I9" s="60" t="s">
        <v>13</v>
      </c>
      <c r="J9" s="60"/>
      <c r="K9" s="60"/>
      <c r="L9" s="60"/>
      <c r="M9" s="60"/>
      <c r="N9" s="60"/>
      <c r="O9" s="60"/>
      <c r="P9" s="60" t="s">
        <v>14</v>
      </c>
      <c r="Q9" s="60"/>
      <c r="R9" s="60"/>
      <c r="S9" s="60"/>
      <c r="T9" s="60"/>
      <c r="U9" s="60"/>
      <c r="V9" s="60"/>
      <c r="W9" s="60" t="s">
        <v>15</v>
      </c>
      <c r="X9" s="60"/>
      <c r="Y9" s="60"/>
      <c r="Z9" s="60"/>
      <c r="AA9" s="60"/>
      <c r="AB9" s="60"/>
      <c r="AC9" s="60"/>
      <c r="AD9" s="60" t="s">
        <v>16</v>
      </c>
      <c r="AE9" s="60"/>
      <c r="AF9" s="60"/>
      <c r="AG9" s="60"/>
      <c r="AH9" s="60"/>
      <c r="AI9" s="60"/>
      <c r="AJ9" s="60"/>
      <c r="AK9" s="3"/>
      <c r="AL9" s="60" t="s">
        <v>17</v>
      </c>
      <c r="AM9" s="60"/>
      <c r="AN9" s="60"/>
      <c r="AO9" s="60"/>
      <c r="AP9" s="60"/>
      <c r="AQ9" s="60"/>
      <c r="AR9" s="60"/>
      <c r="AS9" s="60"/>
      <c r="AT9" s="60" t="s">
        <v>18</v>
      </c>
      <c r="AU9" s="60"/>
      <c r="AV9" s="60"/>
      <c r="AW9" s="60"/>
      <c r="AX9" s="60"/>
      <c r="AY9" s="60"/>
      <c r="AZ9" s="60"/>
      <c r="BA9" s="60"/>
      <c r="BB9" s="60" t="s">
        <v>19</v>
      </c>
      <c r="BC9" s="60"/>
      <c r="BD9" s="60"/>
      <c r="BE9" s="60"/>
      <c r="BF9" s="60"/>
      <c r="BG9" s="60"/>
      <c r="BH9" s="60"/>
      <c r="BI9" s="60"/>
      <c r="BJ9" s="3"/>
      <c r="BK9" s="3"/>
      <c r="BL9" s="61" t="s">
        <v>20</v>
      </c>
      <c r="BM9" s="62"/>
      <c r="BN9" s="52" t="s">
        <v>21</v>
      </c>
      <c r="BO9" s="52"/>
      <c r="BP9" s="52"/>
      <c r="BQ9" s="52"/>
      <c r="BR9" s="52"/>
      <c r="BS9" s="52"/>
      <c r="BT9" s="52"/>
      <c r="BU9" s="52"/>
      <c r="BV9" s="52"/>
      <c r="BW9" s="52"/>
      <c r="BX9" s="52"/>
      <c r="BY9" s="53"/>
    </row>
    <row r="10" spans="1:78" ht="18.75" customHeight="1" x14ac:dyDescent="0.15">
      <c r="A10" s="2"/>
      <c r="B10" s="54" t="str">
        <f>データ!N6</f>
        <v>-</v>
      </c>
      <c r="C10" s="54"/>
      <c r="D10" s="54"/>
      <c r="E10" s="54"/>
      <c r="F10" s="54"/>
      <c r="G10" s="54"/>
      <c r="H10" s="54"/>
      <c r="I10" s="54">
        <f>データ!O6</f>
        <v>67.53</v>
      </c>
      <c r="J10" s="54"/>
      <c r="K10" s="54"/>
      <c r="L10" s="54"/>
      <c r="M10" s="54"/>
      <c r="N10" s="54"/>
      <c r="O10" s="54"/>
      <c r="P10" s="54">
        <f>データ!P6</f>
        <v>98.61</v>
      </c>
      <c r="Q10" s="54"/>
      <c r="R10" s="54"/>
      <c r="S10" s="54"/>
      <c r="T10" s="54"/>
      <c r="U10" s="54"/>
      <c r="V10" s="54"/>
      <c r="W10" s="54">
        <f>データ!Q6</f>
        <v>97.56</v>
      </c>
      <c r="X10" s="54"/>
      <c r="Y10" s="54"/>
      <c r="Z10" s="54"/>
      <c r="AA10" s="54"/>
      <c r="AB10" s="54"/>
      <c r="AC10" s="54"/>
      <c r="AD10" s="55">
        <f>データ!R6</f>
        <v>2634</v>
      </c>
      <c r="AE10" s="55"/>
      <c r="AF10" s="55"/>
      <c r="AG10" s="55"/>
      <c r="AH10" s="55"/>
      <c r="AI10" s="55"/>
      <c r="AJ10" s="55"/>
      <c r="AK10" s="2"/>
      <c r="AL10" s="55">
        <f>データ!V6</f>
        <v>129597</v>
      </c>
      <c r="AM10" s="55"/>
      <c r="AN10" s="55"/>
      <c r="AO10" s="55"/>
      <c r="AP10" s="55"/>
      <c r="AQ10" s="55"/>
      <c r="AR10" s="55"/>
      <c r="AS10" s="55"/>
      <c r="AT10" s="54">
        <f>データ!W6</f>
        <v>12.22</v>
      </c>
      <c r="AU10" s="54"/>
      <c r="AV10" s="54"/>
      <c r="AW10" s="54"/>
      <c r="AX10" s="54"/>
      <c r="AY10" s="54"/>
      <c r="AZ10" s="54"/>
      <c r="BA10" s="54"/>
      <c r="BB10" s="54">
        <f>データ!X6</f>
        <v>10605.32</v>
      </c>
      <c r="BC10" s="54"/>
      <c r="BD10" s="54"/>
      <c r="BE10" s="54"/>
      <c r="BF10" s="54"/>
      <c r="BG10" s="54"/>
      <c r="BH10" s="54"/>
      <c r="BI10" s="54"/>
      <c r="BJ10" s="2"/>
      <c r="BK10" s="2"/>
      <c r="BL10" s="56" t="s">
        <v>22</v>
      </c>
      <c r="BM10" s="57"/>
      <c r="BN10" s="45" t="s">
        <v>23</v>
      </c>
      <c r="BO10" s="45"/>
      <c r="BP10" s="45"/>
      <c r="BQ10" s="45"/>
      <c r="BR10" s="45"/>
      <c r="BS10" s="45"/>
      <c r="BT10" s="45"/>
      <c r="BU10" s="45"/>
      <c r="BV10" s="45"/>
      <c r="BW10" s="45"/>
      <c r="BX10" s="45"/>
      <c r="BY10" s="4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7" t="s">
        <v>24</v>
      </c>
      <c r="BM11" s="47"/>
      <c r="BN11" s="47"/>
      <c r="BO11" s="47"/>
      <c r="BP11" s="47"/>
      <c r="BQ11" s="47"/>
      <c r="BR11" s="47"/>
      <c r="BS11" s="47"/>
      <c r="BT11" s="47"/>
      <c r="BU11" s="47"/>
      <c r="BV11" s="47"/>
      <c r="BW11" s="47"/>
      <c r="BX11" s="47"/>
      <c r="BY11" s="47"/>
      <c r="BZ11" s="4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7"/>
      <c r="BM12" s="47"/>
      <c r="BN12" s="47"/>
      <c r="BO12" s="47"/>
      <c r="BP12" s="47"/>
      <c r="BQ12" s="47"/>
      <c r="BR12" s="47"/>
      <c r="BS12" s="47"/>
      <c r="BT12" s="47"/>
      <c r="BU12" s="47"/>
      <c r="BV12" s="47"/>
      <c r="BW12" s="47"/>
      <c r="BX12" s="47"/>
      <c r="BY12" s="47"/>
      <c r="BZ12" s="4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8"/>
      <c r="BM13" s="48"/>
      <c r="BN13" s="48"/>
      <c r="BO13" s="48"/>
      <c r="BP13" s="48"/>
      <c r="BQ13" s="48"/>
      <c r="BR13" s="48"/>
      <c r="BS13" s="48"/>
      <c r="BT13" s="48"/>
      <c r="BU13" s="48"/>
      <c r="BV13" s="48"/>
      <c r="BW13" s="48"/>
      <c r="BX13" s="48"/>
      <c r="BY13" s="48"/>
      <c r="BZ13" s="48"/>
    </row>
    <row r="14" spans="1:78" ht="13.5" customHeight="1" x14ac:dyDescent="0.15">
      <c r="A14" s="2"/>
      <c r="B14" s="49" t="s">
        <v>25</v>
      </c>
      <c r="C14" s="50"/>
      <c r="D14" s="50"/>
      <c r="E14" s="50"/>
      <c r="F14" s="50"/>
      <c r="G14" s="50"/>
      <c r="H14" s="50"/>
      <c r="I14" s="50"/>
      <c r="J14" s="50"/>
      <c r="K14" s="50"/>
      <c r="L14" s="50"/>
      <c r="M14" s="50"/>
      <c r="N14" s="50"/>
      <c r="O14" s="50"/>
      <c r="P14" s="50"/>
      <c r="Q14" s="50"/>
      <c r="R14" s="50"/>
      <c r="S14" s="50"/>
      <c r="T14" s="50"/>
      <c r="U14" s="50"/>
      <c r="V14" s="50"/>
      <c r="W14" s="50"/>
      <c r="X14" s="50"/>
      <c r="Y14" s="50"/>
      <c r="Z14" s="50"/>
      <c r="AA14" s="50"/>
      <c r="AB14" s="50"/>
      <c r="AC14" s="50"/>
      <c r="AD14" s="50"/>
      <c r="AE14" s="50"/>
      <c r="AF14" s="50"/>
      <c r="AG14" s="50"/>
      <c r="AH14" s="50"/>
      <c r="AI14" s="50"/>
      <c r="AJ14" s="50"/>
      <c r="AK14" s="50"/>
      <c r="AL14" s="50"/>
      <c r="AM14" s="50"/>
      <c r="AN14" s="50"/>
      <c r="AO14" s="50"/>
      <c r="AP14" s="50"/>
      <c r="AQ14" s="50"/>
      <c r="AR14" s="50"/>
      <c r="AS14" s="50"/>
      <c r="AT14" s="50"/>
      <c r="AU14" s="50"/>
      <c r="AV14" s="50"/>
      <c r="AW14" s="50"/>
      <c r="AX14" s="50"/>
      <c r="AY14" s="50"/>
      <c r="AZ14" s="50"/>
      <c r="BA14" s="50"/>
      <c r="BB14" s="50"/>
      <c r="BC14" s="50"/>
      <c r="BD14" s="50"/>
      <c r="BE14" s="50"/>
      <c r="BF14" s="50"/>
      <c r="BG14" s="50"/>
      <c r="BH14" s="50"/>
      <c r="BI14" s="50"/>
      <c r="BJ14" s="51"/>
      <c r="BK14" s="2"/>
      <c r="BL14" s="38" t="s">
        <v>26</v>
      </c>
      <c r="BM14" s="39"/>
      <c r="BN14" s="39"/>
      <c r="BO14" s="39"/>
      <c r="BP14" s="39"/>
      <c r="BQ14" s="39"/>
      <c r="BR14" s="39"/>
      <c r="BS14" s="39"/>
      <c r="BT14" s="39"/>
      <c r="BU14" s="39"/>
      <c r="BV14" s="39"/>
      <c r="BW14" s="39"/>
      <c r="BX14" s="39"/>
      <c r="BY14" s="39"/>
      <c r="BZ14" s="40"/>
    </row>
    <row r="15" spans="1:78" ht="13.5" customHeight="1" x14ac:dyDescent="0.15">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116</v>
      </c>
      <c r="BM16" s="30"/>
      <c r="BN16" s="30"/>
      <c r="BO16" s="30"/>
      <c r="BP16" s="30"/>
      <c r="BQ16" s="30"/>
      <c r="BR16" s="30"/>
      <c r="BS16" s="30"/>
      <c r="BT16" s="30"/>
      <c r="BU16" s="30"/>
      <c r="BV16" s="30"/>
      <c r="BW16" s="30"/>
      <c r="BX16" s="30"/>
      <c r="BY16" s="30"/>
      <c r="BZ16" s="3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30"/>
      <c r="BN17" s="30"/>
      <c r="BO17" s="30"/>
      <c r="BP17" s="30"/>
      <c r="BQ17" s="30"/>
      <c r="BR17" s="30"/>
      <c r="BS17" s="30"/>
      <c r="BT17" s="30"/>
      <c r="BU17" s="30"/>
      <c r="BV17" s="30"/>
      <c r="BW17" s="30"/>
      <c r="BX17" s="30"/>
      <c r="BY17" s="30"/>
      <c r="BZ17" s="3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30"/>
      <c r="BN18" s="30"/>
      <c r="BO18" s="30"/>
      <c r="BP18" s="30"/>
      <c r="BQ18" s="30"/>
      <c r="BR18" s="30"/>
      <c r="BS18" s="30"/>
      <c r="BT18" s="30"/>
      <c r="BU18" s="30"/>
      <c r="BV18" s="30"/>
      <c r="BW18" s="30"/>
      <c r="BX18" s="30"/>
      <c r="BY18" s="30"/>
      <c r="BZ18" s="3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30"/>
      <c r="BN19" s="30"/>
      <c r="BO19" s="30"/>
      <c r="BP19" s="30"/>
      <c r="BQ19" s="30"/>
      <c r="BR19" s="30"/>
      <c r="BS19" s="30"/>
      <c r="BT19" s="30"/>
      <c r="BU19" s="30"/>
      <c r="BV19" s="30"/>
      <c r="BW19" s="30"/>
      <c r="BX19" s="30"/>
      <c r="BY19" s="30"/>
      <c r="BZ19" s="3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30"/>
      <c r="BN20" s="30"/>
      <c r="BO20" s="30"/>
      <c r="BP20" s="30"/>
      <c r="BQ20" s="30"/>
      <c r="BR20" s="30"/>
      <c r="BS20" s="30"/>
      <c r="BT20" s="30"/>
      <c r="BU20" s="30"/>
      <c r="BV20" s="30"/>
      <c r="BW20" s="30"/>
      <c r="BX20" s="30"/>
      <c r="BY20" s="30"/>
      <c r="BZ20" s="3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30"/>
      <c r="BN21" s="30"/>
      <c r="BO21" s="30"/>
      <c r="BP21" s="30"/>
      <c r="BQ21" s="30"/>
      <c r="BR21" s="30"/>
      <c r="BS21" s="30"/>
      <c r="BT21" s="30"/>
      <c r="BU21" s="30"/>
      <c r="BV21" s="30"/>
      <c r="BW21" s="30"/>
      <c r="BX21" s="30"/>
      <c r="BY21" s="30"/>
      <c r="BZ21" s="3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30"/>
      <c r="BN22" s="30"/>
      <c r="BO22" s="30"/>
      <c r="BP22" s="30"/>
      <c r="BQ22" s="30"/>
      <c r="BR22" s="30"/>
      <c r="BS22" s="30"/>
      <c r="BT22" s="30"/>
      <c r="BU22" s="30"/>
      <c r="BV22" s="30"/>
      <c r="BW22" s="30"/>
      <c r="BX22" s="30"/>
      <c r="BY22" s="30"/>
      <c r="BZ22" s="3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30"/>
      <c r="BN23" s="30"/>
      <c r="BO23" s="30"/>
      <c r="BP23" s="30"/>
      <c r="BQ23" s="30"/>
      <c r="BR23" s="30"/>
      <c r="BS23" s="30"/>
      <c r="BT23" s="30"/>
      <c r="BU23" s="30"/>
      <c r="BV23" s="30"/>
      <c r="BW23" s="30"/>
      <c r="BX23" s="30"/>
      <c r="BY23" s="30"/>
      <c r="BZ23" s="3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30"/>
      <c r="BN24" s="30"/>
      <c r="BO24" s="30"/>
      <c r="BP24" s="30"/>
      <c r="BQ24" s="30"/>
      <c r="BR24" s="30"/>
      <c r="BS24" s="30"/>
      <c r="BT24" s="30"/>
      <c r="BU24" s="30"/>
      <c r="BV24" s="30"/>
      <c r="BW24" s="30"/>
      <c r="BX24" s="30"/>
      <c r="BY24" s="30"/>
      <c r="BZ24" s="3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30"/>
      <c r="BN25" s="30"/>
      <c r="BO25" s="30"/>
      <c r="BP25" s="30"/>
      <c r="BQ25" s="30"/>
      <c r="BR25" s="30"/>
      <c r="BS25" s="30"/>
      <c r="BT25" s="30"/>
      <c r="BU25" s="30"/>
      <c r="BV25" s="30"/>
      <c r="BW25" s="30"/>
      <c r="BX25" s="30"/>
      <c r="BY25" s="30"/>
      <c r="BZ25" s="3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30"/>
      <c r="BN26" s="30"/>
      <c r="BO26" s="30"/>
      <c r="BP26" s="30"/>
      <c r="BQ26" s="30"/>
      <c r="BR26" s="30"/>
      <c r="BS26" s="30"/>
      <c r="BT26" s="30"/>
      <c r="BU26" s="30"/>
      <c r="BV26" s="30"/>
      <c r="BW26" s="30"/>
      <c r="BX26" s="30"/>
      <c r="BY26" s="30"/>
      <c r="BZ26" s="3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30"/>
      <c r="BN27" s="30"/>
      <c r="BO27" s="30"/>
      <c r="BP27" s="30"/>
      <c r="BQ27" s="30"/>
      <c r="BR27" s="30"/>
      <c r="BS27" s="30"/>
      <c r="BT27" s="30"/>
      <c r="BU27" s="30"/>
      <c r="BV27" s="30"/>
      <c r="BW27" s="30"/>
      <c r="BX27" s="30"/>
      <c r="BY27" s="30"/>
      <c r="BZ27" s="3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30"/>
      <c r="BN28" s="30"/>
      <c r="BO28" s="30"/>
      <c r="BP28" s="30"/>
      <c r="BQ28" s="30"/>
      <c r="BR28" s="30"/>
      <c r="BS28" s="30"/>
      <c r="BT28" s="30"/>
      <c r="BU28" s="30"/>
      <c r="BV28" s="30"/>
      <c r="BW28" s="30"/>
      <c r="BX28" s="30"/>
      <c r="BY28" s="30"/>
      <c r="BZ28" s="3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30"/>
      <c r="BN29" s="30"/>
      <c r="BO29" s="30"/>
      <c r="BP29" s="30"/>
      <c r="BQ29" s="30"/>
      <c r="BR29" s="30"/>
      <c r="BS29" s="30"/>
      <c r="BT29" s="30"/>
      <c r="BU29" s="30"/>
      <c r="BV29" s="30"/>
      <c r="BW29" s="30"/>
      <c r="BX29" s="30"/>
      <c r="BY29" s="30"/>
      <c r="BZ29" s="3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30"/>
      <c r="BN30" s="30"/>
      <c r="BO30" s="30"/>
      <c r="BP30" s="30"/>
      <c r="BQ30" s="30"/>
      <c r="BR30" s="30"/>
      <c r="BS30" s="30"/>
      <c r="BT30" s="30"/>
      <c r="BU30" s="30"/>
      <c r="BV30" s="30"/>
      <c r="BW30" s="30"/>
      <c r="BX30" s="30"/>
      <c r="BY30" s="30"/>
      <c r="BZ30" s="3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30"/>
      <c r="BN31" s="30"/>
      <c r="BO31" s="30"/>
      <c r="BP31" s="30"/>
      <c r="BQ31" s="30"/>
      <c r="BR31" s="30"/>
      <c r="BS31" s="30"/>
      <c r="BT31" s="30"/>
      <c r="BU31" s="30"/>
      <c r="BV31" s="30"/>
      <c r="BW31" s="30"/>
      <c r="BX31" s="30"/>
      <c r="BY31" s="30"/>
      <c r="BZ31" s="3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30"/>
      <c r="BN32" s="30"/>
      <c r="BO32" s="30"/>
      <c r="BP32" s="30"/>
      <c r="BQ32" s="30"/>
      <c r="BR32" s="30"/>
      <c r="BS32" s="30"/>
      <c r="BT32" s="30"/>
      <c r="BU32" s="30"/>
      <c r="BV32" s="30"/>
      <c r="BW32" s="30"/>
      <c r="BX32" s="30"/>
      <c r="BY32" s="30"/>
      <c r="BZ32" s="3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30"/>
      <c r="BN33" s="30"/>
      <c r="BO33" s="30"/>
      <c r="BP33" s="30"/>
      <c r="BQ33" s="30"/>
      <c r="BR33" s="30"/>
      <c r="BS33" s="30"/>
      <c r="BT33" s="30"/>
      <c r="BU33" s="30"/>
      <c r="BV33" s="30"/>
      <c r="BW33" s="30"/>
      <c r="BX33" s="30"/>
      <c r="BY33" s="30"/>
      <c r="BZ33" s="3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30"/>
      <c r="BN34" s="30"/>
      <c r="BO34" s="30"/>
      <c r="BP34" s="30"/>
      <c r="BQ34" s="30"/>
      <c r="BR34" s="30"/>
      <c r="BS34" s="30"/>
      <c r="BT34" s="30"/>
      <c r="BU34" s="30"/>
      <c r="BV34" s="30"/>
      <c r="BW34" s="30"/>
      <c r="BX34" s="30"/>
      <c r="BY34" s="30"/>
      <c r="BZ34" s="3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30"/>
      <c r="BN35" s="30"/>
      <c r="BO35" s="30"/>
      <c r="BP35" s="30"/>
      <c r="BQ35" s="30"/>
      <c r="BR35" s="30"/>
      <c r="BS35" s="30"/>
      <c r="BT35" s="30"/>
      <c r="BU35" s="30"/>
      <c r="BV35" s="30"/>
      <c r="BW35" s="30"/>
      <c r="BX35" s="30"/>
      <c r="BY35" s="30"/>
      <c r="BZ35" s="3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30"/>
      <c r="BN36" s="30"/>
      <c r="BO36" s="30"/>
      <c r="BP36" s="30"/>
      <c r="BQ36" s="30"/>
      <c r="BR36" s="30"/>
      <c r="BS36" s="30"/>
      <c r="BT36" s="30"/>
      <c r="BU36" s="30"/>
      <c r="BV36" s="30"/>
      <c r="BW36" s="30"/>
      <c r="BX36" s="30"/>
      <c r="BY36" s="30"/>
      <c r="BZ36" s="3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30"/>
      <c r="BN37" s="30"/>
      <c r="BO37" s="30"/>
      <c r="BP37" s="30"/>
      <c r="BQ37" s="30"/>
      <c r="BR37" s="30"/>
      <c r="BS37" s="30"/>
      <c r="BT37" s="30"/>
      <c r="BU37" s="30"/>
      <c r="BV37" s="30"/>
      <c r="BW37" s="30"/>
      <c r="BX37" s="30"/>
      <c r="BY37" s="30"/>
      <c r="BZ37" s="3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30"/>
      <c r="BN38" s="30"/>
      <c r="BO38" s="30"/>
      <c r="BP38" s="30"/>
      <c r="BQ38" s="30"/>
      <c r="BR38" s="30"/>
      <c r="BS38" s="30"/>
      <c r="BT38" s="30"/>
      <c r="BU38" s="30"/>
      <c r="BV38" s="30"/>
      <c r="BW38" s="30"/>
      <c r="BX38" s="30"/>
      <c r="BY38" s="30"/>
      <c r="BZ38" s="3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30"/>
      <c r="BN39" s="30"/>
      <c r="BO39" s="30"/>
      <c r="BP39" s="30"/>
      <c r="BQ39" s="30"/>
      <c r="BR39" s="30"/>
      <c r="BS39" s="30"/>
      <c r="BT39" s="30"/>
      <c r="BU39" s="30"/>
      <c r="BV39" s="30"/>
      <c r="BW39" s="30"/>
      <c r="BX39" s="30"/>
      <c r="BY39" s="30"/>
      <c r="BZ39" s="3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30"/>
      <c r="BN40" s="30"/>
      <c r="BO40" s="30"/>
      <c r="BP40" s="30"/>
      <c r="BQ40" s="30"/>
      <c r="BR40" s="30"/>
      <c r="BS40" s="30"/>
      <c r="BT40" s="30"/>
      <c r="BU40" s="30"/>
      <c r="BV40" s="30"/>
      <c r="BW40" s="30"/>
      <c r="BX40" s="30"/>
      <c r="BY40" s="30"/>
      <c r="BZ40" s="3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30"/>
      <c r="BN41" s="30"/>
      <c r="BO41" s="30"/>
      <c r="BP41" s="30"/>
      <c r="BQ41" s="30"/>
      <c r="BR41" s="30"/>
      <c r="BS41" s="30"/>
      <c r="BT41" s="30"/>
      <c r="BU41" s="30"/>
      <c r="BV41" s="30"/>
      <c r="BW41" s="30"/>
      <c r="BX41" s="30"/>
      <c r="BY41" s="30"/>
      <c r="BZ41" s="3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30"/>
      <c r="BN42" s="30"/>
      <c r="BO42" s="30"/>
      <c r="BP42" s="30"/>
      <c r="BQ42" s="30"/>
      <c r="BR42" s="30"/>
      <c r="BS42" s="30"/>
      <c r="BT42" s="30"/>
      <c r="BU42" s="30"/>
      <c r="BV42" s="30"/>
      <c r="BW42" s="30"/>
      <c r="BX42" s="30"/>
      <c r="BY42" s="30"/>
      <c r="BZ42" s="3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30"/>
      <c r="BN43" s="30"/>
      <c r="BO43" s="30"/>
      <c r="BP43" s="30"/>
      <c r="BQ43" s="30"/>
      <c r="BR43" s="30"/>
      <c r="BS43" s="30"/>
      <c r="BT43" s="30"/>
      <c r="BU43" s="30"/>
      <c r="BV43" s="30"/>
      <c r="BW43" s="30"/>
      <c r="BX43" s="30"/>
      <c r="BY43" s="30"/>
      <c r="BZ43" s="3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114</v>
      </c>
      <c r="BM47" s="30"/>
      <c r="BN47" s="30"/>
      <c r="BO47" s="30"/>
      <c r="BP47" s="30"/>
      <c r="BQ47" s="30"/>
      <c r="BR47" s="30"/>
      <c r="BS47" s="30"/>
      <c r="BT47" s="30"/>
      <c r="BU47" s="30"/>
      <c r="BV47" s="30"/>
      <c r="BW47" s="30"/>
      <c r="BX47" s="30"/>
      <c r="BY47" s="30"/>
      <c r="BZ47" s="3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15">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15">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115</v>
      </c>
      <c r="BM66" s="30"/>
      <c r="BN66" s="30"/>
      <c r="BO66" s="30"/>
      <c r="BP66" s="30"/>
      <c r="BQ66" s="30"/>
      <c r="BR66" s="30"/>
      <c r="BS66" s="30"/>
      <c r="BT66" s="30"/>
      <c r="BU66" s="30"/>
      <c r="BV66" s="30"/>
      <c r="BW66" s="30"/>
      <c r="BX66" s="30"/>
      <c r="BY66" s="30"/>
      <c r="BZ66" s="3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15">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【107.02】</v>
      </c>
      <c r="F85" s="12" t="str">
        <f>データ!AT6</f>
        <v>【3.09】</v>
      </c>
      <c r="G85" s="12" t="str">
        <f>データ!BE6</f>
        <v>【71.39】</v>
      </c>
      <c r="H85" s="12" t="str">
        <f>データ!BP6</f>
        <v>【669.11】</v>
      </c>
      <c r="I85" s="12" t="str">
        <f>データ!CA6</f>
        <v>【99.73】</v>
      </c>
      <c r="J85" s="12" t="str">
        <f>データ!CL6</f>
        <v>【134.98】</v>
      </c>
      <c r="K85" s="12" t="str">
        <f>データ!CW6</f>
        <v>【59.99】</v>
      </c>
      <c r="L85" s="12" t="str">
        <f>データ!DH6</f>
        <v>【95.72】</v>
      </c>
      <c r="M85" s="12" t="str">
        <f>データ!DS6</f>
        <v>【38.17】</v>
      </c>
      <c r="N85" s="12" t="str">
        <f>データ!ED6</f>
        <v>【6.54】</v>
      </c>
      <c r="O85" s="12" t="str">
        <f>データ!EO6</f>
        <v>【0.24】</v>
      </c>
    </row>
  </sheetData>
  <sheetProtection algorithmName="SHA-512" hashValue="/3J0co68+Q4yd79BWiqornGbGL5kiaMkkOILMPatsOlAsv7TpA17qr5Xwm2gW1pcJmhtrnfl4xKBUyAGTBzBKA==" saltValue="fX8PtoNYB41RxVry5W82G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L45:BZ46"/>
    <mergeCell ref="BN9:BY9"/>
    <mergeCell ref="B10:H10"/>
    <mergeCell ref="I10:O10"/>
    <mergeCell ref="P10:V10"/>
    <mergeCell ref="W10:AC10"/>
    <mergeCell ref="AD10:AJ10"/>
    <mergeCell ref="AL10:AS10"/>
    <mergeCell ref="AT10:BA10"/>
    <mergeCell ref="BB10:BI10"/>
    <mergeCell ref="BL10:BM10"/>
    <mergeCell ref="BN10:BY10"/>
    <mergeCell ref="BL11:BZ13"/>
    <mergeCell ref="B14:BJ15"/>
    <mergeCell ref="BL14:BZ15"/>
    <mergeCell ref="BL16:BZ44"/>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54</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15">
      <c r="A4" s="14" t="s">
        <v>55</v>
      </c>
      <c r="B4" s="16"/>
      <c r="C4" s="16"/>
      <c r="D4" s="16"/>
      <c r="E4" s="16"/>
      <c r="F4" s="16"/>
      <c r="G4" s="16"/>
      <c r="H4" s="76"/>
      <c r="I4" s="77"/>
      <c r="J4" s="77"/>
      <c r="K4" s="77"/>
      <c r="L4" s="77"/>
      <c r="M4" s="77"/>
      <c r="N4" s="77"/>
      <c r="O4" s="77"/>
      <c r="P4" s="77"/>
      <c r="Q4" s="77"/>
      <c r="R4" s="77"/>
      <c r="S4" s="77"/>
      <c r="T4" s="77"/>
      <c r="U4" s="77"/>
      <c r="V4" s="77"/>
      <c r="W4" s="77"/>
      <c r="X4" s="78"/>
      <c r="Y4" s="72" t="s">
        <v>56</v>
      </c>
      <c r="Z4" s="72"/>
      <c r="AA4" s="72"/>
      <c r="AB4" s="72"/>
      <c r="AC4" s="72"/>
      <c r="AD4" s="72"/>
      <c r="AE4" s="72"/>
      <c r="AF4" s="72"/>
      <c r="AG4" s="72"/>
      <c r="AH4" s="72"/>
      <c r="AI4" s="72"/>
      <c r="AJ4" s="72" t="s">
        <v>57</v>
      </c>
      <c r="AK4" s="72"/>
      <c r="AL4" s="72"/>
      <c r="AM4" s="72"/>
      <c r="AN4" s="72"/>
      <c r="AO4" s="72"/>
      <c r="AP4" s="72"/>
      <c r="AQ4" s="72"/>
      <c r="AR4" s="72"/>
      <c r="AS4" s="72"/>
      <c r="AT4" s="72"/>
      <c r="AU4" s="72" t="s">
        <v>58</v>
      </c>
      <c r="AV4" s="72"/>
      <c r="AW4" s="72"/>
      <c r="AX4" s="72"/>
      <c r="AY4" s="72"/>
      <c r="AZ4" s="72"/>
      <c r="BA4" s="72"/>
      <c r="BB4" s="72"/>
      <c r="BC4" s="72"/>
      <c r="BD4" s="72"/>
      <c r="BE4" s="72"/>
      <c r="BF4" s="72" t="s">
        <v>59</v>
      </c>
      <c r="BG4" s="72"/>
      <c r="BH4" s="72"/>
      <c r="BI4" s="72"/>
      <c r="BJ4" s="72"/>
      <c r="BK4" s="72"/>
      <c r="BL4" s="72"/>
      <c r="BM4" s="72"/>
      <c r="BN4" s="72"/>
      <c r="BO4" s="72"/>
      <c r="BP4" s="72"/>
      <c r="BQ4" s="72" t="s">
        <v>60</v>
      </c>
      <c r="BR4" s="72"/>
      <c r="BS4" s="72"/>
      <c r="BT4" s="72"/>
      <c r="BU4" s="72"/>
      <c r="BV4" s="72"/>
      <c r="BW4" s="72"/>
      <c r="BX4" s="72"/>
      <c r="BY4" s="72"/>
      <c r="BZ4" s="72"/>
      <c r="CA4" s="72"/>
      <c r="CB4" s="72" t="s">
        <v>61</v>
      </c>
      <c r="CC4" s="72"/>
      <c r="CD4" s="72"/>
      <c r="CE4" s="72"/>
      <c r="CF4" s="72"/>
      <c r="CG4" s="72"/>
      <c r="CH4" s="72"/>
      <c r="CI4" s="72"/>
      <c r="CJ4" s="72"/>
      <c r="CK4" s="72"/>
      <c r="CL4" s="72"/>
      <c r="CM4" s="72" t="s">
        <v>62</v>
      </c>
      <c r="CN4" s="72"/>
      <c r="CO4" s="72"/>
      <c r="CP4" s="72"/>
      <c r="CQ4" s="72"/>
      <c r="CR4" s="72"/>
      <c r="CS4" s="72"/>
      <c r="CT4" s="72"/>
      <c r="CU4" s="72"/>
      <c r="CV4" s="72"/>
      <c r="CW4" s="72"/>
      <c r="CX4" s="72" t="s">
        <v>63</v>
      </c>
      <c r="CY4" s="72"/>
      <c r="CZ4" s="72"/>
      <c r="DA4" s="72"/>
      <c r="DB4" s="72"/>
      <c r="DC4" s="72"/>
      <c r="DD4" s="72"/>
      <c r="DE4" s="72"/>
      <c r="DF4" s="72"/>
      <c r="DG4" s="72"/>
      <c r="DH4" s="72"/>
      <c r="DI4" s="72" t="s">
        <v>64</v>
      </c>
      <c r="DJ4" s="72"/>
      <c r="DK4" s="72"/>
      <c r="DL4" s="72"/>
      <c r="DM4" s="72"/>
      <c r="DN4" s="72"/>
      <c r="DO4" s="72"/>
      <c r="DP4" s="72"/>
      <c r="DQ4" s="72"/>
      <c r="DR4" s="72"/>
      <c r="DS4" s="72"/>
      <c r="DT4" s="72" t="s">
        <v>65</v>
      </c>
      <c r="DU4" s="72"/>
      <c r="DV4" s="72"/>
      <c r="DW4" s="72"/>
      <c r="DX4" s="72"/>
      <c r="DY4" s="72"/>
      <c r="DZ4" s="72"/>
      <c r="EA4" s="72"/>
      <c r="EB4" s="72"/>
      <c r="EC4" s="72"/>
      <c r="ED4" s="72"/>
      <c r="EE4" s="72" t="s">
        <v>66</v>
      </c>
      <c r="EF4" s="72"/>
      <c r="EG4" s="72"/>
      <c r="EH4" s="72"/>
      <c r="EI4" s="72"/>
      <c r="EJ4" s="72"/>
      <c r="EK4" s="72"/>
      <c r="EL4" s="72"/>
      <c r="EM4" s="72"/>
      <c r="EN4" s="72"/>
      <c r="EO4" s="72"/>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2021</v>
      </c>
      <c r="C6" s="19">
        <f t="shared" ref="C6:X6" si="3">C7</f>
        <v>142166</v>
      </c>
      <c r="D6" s="19">
        <f t="shared" si="3"/>
        <v>46</v>
      </c>
      <c r="E6" s="19">
        <f t="shared" si="3"/>
        <v>17</v>
      </c>
      <c r="F6" s="19">
        <f t="shared" si="3"/>
        <v>1</v>
      </c>
      <c r="G6" s="19">
        <f t="shared" si="3"/>
        <v>0</v>
      </c>
      <c r="H6" s="19" t="str">
        <f t="shared" si="3"/>
        <v>神奈川県　座間市</v>
      </c>
      <c r="I6" s="19" t="str">
        <f t="shared" si="3"/>
        <v>法適用</v>
      </c>
      <c r="J6" s="19" t="str">
        <f t="shared" si="3"/>
        <v>下水道事業</v>
      </c>
      <c r="K6" s="19" t="str">
        <f t="shared" si="3"/>
        <v>公共下水道</v>
      </c>
      <c r="L6" s="19" t="str">
        <f t="shared" si="3"/>
        <v>Aa</v>
      </c>
      <c r="M6" s="19" t="str">
        <f t="shared" si="3"/>
        <v>自治体職員</v>
      </c>
      <c r="N6" s="20" t="str">
        <f t="shared" si="3"/>
        <v>-</v>
      </c>
      <c r="O6" s="20">
        <f t="shared" si="3"/>
        <v>67.53</v>
      </c>
      <c r="P6" s="20">
        <f t="shared" si="3"/>
        <v>98.61</v>
      </c>
      <c r="Q6" s="20">
        <f t="shared" si="3"/>
        <v>97.56</v>
      </c>
      <c r="R6" s="20">
        <f t="shared" si="3"/>
        <v>2634</v>
      </c>
      <c r="S6" s="20">
        <f t="shared" si="3"/>
        <v>131709</v>
      </c>
      <c r="T6" s="20">
        <f t="shared" si="3"/>
        <v>17.57</v>
      </c>
      <c r="U6" s="20">
        <f t="shared" si="3"/>
        <v>7496.24</v>
      </c>
      <c r="V6" s="20">
        <f t="shared" si="3"/>
        <v>129597</v>
      </c>
      <c r="W6" s="20">
        <f t="shared" si="3"/>
        <v>12.22</v>
      </c>
      <c r="X6" s="20">
        <f t="shared" si="3"/>
        <v>10605.32</v>
      </c>
      <c r="Y6" s="21">
        <f>IF(Y7="",NA(),Y7)</f>
        <v>107.89</v>
      </c>
      <c r="Z6" s="21">
        <f t="shared" ref="Z6:AH6" si="4">IF(Z7="",NA(),Z7)</f>
        <v>110.24</v>
      </c>
      <c r="AA6" s="21">
        <f t="shared" si="4"/>
        <v>113.45</v>
      </c>
      <c r="AB6" s="21">
        <f t="shared" si="4"/>
        <v>117.48</v>
      </c>
      <c r="AC6" s="21">
        <f t="shared" si="4"/>
        <v>115.53</v>
      </c>
      <c r="AD6" s="21">
        <f t="shared" si="4"/>
        <v>111.25</v>
      </c>
      <c r="AE6" s="21">
        <f t="shared" si="4"/>
        <v>108.87</v>
      </c>
      <c r="AF6" s="21">
        <f t="shared" si="4"/>
        <v>109</v>
      </c>
      <c r="AG6" s="21">
        <f t="shared" si="4"/>
        <v>107.09</v>
      </c>
      <c r="AH6" s="21">
        <f t="shared" si="4"/>
        <v>107.96</v>
      </c>
      <c r="AI6" s="20" t="str">
        <f>IF(AI7="","",IF(AI7="-","【-】","【"&amp;SUBSTITUTE(TEXT(AI7,"#,##0.00"),"-","△")&amp;"】"))</f>
        <v>【107.02】</v>
      </c>
      <c r="AJ6" s="20">
        <f>IF(AJ7="",NA(),AJ7)</f>
        <v>0</v>
      </c>
      <c r="AK6" s="20">
        <f t="shared" ref="AK6:AS6" si="5">IF(AK7="",NA(),AK7)</f>
        <v>0</v>
      </c>
      <c r="AL6" s="20">
        <f t="shared" si="5"/>
        <v>0</v>
      </c>
      <c r="AM6" s="20">
        <f t="shared" si="5"/>
        <v>0</v>
      </c>
      <c r="AN6" s="20">
        <f t="shared" si="5"/>
        <v>0</v>
      </c>
      <c r="AO6" s="20">
        <f t="shared" si="5"/>
        <v>0</v>
      </c>
      <c r="AP6" s="21">
        <f t="shared" si="5"/>
        <v>0.39</v>
      </c>
      <c r="AQ6" s="21">
        <f t="shared" si="5"/>
        <v>0.28000000000000003</v>
      </c>
      <c r="AR6" s="21">
        <f t="shared" si="5"/>
        <v>0.59</v>
      </c>
      <c r="AS6" s="21">
        <f t="shared" si="5"/>
        <v>0.68</v>
      </c>
      <c r="AT6" s="20" t="str">
        <f>IF(AT7="","",IF(AT7="-","【-】","【"&amp;SUBSTITUTE(TEXT(AT7,"#,##0.00"),"-","△")&amp;"】"))</f>
        <v>【3.09】</v>
      </c>
      <c r="AU6" s="21">
        <f>IF(AU7="",NA(),AU7)</f>
        <v>32.21</v>
      </c>
      <c r="AV6" s="21">
        <f t="shared" ref="AV6:BD6" si="6">IF(AV7="",NA(),AV7)</f>
        <v>32.909999999999997</v>
      </c>
      <c r="AW6" s="21">
        <f t="shared" si="6"/>
        <v>28.8</v>
      </c>
      <c r="AX6" s="21">
        <f t="shared" si="6"/>
        <v>32.04</v>
      </c>
      <c r="AY6" s="21">
        <f t="shared" si="6"/>
        <v>34.79</v>
      </c>
      <c r="AZ6" s="21">
        <f t="shared" si="6"/>
        <v>75.02</v>
      </c>
      <c r="BA6" s="21">
        <f t="shared" si="6"/>
        <v>73.55</v>
      </c>
      <c r="BB6" s="21">
        <f t="shared" si="6"/>
        <v>71.19</v>
      </c>
      <c r="BC6" s="21">
        <f t="shared" si="6"/>
        <v>77.72</v>
      </c>
      <c r="BD6" s="21">
        <f t="shared" si="6"/>
        <v>86.61</v>
      </c>
      <c r="BE6" s="20" t="str">
        <f>IF(BE7="","",IF(BE7="-","【-】","【"&amp;SUBSTITUTE(TEXT(BE7,"#,##0.00"),"-","△")&amp;"】"))</f>
        <v>【71.39】</v>
      </c>
      <c r="BF6" s="21">
        <f>IF(BF7="",NA(),BF7)</f>
        <v>807.96</v>
      </c>
      <c r="BG6" s="21">
        <f t="shared" ref="BG6:BO6" si="7">IF(BG7="",NA(),BG7)</f>
        <v>755.14</v>
      </c>
      <c r="BH6" s="21">
        <f t="shared" si="7"/>
        <v>642.74</v>
      </c>
      <c r="BI6" s="21">
        <f t="shared" si="7"/>
        <v>572.78</v>
      </c>
      <c r="BJ6" s="21">
        <f t="shared" si="7"/>
        <v>531.27</v>
      </c>
      <c r="BK6" s="21">
        <f t="shared" si="7"/>
        <v>573.73</v>
      </c>
      <c r="BL6" s="21">
        <f t="shared" si="7"/>
        <v>514.27</v>
      </c>
      <c r="BM6" s="21">
        <f t="shared" si="7"/>
        <v>517.34</v>
      </c>
      <c r="BN6" s="21">
        <f t="shared" si="7"/>
        <v>485.6</v>
      </c>
      <c r="BO6" s="21">
        <f t="shared" si="7"/>
        <v>463.93</v>
      </c>
      <c r="BP6" s="20" t="str">
        <f>IF(BP7="","",IF(BP7="-","【-】","【"&amp;SUBSTITUTE(TEXT(BP7,"#,##0.00"),"-","△")&amp;"】"))</f>
        <v>【669.11】</v>
      </c>
      <c r="BQ6" s="21">
        <f>IF(BQ7="",NA(),BQ7)</f>
        <v>104.44</v>
      </c>
      <c r="BR6" s="21">
        <f t="shared" ref="BR6:BZ6" si="8">IF(BR7="",NA(),BR7)</f>
        <v>107.82</v>
      </c>
      <c r="BS6" s="21">
        <f t="shared" si="8"/>
        <v>112.49</v>
      </c>
      <c r="BT6" s="21">
        <f t="shared" si="8"/>
        <v>119.06</v>
      </c>
      <c r="BU6" s="21">
        <f t="shared" si="8"/>
        <v>118.12</v>
      </c>
      <c r="BV6" s="21">
        <f t="shared" si="8"/>
        <v>100.74</v>
      </c>
      <c r="BW6" s="21">
        <f t="shared" si="8"/>
        <v>100.34</v>
      </c>
      <c r="BX6" s="21">
        <f t="shared" si="8"/>
        <v>99.89</v>
      </c>
      <c r="BY6" s="21">
        <f t="shared" si="8"/>
        <v>99.95</v>
      </c>
      <c r="BZ6" s="21">
        <f t="shared" si="8"/>
        <v>103.4</v>
      </c>
      <c r="CA6" s="20" t="str">
        <f>IF(CA7="","",IF(CA7="-","【-】","【"&amp;SUBSTITUTE(TEXT(CA7,"#,##0.00"),"-","△")&amp;"】"))</f>
        <v>【99.73】</v>
      </c>
      <c r="CB6" s="21">
        <f>IF(CB7="",NA(),CB7)</f>
        <v>124.11</v>
      </c>
      <c r="CC6" s="21">
        <f t="shared" ref="CC6:CK6" si="9">IF(CC7="",NA(),CC7)</f>
        <v>119.94</v>
      </c>
      <c r="CD6" s="21">
        <f t="shared" si="9"/>
        <v>124.8</v>
      </c>
      <c r="CE6" s="21">
        <f t="shared" si="9"/>
        <v>115.99</v>
      </c>
      <c r="CF6" s="21">
        <f t="shared" si="9"/>
        <v>116.56</v>
      </c>
      <c r="CG6" s="21">
        <f t="shared" si="9"/>
        <v>112.75</v>
      </c>
      <c r="CH6" s="21">
        <f t="shared" si="9"/>
        <v>113.49</v>
      </c>
      <c r="CI6" s="21">
        <f t="shared" si="9"/>
        <v>112.4</v>
      </c>
      <c r="CJ6" s="21">
        <f t="shared" si="9"/>
        <v>110.21</v>
      </c>
      <c r="CK6" s="21">
        <f t="shared" si="9"/>
        <v>110.26</v>
      </c>
      <c r="CL6" s="20" t="str">
        <f>IF(CL7="","",IF(CL7="-","【-】","【"&amp;SUBSTITUTE(TEXT(CL7,"#,##0.00"),"-","△")&amp;"】"))</f>
        <v>【134.98】</v>
      </c>
      <c r="CM6" s="21" t="str">
        <f>IF(CM7="",NA(),CM7)</f>
        <v>-</v>
      </c>
      <c r="CN6" s="21" t="str">
        <f t="shared" ref="CN6:CV6" si="10">IF(CN7="",NA(),CN7)</f>
        <v>-</v>
      </c>
      <c r="CO6" s="21" t="str">
        <f t="shared" si="10"/>
        <v>-</v>
      </c>
      <c r="CP6" s="21" t="str">
        <f t="shared" si="10"/>
        <v>-</v>
      </c>
      <c r="CQ6" s="21" t="str">
        <f t="shared" si="10"/>
        <v>-</v>
      </c>
      <c r="CR6" s="21">
        <f t="shared" si="10"/>
        <v>64.650000000000006</v>
      </c>
      <c r="CS6" s="21">
        <f t="shared" si="10"/>
        <v>62.96</v>
      </c>
      <c r="CT6" s="21">
        <f t="shared" si="10"/>
        <v>62.97</v>
      </c>
      <c r="CU6" s="21">
        <f t="shared" si="10"/>
        <v>64.930000000000007</v>
      </c>
      <c r="CV6" s="21">
        <f t="shared" si="10"/>
        <v>65.680000000000007</v>
      </c>
      <c r="CW6" s="20" t="str">
        <f>IF(CW7="","",IF(CW7="-","【-】","【"&amp;SUBSTITUTE(TEXT(CW7,"#,##0.00"),"-","△")&amp;"】"))</f>
        <v>【59.99】</v>
      </c>
      <c r="CX6" s="21">
        <f>IF(CX7="",NA(),CX7)</f>
        <v>96.69</v>
      </c>
      <c r="CY6" s="21">
        <f t="shared" ref="CY6:DG6" si="11">IF(CY7="",NA(),CY7)</f>
        <v>96.93</v>
      </c>
      <c r="CZ6" s="21">
        <f t="shared" si="11"/>
        <v>97.1</v>
      </c>
      <c r="DA6" s="21">
        <f t="shared" si="11"/>
        <v>97.27</v>
      </c>
      <c r="DB6" s="21">
        <f t="shared" si="11"/>
        <v>97.44</v>
      </c>
      <c r="DC6" s="21">
        <f t="shared" si="11"/>
        <v>97.4</v>
      </c>
      <c r="DD6" s="21">
        <f t="shared" si="11"/>
        <v>96.96</v>
      </c>
      <c r="DE6" s="21">
        <f t="shared" si="11"/>
        <v>96.97</v>
      </c>
      <c r="DF6" s="21">
        <f t="shared" si="11"/>
        <v>97.7</v>
      </c>
      <c r="DG6" s="21">
        <f t="shared" si="11"/>
        <v>97.59</v>
      </c>
      <c r="DH6" s="20" t="str">
        <f>IF(DH7="","",IF(DH7="-","【-】","【"&amp;SUBSTITUTE(TEXT(DH7,"#,##0.00"),"-","△")&amp;"】"))</f>
        <v>【95.72】</v>
      </c>
      <c r="DI6" s="21">
        <f>IF(DI7="",NA(),DI7)</f>
        <v>6.37</v>
      </c>
      <c r="DJ6" s="21">
        <f t="shared" ref="DJ6:DR6" si="12">IF(DJ7="",NA(),DJ7)</f>
        <v>9.4499999999999993</v>
      </c>
      <c r="DK6" s="21">
        <f t="shared" si="12"/>
        <v>12.44</v>
      </c>
      <c r="DL6" s="21">
        <f t="shared" si="12"/>
        <v>15.27</v>
      </c>
      <c r="DM6" s="21">
        <f t="shared" si="12"/>
        <v>18.239999999999998</v>
      </c>
      <c r="DN6" s="21">
        <f t="shared" si="12"/>
        <v>28.35</v>
      </c>
      <c r="DO6" s="21">
        <f t="shared" si="12"/>
        <v>25.13</v>
      </c>
      <c r="DP6" s="21">
        <f t="shared" si="12"/>
        <v>24.54</v>
      </c>
      <c r="DQ6" s="21">
        <f t="shared" si="12"/>
        <v>23.38</v>
      </c>
      <c r="DR6" s="21">
        <f t="shared" si="12"/>
        <v>24.59</v>
      </c>
      <c r="DS6" s="20" t="str">
        <f>IF(DS7="","",IF(DS7="-","【-】","【"&amp;SUBSTITUTE(TEXT(DS7,"#,##0.00"),"-","△")&amp;"】"))</f>
        <v>【38.17】</v>
      </c>
      <c r="DT6" s="20">
        <f>IF(DT7="",NA(),DT7)</f>
        <v>0</v>
      </c>
      <c r="DU6" s="20">
        <f t="shared" ref="DU6:EC6" si="13">IF(DU7="",NA(),DU7)</f>
        <v>0</v>
      </c>
      <c r="DV6" s="21">
        <f t="shared" si="13"/>
        <v>0.51</v>
      </c>
      <c r="DW6" s="21">
        <f t="shared" si="13"/>
        <v>0.51</v>
      </c>
      <c r="DX6" s="21">
        <f t="shared" si="13"/>
        <v>0.51</v>
      </c>
      <c r="DY6" s="21">
        <f t="shared" si="13"/>
        <v>6.7</v>
      </c>
      <c r="DZ6" s="21">
        <f t="shared" si="13"/>
        <v>6.4</v>
      </c>
      <c r="EA6" s="21">
        <f t="shared" si="13"/>
        <v>7.66</v>
      </c>
      <c r="EB6" s="21">
        <f t="shared" si="13"/>
        <v>8.1999999999999993</v>
      </c>
      <c r="EC6" s="21">
        <f t="shared" si="13"/>
        <v>9.43</v>
      </c>
      <c r="ED6" s="20" t="str">
        <f>IF(ED7="","",IF(ED7="-","【-】","【"&amp;SUBSTITUTE(TEXT(ED7,"#,##0.00"),"-","△")&amp;"】"))</f>
        <v>【6.54】</v>
      </c>
      <c r="EE6" s="21">
        <f>IF(EE7="",NA(),EE7)</f>
        <v>0.05</v>
      </c>
      <c r="EF6" s="21">
        <f t="shared" ref="EF6:EN6" si="14">IF(EF7="",NA(),EF7)</f>
        <v>0.11</v>
      </c>
      <c r="EG6" s="21">
        <f t="shared" si="14"/>
        <v>0.06</v>
      </c>
      <c r="EH6" s="21">
        <f t="shared" si="14"/>
        <v>0.01</v>
      </c>
      <c r="EI6" s="21">
        <f t="shared" si="14"/>
        <v>0.08</v>
      </c>
      <c r="EJ6" s="21">
        <f t="shared" si="14"/>
        <v>0.16</v>
      </c>
      <c r="EK6" s="21">
        <f t="shared" si="14"/>
        <v>0.16</v>
      </c>
      <c r="EL6" s="21">
        <f t="shared" si="14"/>
        <v>0.16</v>
      </c>
      <c r="EM6" s="21">
        <f t="shared" si="14"/>
        <v>0.14000000000000001</v>
      </c>
      <c r="EN6" s="21">
        <f t="shared" si="14"/>
        <v>0.15</v>
      </c>
      <c r="EO6" s="20" t="str">
        <f>IF(EO7="","",IF(EO7="-","【-】","【"&amp;SUBSTITUTE(TEXT(EO7,"#,##0.00"),"-","△")&amp;"】"))</f>
        <v>【0.24】</v>
      </c>
    </row>
    <row r="7" spans="1:148" s="22" customFormat="1" x14ac:dyDescent="0.15">
      <c r="A7" s="14"/>
      <c r="B7" s="23">
        <v>2021</v>
      </c>
      <c r="C7" s="23">
        <v>142166</v>
      </c>
      <c r="D7" s="23">
        <v>46</v>
      </c>
      <c r="E7" s="23">
        <v>17</v>
      </c>
      <c r="F7" s="23">
        <v>1</v>
      </c>
      <c r="G7" s="23">
        <v>0</v>
      </c>
      <c r="H7" s="23" t="s">
        <v>96</v>
      </c>
      <c r="I7" s="23" t="s">
        <v>97</v>
      </c>
      <c r="J7" s="23" t="s">
        <v>98</v>
      </c>
      <c r="K7" s="23" t="s">
        <v>99</v>
      </c>
      <c r="L7" s="23" t="s">
        <v>100</v>
      </c>
      <c r="M7" s="23" t="s">
        <v>101</v>
      </c>
      <c r="N7" s="24" t="s">
        <v>102</v>
      </c>
      <c r="O7" s="24">
        <v>67.53</v>
      </c>
      <c r="P7" s="24">
        <v>98.61</v>
      </c>
      <c r="Q7" s="24">
        <v>97.56</v>
      </c>
      <c r="R7" s="24">
        <v>2634</v>
      </c>
      <c r="S7" s="24">
        <v>131709</v>
      </c>
      <c r="T7" s="24">
        <v>17.57</v>
      </c>
      <c r="U7" s="24">
        <v>7496.24</v>
      </c>
      <c r="V7" s="24">
        <v>129597</v>
      </c>
      <c r="W7" s="24">
        <v>12.22</v>
      </c>
      <c r="X7" s="24">
        <v>10605.32</v>
      </c>
      <c r="Y7" s="24">
        <v>107.89</v>
      </c>
      <c r="Z7" s="24">
        <v>110.24</v>
      </c>
      <c r="AA7" s="24">
        <v>113.45</v>
      </c>
      <c r="AB7" s="24">
        <v>117.48</v>
      </c>
      <c r="AC7" s="24">
        <v>115.53</v>
      </c>
      <c r="AD7" s="24">
        <v>111.25</v>
      </c>
      <c r="AE7" s="24">
        <v>108.87</v>
      </c>
      <c r="AF7" s="24">
        <v>109</v>
      </c>
      <c r="AG7" s="24">
        <v>107.09</v>
      </c>
      <c r="AH7" s="24">
        <v>107.96</v>
      </c>
      <c r="AI7" s="24">
        <v>107.02</v>
      </c>
      <c r="AJ7" s="24">
        <v>0</v>
      </c>
      <c r="AK7" s="24">
        <v>0</v>
      </c>
      <c r="AL7" s="24">
        <v>0</v>
      </c>
      <c r="AM7" s="24">
        <v>0</v>
      </c>
      <c r="AN7" s="24">
        <v>0</v>
      </c>
      <c r="AO7" s="24">
        <v>0</v>
      </c>
      <c r="AP7" s="24">
        <v>0.39</v>
      </c>
      <c r="AQ7" s="24">
        <v>0.28000000000000003</v>
      </c>
      <c r="AR7" s="24">
        <v>0.59</v>
      </c>
      <c r="AS7" s="24">
        <v>0.68</v>
      </c>
      <c r="AT7" s="24">
        <v>3.09</v>
      </c>
      <c r="AU7" s="24">
        <v>32.21</v>
      </c>
      <c r="AV7" s="24">
        <v>32.909999999999997</v>
      </c>
      <c r="AW7" s="24">
        <v>28.8</v>
      </c>
      <c r="AX7" s="24">
        <v>32.04</v>
      </c>
      <c r="AY7" s="24">
        <v>34.79</v>
      </c>
      <c r="AZ7" s="24">
        <v>75.02</v>
      </c>
      <c r="BA7" s="24">
        <v>73.55</v>
      </c>
      <c r="BB7" s="24">
        <v>71.19</v>
      </c>
      <c r="BC7" s="24">
        <v>77.72</v>
      </c>
      <c r="BD7" s="24">
        <v>86.61</v>
      </c>
      <c r="BE7" s="24">
        <v>71.39</v>
      </c>
      <c r="BF7" s="24">
        <v>807.96</v>
      </c>
      <c r="BG7" s="24">
        <v>755.14</v>
      </c>
      <c r="BH7" s="24">
        <v>642.74</v>
      </c>
      <c r="BI7" s="24">
        <v>572.78</v>
      </c>
      <c r="BJ7" s="24">
        <v>531.27</v>
      </c>
      <c r="BK7" s="24">
        <v>573.73</v>
      </c>
      <c r="BL7" s="24">
        <v>514.27</v>
      </c>
      <c r="BM7" s="24">
        <v>517.34</v>
      </c>
      <c r="BN7" s="24">
        <v>485.6</v>
      </c>
      <c r="BO7" s="24">
        <v>463.93</v>
      </c>
      <c r="BP7" s="24">
        <v>669.11</v>
      </c>
      <c r="BQ7" s="24">
        <v>104.44</v>
      </c>
      <c r="BR7" s="24">
        <v>107.82</v>
      </c>
      <c r="BS7" s="24">
        <v>112.49</v>
      </c>
      <c r="BT7" s="24">
        <v>119.06</v>
      </c>
      <c r="BU7" s="24">
        <v>118.12</v>
      </c>
      <c r="BV7" s="24">
        <v>100.74</v>
      </c>
      <c r="BW7" s="24">
        <v>100.34</v>
      </c>
      <c r="BX7" s="24">
        <v>99.89</v>
      </c>
      <c r="BY7" s="24">
        <v>99.95</v>
      </c>
      <c r="BZ7" s="24">
        <v>103.4</v>
      </c>
      <c r="CA7" s="24">
        <v>99.73</v>
      </c>
      <c r="CB7" s="24">
        <v>124.11</v>
      </c>
      <c r="CC7" s="24">
        <v>119.94</v>
      </c>
      <c r="CD7" s="24">
        <v>124.8</v>
      </c>
      <c r="CE7" s="24">
        <v>115.99</v>
      </c>
      <c r="CF7" s="24">
        <v>116.56</v>
      </c>
      <c r="CG7" s="24">
        <v>112.75</v>
      </c>
      <c r="CH7" s="24">
        <v>113.49</v>
      </c>
      <c r="CI7" s="24">
        <v>112.4</v>
      </c>
      <c r="CJ7" s="24">
        <v>110.21</v>
      </c>
      <c r="CK7" s="24">
        <v>110.26</v>
      </c>
      <c r="CL7" s="24">
        <v>134.97999999999999</v>
      </c>
      <c r="CM7" s="24" t="s">
        <v>102</v>
      </c>
      <c r="CN7" s="24" t="s">
        <v>102</v>
      </c>
      <c r="CO7" s="24" t="s">
        <v>102</v>
      </c>
      <c r="CP7" s="24" t="s">
        <v>102</v>
      </c>
      <c r="CQ7" s="24" t="s">
        <v>102</v>
      </c>
      <c r="CR7" s="24">
        <v>64.650000000000006</v>
      </c>
      <c r="CS7" s="24">
        <v>62.96</v>
      </c>
      <c r="CT7" s="24">
        <v>62.97</v>
      </c>
      <c r="CU7" s="24">
        <v>64.930000000000007</v>
      </c>
      <c r="CV7" s="24">
        <v>65.680000000000007</v>
      </c>
      <c r="CW7" s="24">
        <v>59.99</v>
      </c>
      <c r="CX7" s="24">
        <v>96.69</v>
      </c>
      <c r="CY7" s="24">
        <v>96.93</v>
      </c>
      <c r="CZ7" s="24">
        <v>97.1</v>
      </c>
      <c r="DA7" s="24">
        <v>97.27</v>
      </c>
      <c r="DB7" s="24">
        <v>97.44</v>
      </c>
      <c r="DC7" s="24">
        <v>97.4</v>
      </c>
      <c r="DD7" s="24">
        <v>96.96</v>
      </c>
      <c r="DE7" s="24">
        <v>96.97</v>
      </c>
      <c r="DF7" s="24">
        <v>97.7</v>
      </c>
      <c r="DG7" s="24">
        <v>97.59</v>
      </c>
      <c r="DH7" s="24">
        <v>95.72</v>
      </c>
      <c r="DI7" s="24">
        <v>6.37</v>
      </c>
      <c r="DJ7" s="24">
        <v>9.4499999999999993</v>
      </c>
      <c r="DK7" s="24">
        <v>12.44</v>
      </c>
      <c r="DL7" s="24">
        <v>15.27</v>
      </c>
      <c r="DM7" s="24">
        <v>18.239999999999998</v>
      </c>
      <c r="DN7" s="24">
        <v>28.35</v>
      </c>
      <c r="DO7" s="24">
        <v>25.13</v>
      </c>
      <c r="DP7" s="24">
        <v>24.54</v>
      </c>
      <c r="DQ7" s="24">
        <v>23.38</v>
      </c>
      <c r="DR7" s="24">
        <v>24.59</v>
      </c>
      <c r="DS7" s="24">
        <v>38.17</v>
      </c>
      <c r="DT7" s="24">
        <v>0</v>
      </c>
      <c r="DU7" s="24">
        <v>0</v>
      </c>
      <c r="DV7" s="24">
        <v>0.51</v>
      </c>
      <c r="DW7" s="24">
        <v>0.51</v>
      </c>
      <c r="DX7" s="24">
        <v>0.51</v>
      </c>
      <c r="DY7" s="24">
        <v>6.7</v>
      </c>
      <c r="DZ7" s="24">
        <v>6.4</v>
      </c>
      <c r="EA7" s="24">
        <v>7.66</v>
      </c>
      <c r="EB7" s="24">
        <v>8.1999999999999993</v>
      </c>
      <c r="EC7" s="24">
        <v>9.43</v>
      </c>
      <c r="ED7" s="24">
        <v>6.54</v>
      </c>
      <c r="EE7" s="24">
        <v>0.05</v>
      </c>
      <c r="EF7" s="24">
        <v>0.11</v>
      </c>
      <c r="EG7" s="24">
        <v>0.06</v>
      </c>
      <c r="EH7" s="24">
        <v>0.01</v>
      </c>
      <c r="EI7" s="24">
        <v>0.08</v>
      </c>
      <c r="EJ7" s="24">
        <v>0.16</v>
      </c>
      <c r="EK7" s="24">
        <v>0.16</v>
      </c>
      <c r="EL7" s="24">
        <v>0.16</v>
      </c>
      <c r="EM7" s="24">
        <v>0.14000000000000001</v>
      </c>
      <c r="EN7" s="24">
        <v>0.15</v>
      </c>
      <c r="EO7" s="24">
        <v>0.24</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8" x14ac:dyDescent="0.15">
      <c r="B11">
        <v>4</v>
      </c>
      <c r="C11">
        <v>3</v>
      </c>
      <c r="D11">
        <v>2</v>
      </c>
      <c r="E11">
        <v>1</v>
      </c>
      <c r="F11">
        <v>0</v>
      </c>
      <c r="G11" t="s">
        <v>108</v>
      </c>
    </row>
    <row r="12" spans="1:148" x14ac:dyDescent="0.15">
      <c r="B12">
        <v>1</v>
      </c>
      <c r="C12">
        <v>1</v>
      </c>
      <c r="D12">
        <v>1</v>
      </c>
      <c r="E12">
        <v>2</v>
      </c>
      <c r="F12">
        <v>3</v>
      </c>
      <c r="G12" t="s">
        <v>109</v>
      </c>
    </row>
    <row r="13" spans="1:148" x14ac:dyDescent="0.15">
      <c r="B13" t="s">
        <v>110</v>
      </c>
      <c r="C13" t="s">
        <v>110</v>
      </c>
      <c r="D13" t="s">
        <v>111</v>
      </c>
      <c r="E13" t="s">
        <v>112</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Windows ユーザー</cp:lastModifiedBy>
  <cp:lastPrinted>2023-01-18T06:02:04Z</cp:lastPrinted>
  <dcterms:created xsi:type="dcterms:W3CDTF">2023-01-12T23:29:33Z</dcterms:created>
  <dcterms:modified xsi:type="dcterms:W3CDTF">2023-01-18T06:05:31Z</dcterms:modified>
  <cp:category/>
</cp:coreProperties>
</file>