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16_海老名市〇　下水道\"/>
    </mc:Choice>
  </mc:AlternateContent>
  <workbookProtection workbookAlgorithmName="SHA-512" workbookHashValue="xOKZPYgTWBDrCJvlZxA7hOO1IQwjwujM43uvqRkZZBl7uq6Y8Hw/asjvP+0IkYxUPrgfp152Y7LLh8p756rDcw==" workbookSaltValue="Icb0ye15aGU1bYjBm3HrqA==" workbookSpinCount="100000" lockStructure="1"/>
  <bookViews>
    <workbookView xWindow="0" yWindow="0" windowWidth="21924" windowHeight="783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<sst xmlns="http://schemas.openxmlformats.org/spreadsheetml/2006/main" count="236" uniqueCount="117">
  <si>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</si>
  <si>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</si>
  <si>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</si>
  <si>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</si>
  <si>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</si>
  <si>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</si>
  <si>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</si>
  <si>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</si>
  <si>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</si>
  <si>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</si>
  <si>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</si>
  <si>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</si>
  <si>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</si>
  <si>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</si>
  <si>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</si>
  <si>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</si>
  <si>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</si>
  <si>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</si>
  <si>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</si>
  <si>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</si>
  <si>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</si>
  <si>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</si>
  <si>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</si>
  <si>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</si>
  <si>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</si>
  <si>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</si>
  <si>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</si>
  <si>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</si>
  <si>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</si>
  <si>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</si>
  <si>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</si>
  <si>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</si>
  <si>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</si>
  <si>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</si>
  <si>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</si>
  <si>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</si>
  <si>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</si>
  <si>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</si>
  <si>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</si>
  <si>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</si>
  <si>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</si>
  <si>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</si>
  <si>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</si>
  <si>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</si>
  <si>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</si>
  <si>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</si>
  <si>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</si>
  <si>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</si>
  <si>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</si>
  <si>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</si>
  <si>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</si>
  <si>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</si>
  <si>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</si>
  <si>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</si>
  <si>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</si>
  <si>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</si>
  <si>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</si>
  <si>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</si>
  <si>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</si>
  <si>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</si>
  <si>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</si>
  <si>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</si>
  <si>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</si>
  <si>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</si>
  <si>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</si>
  <si>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</si>
  <si>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</si>
  <si>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</si>
  <si>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</si>
  <si>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</si>
  <si>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</si>
  <si>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</si>
  <si>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</si>
  <si>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</si>
  <si>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</si>
  <si>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</si>
  <si>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</si>
  <si>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</si>
  <si>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</si>
  <si>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</si>
  <si>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</si>
  <si>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</si>
  <si>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</si>
  <si>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</si>
  <si>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</si>
  <si>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</si>
  <si>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</si>
  <si>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</si>
  <si>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</si>
  <si>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</si>
  <si>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</si>
  <si>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</si>
  <si>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</si>
  <si>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</si>
  <si>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</si>
  <si>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</si>
  <si>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海老名市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</si>
  <si>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</si>
  <si>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</si>
  <si>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</si>
  <si>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</si>
  <si>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</si>
  <si>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</si>
  <si>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</si>
  <si>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</si>
  <si>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</si>
  <si>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</si>
  <si>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</si>
  <si>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</si>
  <si>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</si>
  <si>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</si>
  <si>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</si>
  <si>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</si>
  <si>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</si>
  <si>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目標値である100％は超えており、類似団体平均値と比較しても健全な経営状況にあるといえます。引き続き、100％の水準を維持できるよう、適正な経営を行っていく必要があります。
②累積欠損金比率
　累積欠損金はありません。今後も欠損金が生じることがないよう、引き続き適正な事業経営を行っていく必要があります。
③流動比率
　昨年度と比較して数値は若干低下し、目標値である100％を下回っています。年間の下水道使用料収入等により債務への支払は可能ですが、今後厳しくなる経営環境に対応していくため、支払能力を高める必要があると考えています。
④企業債残高対事業規模比率
　類似団体平均値と比較して高い水準にありますが、企業債残高は平成12年度をピークに減少傾向にあります。今後も、将来負担に注視しながら、企業債の発行と償還のバランスに留意していきます。
⑤経費回収率
　目標値である100％を超えており、公費負担分を除いた汚水処理費用を全て下水道使用料で賄うことができています。今後も効率的な経営を行い、更なる経費節減に努めていきます。
⑥汚水処理原価
　これまでと同様に全国平均や類似団体平均値と比較して低い処理原価での効率的な処理となりました。要因としては、当市は処理場を有していないこと、地形的に高低差が少ないことが考えられます。
⑦施設利用率
　処理場を有していないため当指標は算定されません。
⑧水洗化率
　全国平均や類似団体平均値と比較して高い値で推移していますが、100％に近づけるべく、今後も未水洗化世帯について確実に接続するよう促進していきます。</t>
    <rPh sb="30" eb="33">
      <t>ヘイキンチ</t>
    </rPh>
    <rPh sb="297" eb="298">
      <t>アタイ</t>
    </rPh>
    <rPh sb="502" eb="503">
      <t>アタイ</t>
    </rPh>
    <rPh sb="625" eb="626">
      <t>アタイ</t>
    </rPh>
    <phoneticPr fontId="4"/>
  </si>
  <si>
    <t>①有形固定資産減価償却率
　地方公営企業法を適用からの年数が浅いため、類似団体平均値と比較して低い水準となっています。
②管渠老朽化率
　法定耐用年数を経過した管渠がないため、当指標は算定されません。
③管渠改善率
　本市では令和３年度末時点で約456Kmの下水道管渠を抱えており、そのうち布設後30年を経過したものが全体の56％を占めています。
　高度経済成長期に集中投資した下水道施設の老朽化が進行し、今後、法定耐用年数を経過する管渠が急激に増えてくる事が予想されることから、管渠施設の機能維持のために、施設状態を把握し、中長期的な施設状態を予測しながら効率的な管理を行う必要があります。</t>
    <rPh sb="41" eb="42">
      <t>アタイ</t>
    </rPh>
    <phoneticPr fontId="4"/>
  </si>
  <si>
    <t>　公営企業会計移行後、令和３年度決算で６回目の決算となり、この６年間良好な経営状況を継続しています。
　しかしながら、施設の老朽化に伴う更新投資の増大や節水機器の普及等による下水道使用料収入の減少など下水道事業を取り巻く環境の大きな変化が見込まれる中で、将来にわたりサービスの提供を安定的に継続できるよう、令和元年度に策定した中長期的な経営の基本計画である経営戦略を基に「安全・安心のまちを支える下水道」「豊かな自然環境を守る下水道」「持続可能で効率的な下水道」を達成すべく、計画的に事業を進めています。
　今後は、次世代に「下水道」という都市基盤を引き継ぎ、健全な事業経営を続けていくため、「経営戦略」をベースとしたヒト・モノ・カネの経営資源をしっかりとマネジメントしていく必要があると考えています。
　また、ストックマネジメント計画を基に、適切な維持管理を実施するとともに財政の収支バランスを保ちながら、将来にわたって安定的な下水道サービスの提供に努めていきます。
　なお、施設の老朽化に伴う更新投資の増大に備えるため、令和４年４月１日に約10％の下水道使用料改定を行いました。</t>
    <rPh sb="39" eb="4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</si>
</sst>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9"/>
      <color theme="1"/>
      <name val="ＭＳ ゴシック"/>
      <family val="3"/>
      <charset val="128"/>
    </font>
    <font>
      <sz val="10"/>
      <color theme="1"/>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0AAC-46BF-8799-8727CBD0B8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0.12</c:v>
                </c:pt>
                <c:pt idx="2">
                  <c:v>0.19</c:v>
                </c:pt>
                <c:pt idx="3">
                  <c:v>0.19</c:v>
                </c:pt>
                <c:pt idx="4">
                  <c:v>0.14000000000000001</c:v>
                </c:pt>
              </c:numCache>
            </c:numRef>
          </c:val>
          <c:smooth val="0"/>
          <c:extLst>
            <c:ext xmlns:c16="http://schemas.microsoft.com/office/drawing/2014/chart" uri="{C3380CC4-5D6E-409C-BE32-E72D297353CC}">
              <c16:uniqueId val="{00000001-0AAC-46BF-8799-8727CBD0B8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B6-4450-920C-5C96E2F5F0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70.37</c:v>
                </c:pt>
                <c:pt idx="1">
                  <c:v>68.3</c:v>
                </c:pt>
                <c:pt idx="2">
                  <c:v>67.37</c:v>
                </c:pt>
                <c:pt idx="3">
                  <c:v>67.709999999999994</c:v>
                </c:pt>
                <c:pt idx="4">
                  <c:v>67.13</c:v>
                </c:pt>
              </c:numCache>
            </c:numRef>
          </c:val>
          <c:smooth val="0"/>
          <c:extLst>
            <c:ext xmlns:c16="http://schemas.microsoft.com/office/drawing/2014/chart" uri="{C3380CC4-5D6E-409C-BE32-E72D297353CC}">
              <c16:uniqueId val="{00000001-44B6-4450-920C-5C96E2F5F0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98.07</c:v>
                </c:pt>
                <c:pt idx="1">
                  <c:v>98.16</c:v>
                </c:pt>
                <c:pt idx="2">
                  <c:v>98.25</c:v>
                </c:pt>
                <c:pt idx="3">
                  <c:v>98.31</c:v>
                </c:pt>
                <c:pt idx="4">
                  <c:v>98.36</c:v>
                </c:pt>
              </c:numCache>
            </c:numRef>
          </c:val>
          <c:extLst>
            <c:ext xmlns:c16="http://schemas.microsoft.com/office/drawing/2014/chart" uri="{C3380CC4-5D6E-409C-BE32-E72D297353CC}">
              <c16:uniqueId val="{00000000-0550-4C39-B002-A2657445DC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96.75</c:v>
                </c:pt>
                <c:pt idx="1">
                  <c:v>96.78</c:v>
                </c:pt>
                <c:pt idx="2">
                  <c:v>97</c:v>
                </c:pt>
                <c:pt idx="3">
                  <c:v>97.24</c:v>
                </c:pt>
                <c:pt idx="4">
                  <c:v>97.79</c:v>
                </c:pt>
              </c:numCache>
            </c:numRef>
          </c:val>
          <c:smooth val="0"/>
          <c:extLst>
            <c:ext xmlns:c16="http://schemas.microsoft.com/office/drawing/2014/chart" uri="{C3380CC4-5D6E-409C-BE32-E72D297353CC}">
              <c16:uniqueId val="{00000001-0550-4C39-B002-A2657445DC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111.38</c:v>
                </c:pt>
                <c:pt idx="1">
                  <c:v>113.99</c:v>
                </c:pt>
                <c:pt idx="2">
                  <c:v>109.7</c:v>
                </c:pt>
                <c:pt idx="3">
                  <c:v>109.99</c:v>
                </c:pt>
                <c:pt idx="4">
                  <c:v>110.27</c:v>
                </c:pt>
              </c:numCache>
            </c:numRef>
          </c:val>
          <c:extLst>
            <c:ext xmlns:c16="http://schemas.microsoft.com/office/drawing/2014/chart" uri="{C3380CC4-5D6E-409C-BE32-E72D297353CC}">
              <c16:uniqueId val="{00000000-72C4-4CED-80A6-2B3EFA27CC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106.78</c:v>
                </c:pt>
                <c:pt idx="2">
                  <c:v>106.31</c:v>
                </c:pt>
                <c:pt idx="3">
                  <c:v>107.05</c:v>
                </c:pt>
                <c:pt idx="4">
                  <c:v>106.43</c:v>
                </c:pt>
              </c:numCache>
            </c:numRef>
          </c:val>
          <c:smooth val="0"/>
          <c:extLst>
            <c:ext xmlns:c16="http://schemas.microsoft.com/office/drawing/2014/chart" uri="{C3380CC4-5D6E-409C-BE32-E72D297353CC}">
              <c16:uniqueId val="{00000001-72C4-4CED-80A6-2B3EFA27CC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3.58</c:v>
                </c:pt>
                <c:pt idx="1">
                  <c:v>6.96</c:v>
                </c:pt>
                <c:pt idx="2">
                  <c:v>10.119999999999999</c:v>
                </c:pt>
                <c:pt idx="3">
                  <c:v>13.19</c:v>
                </c:pt>
                <c:pt idx="4">
                  <c:v>16.170000000000002</c:v>
                </c:pt>
              </c:numCache>
            </c:numRef>
          </c:val>
          <c:extLst>
            <c:ext xmlns:c16="http://schemas.microsoft.com/office/drawing/2014/chart" uri="{C3380CC4-5D6E-409C-BE32-E72D297353CC}">
              <c16:uniqueId val="{00000000-468A-42A3-9F3A-6E21038B8F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28.24</c:v>
                </c:pt>
                <c:pt idx="1">
                  <c:v>29.38</c:v>
                </c:pt>
                <c:pt idx="2">
                  <c:v>30.6</c:v>
                </c:pt>
                <c:pt idx="3">
                  <c:v>27.39</c:v>
                </c:pt>
                <c:pt idx="4">
                  <c:v>30.42</c:v>
                </c:pt>
              </c:numCache>
            </c:numRef>
          </c:val>
          <c:smooth val="0"/>
          <c:extLst>
            <c:ext xmlns:c16="http://schemas.microsoft.com/office/drawing/2014/chart" uri="{C3380CC4-5D6E-409C-BE32-E72D297353CC}">
              <c16:uniqueId val="{00000001-468A-42A3-9F3A-6E21038B8F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00-40D4-8197-7DCBB2ED52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3.67</c:v>
                </c:pt>
                <c:pt idx="1">
                  <c:v>3.45</c:v>
                </c:pt>
                <c:pt idx="2">
                  <c:v>5.0199999999999996</c:v>
                </c:pt>
                <c:pt idx="3">
                  <c:v>5.86</c:v>
                </c:pt>
                <c:pt idx="4">
                  <c:v>6.66</c:v>
                </c:pt>
              </c:numCache>
            </c:numRef>
          </c:val>
          <c:smooth val="0"/>
          <c:extLst>
            <c:ext xmlns:c16="http://schemas.microsoft.com/office/drawing/2014/chart" uri="{C3380CC4-5D6E-409C-BE32-E72D297353CC}">
              <c16:uniqueId val="{00000001-0D00-40D4-8197-7DCBB2ED52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4B-477D-B680-AD7C62F376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0.41</c:v>
                </c:pt>
                <c:pt idx="1">
                  <c:v>0.19</c:v>
                </c:pt>
                <c:pt idx="2">
                  <c:v>0.05</c:v>
                </c:pt>
                <c:pt idx="3" formatCode="#,##0.00;&quot;△&quot;#,##0.00">
                  <c:v>0</c:v>
                </c:pt>
                <c:pt idx="4" formatCode="#,##0.00;&quot;△&quot;#,##0.00">
                  <c:v>0</c:v>
                </c:pt>
              </c:numCache>
            </c:numRef>
          </c:val>
          <c:smooth val="0"/>
          <c:extLst>
            <c:ext xmlns:c16="http://schemas.microsoft.com/office/drawing/2014/chart" uri="{C3380CC4-5D6E-409C-BE32-E72D297353CC}">
              <c16:uniqueId val="{00000001-7C4B-477D-B680-AD7C62F376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61.69</c:v>
                </c:pt>
                <c:pt idx="1">
                  <c:v>66.17</c:v>
                </c:pt>
                <c:pt idx="2">
                  <c:v>63.29</c:v>
                </c:pt>
                <c:pt idx="3">
                  <c:v>66.069999999999993</c:v>
                </c:pt>
                <c:pt idx="4">
                  <c:v>63.05</c:v>
                </c:pt>
              </c:numCache>
            </c:numRef>
          </c:val>
          <c:extLst>
            <c:ext xmlns:c16="http://schemas.microsoft.com/office/drawing/2014/chart" uri="{C3380CC4-5D6E-409C-BE32-E72D297353CC}">
              <c16:uniqueId val="{00000000-E52E-4922-A3B1-92E39BF3ED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83.46</c:v>
                </c:pt>
                <c:pt idx="1">
                  <c:v>80.64</c:v>
                </c:pt>
                <c:pt idx="2">
                  <c:v>88.1</c:v>
                </c:pt>
                <c:pt idx="3">
                  <c:v>84.84</c:v>
                </c:pt>
                <c:pt idx="4">
                  <c:v>88.42</c:v>
                </c:pt>
              </c:numCache>
            </c:numRef>
          </c:val>
          <c:smooth val="0"/>
          <c:extLst>
            <c:ext xmlns:c16="http://schemas.microsoft.com/office/drawing/2014/chart" uri="{C3380CC4-5D6E-409C-BE32-E72D297353CC}">
              <c16:uniqueId val="{00000001-E52E-4922-A3B1-92E39BF3ED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664.04</c:v>
                </c:pt>
                <c:pt idx="1">
                  <c:v>649.03</c:v>
                </c:pt>
                <c:pt idx="2">
                  <c:v>637.41999999999996</c:v>
                </c:pt>
                <c:pt idx="3">
                  <c:v>617.48</c:v>
                </c:pt>
                <c:pt idx="4">
                  <c:v>605.30999999999995</c:v>
                </c:pt>
              </c:numCache>
            </c:numRef>
          </c:val>
          <c:extLst>
            <c:ext xmlns:c16="http://schemas.microsoft.com/office/drawing/2014/chart" uri="{C3380CC4-5D6E-409C-BE32-E72D297353CC}">
              <c16:uniqueId val="{00000000-9A91-4C78-AFAB-F2A8E85E2F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612.6</c:v>
                </c:pt>
                <c:pt idx="1">
                  <c:v>606.79999999999995</c:v>
                </c:pt>
                <c:pt idx="2">
                  <c:v>585.55999999999995</c:v>
                </c:pt>
                <c:pt idx="3">
                  <c:v>565.62</c:v>
                </c:pt>
                <c:pt idx="4">
                  <c:v>544.61</c:v>
                </c:pt>
              </c:numCache>
            </c:numRef>
          </c:val>
          <c:smooth val="0"/>
          <c:extLst>
            <c:ext xmlns:c16="http://schemas.microsoft.com/office/drawing/2014/chart" uri="{C3380CC4-5D6E-409C-BE32-E72D297353CC}">
              <c16:uniqueId val="{00000001-9A91-4C78-AFAB-F2A8E85E2F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115.71</c:v>
                </c:pt>
                <c:pt idx="1">
                  <c:v>122.29</c:v>
                </c:pt>
                <c:pt idx="2">
                  <c:v>114.09</c:v>
                </c:pt>
                <c:pt idx="3">
                  <c:v>114.89</c:v>
                </c:pt>
                <c:pt idx="4">
                  <c:v>115.53</c:v>
                </c:pt>
              </c:numCache>
            </c:numRef>
          </c:val>
          <c:extLst>
            <c:ext xmlns:c16="http://schemas.microsoft.com/office/drawing/2014/chart" uri="{C3380CC4-5D6E-409C-BE32-E72D297353CC}">
              <c16:uniqueId val="{00000000-92EC-43A2-9D34-2FA87083D15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100.97</c:v>
                </c:pt>
                <c:pt idx="1">
                  <c:v>101.84</c:v>
                </c:pt>
                <c:pt idx="2">
                  <c:v>101.62</c:v>
                </c:pt>
                <c:pt idx="3">
                  <c:v>102.36</c:v>
                </c:pt>
                <c:pt idx="4">
                  <c:v>103.76</c:v>
                </c:pt>
              </c:numCache>
            </c:numRef>
          </c:val>
          <c:smooth val="0"/>
          <c:extLst>
            <c:ext xmlns:c16="http://schemas.microsoft.com/office/drawing/2014/chart" uri="{C3380CC4-5D6E-409C-BE32-E72D297353CC}">
              <c16:uniqueId val="{00000001-92EC-43A2-9D34-2FA87083D15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94.58</c:v>
                </c:pt>
                <c:pt idx="1">
                  <c:v>88.8</c:v>
                </c:pt>
                <c:pt idx="2">
                  <c:v>94.62</c:v>
                </c:pt>
                <c:pt idx="3">
                  <c:v>91.54</c:v>
                </c:pt>
                <c:pt idx="4">
                  <c:v>90.65</c:v>
                </c:pt>
              </c:numCache>
            </c:numRef>
          </c:val>
          <c:extLst>
            <c:ext xmlns:c16="http://schemas.microsoft.com/office/drawing/2014/chart" uri="{C3380CC4-5D6E-409C-BE32-E72D297353CC}">
              <c16:uniqueId val="{00000000-B230-4526-B4CD-D9D21ABE5C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118.78</c:v>
                </c:pt>
                <c:pt idx="1">
                  <c:v>119.39</c:v>
                </c:pt>
                <c:pt idx="2">
                  <c:v>117.41</c:v>
                </c:pt>
                <c:pt idx="3">
                  <c:v>114.01</c:v>
                </c:pt>
                <c:pt idx="4">
                  <c:v>111.18</c:v>
                </c:pt>
              </c:numCache>
            </c:numRef>
          </c:val>
          <c:smooth val="0"/>
          <c:extLst>
            <c:ext xmlns:c16="http://schemas.microsoft.com/office/drawing/2014/chart" uri="{C3380CC4-5D6E-409C-BE32-E72D297353CC}">
              <c16:uniqueId val="{00000001-B230-4526-B4CD-D9D21ABE5C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1" zoomScale="59" zoomScaleNormal="59" workbookViewId="0">
      <selection activeCell="CB16" sqref="CB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海老名市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Ab</v>
      </c>
      <c r="X8" s="35"/>
      <c r="Y8" s="35"/>
      <c r="Z8" s="35"/>
      <c r="AA8" s="35"/>
      <c r="AB8" s="35"/>
      <c r="AC8" s="35"/>
      <c r="AD8" s="36" t="str">
        <f>データ!$M$6</f>
        <v>非設置</v>
      </c>
      <c r="AE8" s="36"/>
      <c r="AF8" s="36"/>
      <c r="AG8" s="36"/>
      <c r="AH8" s="36"/>
      <c r="AI8" s="36"/>
      <c r="AJ8" s="36"/>
      <c r="AK8" s="3"/>
      <c r="AL8" s="37">
        <f>データ!S6</f>
        <v>136965</v>
      </c>
      <c r="AM8" s="37"/>
      <c r="AN8" s="37"/>
      <c r="AO8" s="37"/>
      <c r="AP8" s="37"/>
      <c r="AQ8" s="37"/>
      <c r="AR8" s="37"/>
      <c r="AS8" s="37"/>
      <c r="AT8" s="38">
        <f>データ!T6</f>
        <v>26.59</v>
      </c>
      <c r="AU8" s="38"/>
      <c r="AV8" s="38"/>
      <c r="AW8" s="38"/>
      <c r="AX8" s="38"/>
      <c r="AY8" s="38"/>
      <c r="AZ8" s="38"/>
      <c r="BA8" s="38"/>
      <c r="BB8" s="38">
        <f>データ!U6</f>
        <v>5151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70.760000000000005</v>
      </c>
      <c r="J10" s="38"/>
      <c r="K10" s="38"/>
      <c r="L10" s="38"/>
      <c r="M10" s="38"/>
      <c r="N10" s="38"/>
      <c r="O10" s="38"/>
      <c r="P10" s="38">
        <f>データ!P6</f>
        <v>96.25</v>
      </c>
      <c r="Q10" s="38"/>
      <c r="R10" s="38"/>
      <c r="S10" s="38"/>
      <c r="T10" s="38"/>
      <c r="U10" s="38"/>
      <c r="V10" s="38"/>
      <c r="W10" s="38">
        <f>データ!Q6</f>
        <v>86.19</v>
      </c>
      <c r="X10" s="38"/>
      <c r="Y10" s="38"/>
      <c r="Z10" s="38"/>
      <c r="AA10" s="38"/>
      <c r="AB10" s="38"/>
      <c r="AC10" s="38"/>
      <c r="AD10" s="37">
        <f>データ!R6</f>
        <v>1796</v>
      </c>
      <c r="AE10" s="37"/>
      <c r="AF10" s="37"/>
      <c r="AG10" s="37"/>
      <c r="AH10" s="37"/>
      <c r="AI10" s="37"/>
      <c r="AJ10" s="37"/>
      <c r="AK10" s="2"/>
      <c r="AL10" s="37">
        <f>データ!V6</f>
        <v>132270</v>
      </c>
      <c r="AM10" s="37"/>
      <c r="AN10" s="37"/>
      <c r="AO10" s="37"/>
      <c r="AP10" s="37"/>
      <c r="AQ10" s="37"/>
      <c r="AR10" s="37"/>
      <c r="AS10" s="37"/>
      <c r="AT10" s="38">
        <f>データ!W6</f>
        <v>13.45</v>
      </c>
      <c r="AU10" s="38"/>
      <c r="AV10" s="38"/>
      <c r="AW10" s="38"/>
      <c r="AX10" s="38"/>
      <c r="AY10" s="38"/>
      <c r="AZ10" s="38"/>
      <c r="BA10" s="38"/>
      <c r="BB10" s="38">
        <f>データ!X6</f>
        <v>9834.2000000000007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116</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N6LvrqH22IoJKIyVcdLzu3XW5wHJ9Q8oVg0ObNUTjZV3aoaS9u3Wl5dfvAnfbrDrwcGLDRLN9USIcuGkzctP9A==" saltValue="EwR4bgXvCSzlFtHCZhTlm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142158</v>
      </c>
      <c r="D6" s="19">
        <f t="shared" si="3"/>
        <v>46</v>
      </c>
      <c r="E6" s="19">
        <f t="shared" si="3"/>
        <v>17</v>
      </c>
      <c r="F6" s="19">
        <f t="shared" si="3"/>
        <v>1</v>
      </c>
      <c r="G6" s="19">
        <f t="shared" si="3"/>
        <v>0</v>
      </c>
      <c r="H6" s="19" t="str">
        <f t="shared" si="3"/>
        <v>神奈川県　海老名市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70.760000000000005</v>
      </c>
      <c r="P6" s="20">
        <f t="shared" si="3"/>
        <v>96.25</v>
      </c>
      <c r="Q6" s="20">
        <f t="shared" si="3"/>
        <v>86.19</v>
      </c>
      <c r="R6" s="20">
        <f t="shared" si="3"/>
        <v>1796</v>
      </c>
      <c r="S6" s="20">
        <f t="shared" si="3"/>
        <v>136965</v>
      </c>
      <c r="T6" s="20">
        <f t="shared" si="3"/>
        <v>26.59</v>
      </c>
      <c r="U6" s="20">
        <f t="shared" si="3"/>
        <v>5151</v>
      </c>
      <c r="V6" s="20">
        <f t="shared" si="3"/>
        <v>132270</v>
      </c>
      <c r="W6" s="20">
        <f t="shared" si="3"/>
        <v>13.45</v>
      </c>
      <c r="X6" s="20">
        <f t="shared" si="3"/>
        <v>9834.2000000000007</v>
      </c>
      <c r="Y6" s="21">
        <f>IF(Y7="",NA(),Y7)</f>
        <v>111.38</v>
      </c>
      <c r="Z6" s="21">
        <f t="shared" ref="Z6:AH6" si="4">IF(Z7="",NA(),Z7)</f>
        <v>113.99</v>
      </c>
      <c r="AA6" s="21">
        <f t="shared" si="4"/>
        <v>109.7</v>
      </c>
      <c r="AB6" s="21">
        <f t="shared" si="4"/>
        <v>109.99</v>
      </c>
      <c r="AC6" s="21">
        <f t="shared" si="4"/>
        <v>110.27</v>
      </c>
      <c r="AD6" s="21">
        <f t="shared" si="4"/>
        <v>106.55</v>
      </c>
      <c r="AE6" s="21">
        <f t="shared" si="4"/>
        <v>106.78</v>
      </c>
      <c r="AF6" s="21">
        <f t="shared" si="4"/>
        <v>106.31</v>
      </c>
      <c r="AG6" s="21">
        <f t="shared" si="4"/>
        <v>107.05</v>
      </c>
      <c r="AH6" s="21">
        <f t="shared" si="4"/>
        <v>106.43</v>
      </c>
      <c r="AI6" s="20" t="str">
        <f>IF(AI7="","",IF(AI7="-","【-】","【"&amp;SUBSTITUTE(TEXT(AI7,"#,##0.00"),"-","△")&amp;"】"))</f>
        <v>【107.02】</v>
      </c>
      <c r="AJ6" s="20">
        <f>IF(AJ7="",NA(),AJ7)</f>
        <v>0</v>
      </c>
      <c r="AK6" s="20">
        <f t="shared" ref="AK6:AS6" si="5">IF(AK7="",NA(),AK7)</f>
        <v>0</v>
      </c>
      <c r="AL6" s="20">
        <f t="shared" si="5"/>
        <v>0</v>
      </c>
      <c r="AM6" s="20">
        <f t="shared" si="5"/>
        <v>0</v>
      </c>
      <c r="AN6" s="20">
        <f t="shared" si="5"/>
        <v>0</v>
      </c>
      <c r="AO6" s="21">
        <f t="shared" si="5"/>
        <v>0.41</v>
      </c>
      <c r="AP6" s="21">
        <f t="shared" si="5"/>
        <v>0.19</v>
      </c>
      <c r="AQ6" s="21">
        <f t="shared" si="5"/>
        <v>0.05</v>
      </c>
      <c r="AR6" s="20">
        <f t="shared" si="5"/>
        <v>0</v>
      </c>
      <c r="AS6" s="20">
        <f t="shared" si="5"/>
        <v>0</v>
      </c>
      <c r="AT6" s="20" t="str">
        <f>IF(AT7="","",IF(AT7="-","【-】","【"&amp;SUBSTITUTE(TEXT(AT7,"#,##0.00"),"-","△")&amp;"】"))</f>
        <v>【3.09】</v>
      </c>
      <c r="AU6" s="21">
        <f>IF(AU7="",NA(),AU7)</f>
        <v>61.69</v>
      </c>
      <c r="AV6" s="21">
        <f t="shared" ref="AV6:BD6" si="6">IF(AV7="",NA(),AV7)</f>
        <v>66.17</v>
      </c>
      <c r="AW6" s="21">
        <f t="shared" si="6"/>
        <v>63.29</v>
      </c>
      <c r="AX6" s="21">
        <f t="shared" si="6"/>
        <v>66.069999999999993</v>
      </c>
      <c r="AY6" s="21">
        <f t="shared" si="6"/>
        <v>63.05</v>
      </c>
      <c r="AZ6" s="21">
        <f t="shared" si="6"/>
        <v>83.46</v>
      </c>
      <c r="BA6" s="21">
        <f t="shared" si="6"/>
        <v>80.64</v>
      </c>
      <c r="BB6" s="21">
        <f t="shared" si="6"/>
        <v>88.1</v>
      </c>
      <c r="BC6" s="21">
        <f t="shared" si="6"/>
        <v>84.84</v>
      </c>
      <c r="BD6" s="21">
        <f t="shared" si="6"/>
        <v>88.42</v>
      </c>
      <c r="BE6" s="20" t="str">
        <f>IF(BE7="","",IF(BE7="-","【-】","【"&amp;SUBSTITUTE(TEXT(BE7,"#,##0.00"),"-","△")&amp;"】"))</f>
        <v>【71.39】</v>
      </c>
      <c r="BF6" s="21">
        <f>IF(BF7="",NA(),BF7)</f>
        <v>664.04</v>
      </c>
      <c r="BG6" s="21">
        <f t="shared" ref="BG6:BO6" si="7">IF(BG7="",NA(),BG7)</f>
        <v>649.03</v>
      </c>
      <c r="BH6" s="21">
        <f t="shared" si="7"/>
        <v>637.41999999999996</v>
      </c>
      <c r="BI6" s="21">
        <f t="shared" si="7"/>
        <v>617.48</v>
      </c>
      <c r="BJ6" s="21">
        <f t="shared" si="7"/>
        <v>605.30999999999995</v>
      </c>
      <c r="BK6" s="21">
        <f t="shared" si="7"/>
        <v>612.6</v>
      </c>
      <c r="BL6" s="21">
        <f t="shared" si="7"/>
        <v>606.79999999999995</v>
      </c>
      <c r="BM6" s="21">
        <f t="shared" si="7"/>
        <v>585.55999999999995</v>
      </c>
      <c r="BN6" s="21">
        <f t="shared" si="7"/>
        <v>565.62</v>
      </c>
      <c r="BO6" s="21">
        <f t="shared" si="7"/>
        <v>544.61</v>
      </c>
      <c r="BP6" s="20" t="str">
        <f>IF(BP7="","",IF(BP7="-","【-】","【"&amp;SUBSTITUTE(TEXT(BP7,"#,##0.00"),"-","△")&amp;"】"))</f>
        <v>【669.11】</v>
      </c>
      <c r="BQ6" s="21">
        <f>IF(BQ7="",NA(),BQ7)</f>
        <v>115.71</v>
      </c>
      <c r="BR6" s="21">
        <f t="shared" ref="BR6:BZ6" si="8">IF(BR7="",NA(),BR7)</f>
        <v>122.29</v>
      </c>
      <c r="BS6" s="21">
        <f t="shared" si="8"/>
        <v>114.09</v>
      </c>
      <c r="BT6" s="21">
        <f t="shared" si="8"/>
        <v>114.89</v>
      </c>
      <c r="BU6" s="21">
        <f t="shared" si="8"/>
        <v>115.53</v>
      </c>
      <c r="BV6" s="21">
        <f t="shared" si="8"/>
        <v>100.97</v>
      </c>
      <c r="BW6" s="21">
        <f t="shared" si="8"/>
        <v>101.84</v>
      </c>
      <c r="BX6" s="21">
        <f t="shared" si="8"/>
        <v>101.62</v>
      </c>
      <c r="BY6" s="21">
        <f t="shared" si="8"/>
        <v>102.36</v>
      </c>
      <c r="BZ6" s="21">
        <f t="shared" si="8"/>
        <v>103.76</v>
      </c>
      <c r="CA6" s="20" t="str">
        <f>IF(CA7="","",IF(CA7="-","【-】","【"&amp;SUBSTITUTE(TEXT(CA7,"#,##0.00"),"-","△")&amp;"】"))</f>
        <v>【99.73】</v>
      </c>
      <c r="CB6" s="21">
        <f>IF(CB7="",NA(),CB7)</f>
        <v>94.58</v>
      </c>
      <c r="CC6" s="21">
        <f t="shared" ref="CC6:CK6" si="9">IF(CC7="",NA(),CC7)</f>
        <v>88.8</v>
      </c>
      <c r="CD6" s="21">
        <f t="shared" si="9"/>
        <v>94.62</v>
      </c>
      <c r="CE6" s="21">
        <f t="shared" si="9"/>
        <v>91.54</v>
      </c>
      <c r="CF6" s="21">
        <f t="shared" si="9"/>
        <v>90.65</v>
      </c>
      <c r="CG6" s="21">
        <f t="shared" si="9"/>
        <v>118.78</v>
      </c>
      <c r="CH6" s="21">
        <f t="shared" si="9"/>
        <v>119.39</v>
      </c>
      <c r="CI6" s="21">
        <f t="shared" si="9"/>
        <v>117.41</v>
      </c>
      <c r="CJ6" s="21">
        <f t="shared" si="9"/>
        <v>114.01</v>
      </c>
      <c r="CK6" s="21">
        <f t="shared" si="9"/>
        <v>111.18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70.37</v>
      </c>
      <c r="CS6" s="21">
        <f t="shared" si="10"/>
        <v>68.3</v>
      </c>
      <c r="CT6" s="21">
        <f t="shared" si="10"/>
        <v>67.37</v>
      </c>
      <c r="CU6" s="21">
        <f t="shared" si="10"/>
        <v>67.709999999999994</v>
      </c>
      <c r="CV6" s="21">
        <f t="shared" si="10"/>
        <v>67.13</v>
      </c>
      <c r="CW6" s="20" t="str">
        <f>IF(CW7="","",IF(CW7="-","【-】","【"&amp;SUBSTITUTE(TEXT(CW7,"#,##0.00"),"-","△")&amp;"】"))</f>
        <v>【59.99】</v>
      </c>
      <c r="CX6" s="21">
        <f>IF(CX7="",NA(),CX7)</f>
        <v>98.07</v>
      </c>
      <c r="CY6" s="21">
        <f t="shared" ref="CY6:DG6" si="11">IF(CY7="",NA(),CY7)</f>
        <v>98.16</v>
      </c>
      <c r="CZ6" s="21">
        <f t="shared" si="11"/>
        <v>98.25</v>
      </c>
      <c r="DA6" s="21">
        <f t="shared" si="11"/>
        <v>98.31</v>
      </c>
      <c r="DB6" s="21">
        <f t="shared" si="11"/>
        <v>98.36</v>
      </c>
      <c r="DC6" s="21">
        <f t="shared" si="11"/>
        <v>96.75</v>
      </c>
      <c r="DD6" s="21">
        <f t="shared" si="11"/>
        <v>96.78</v>
      </c>
      <c r="DE6" s="21">
        <f t="shared" si="11"/>
        <v>97</v>
      </c>
      <c r="DF6" s="21">
        <f t="shared" si="11"/>
        <v>97.24</v>
      </c>
      <c r="DG6" s="21">
        <f t="shared" si="11"/>
        <v>97.79</v>
      </c>
      <c r="DH6" s="20" t="str">
        <f>IF(DH7="","",IF(DH7="-","【-】","【"&amp;SUBSTITUTE(TEXT(DH7,"#,##0.00"),"-","△")&amp;"】"))</f>
        <v>【95.72】</v>
      </c>
      <c r="DI6" s="21">
        <f>IF(DI7="",NA(),DI7)</f>
        <v>3.58</v>
      </c>
      <c r="DJ6" s="21">
        <f t="shared" ref="DJ6:DR6" si="12">IF(DJ7="",NA(),DJ7)</f>
        <v>6.96</v>
      </c>
      <c r="DK6" s="21">
        <f t="shared" si="12"/>
        <v>10.119999999999999</v>
      </c>
      <c r="DL6" s="21">
        <f t="shared" si="12"/>
        <v>13.19</v>
      </c>
      <c r="DM6" s="21">
        <f t="shared" si="12"/>
        <v>16.170000000000002</v>
      </c>
      <c r="DN6" s="21">
        <f t="shared" si="12"/>
        <v>28.24</v>
      </c>
      <c r="DO6" s="21">
        <f t="shared" si="12"/>
        <v>29.38</v>
      </c>
      <c r="DP6" s="21">
        <f t="shared" si="12"/>
        <v>30.6</v>
      </c>
      <c r="DQ6" s="21">
        <f t="shared" si="12"/>
        <v>27.39</v>
      </c>
      <c r="DR6" s="21">
        <f t="shared" si="12"/>
        <v>30.42</v>
      </c>
      <c r="DS6" s="20" t="str">
        <f>IF(DS7="","",IF(DS7="-","【-】","【"&amp;SUBSTITUTE(TEXT(DS7,"#,##0.00"),"-","△")&amp;"】"))</f>
        <v>【38.17】</v>
      </c>
      <c r="DT6" s="20">
        <f>IF(DT7="",NA(),DT7)</f>
        <v>0</v>
      </c>
      <c r="DU6" s="20">
        <f t="shared" ref="DU6:EC6" si="13">IF(DU7="",NA(),DU7)</f>
        <v>0</v>
      </c>
      <c r="DV6" s="20">
        <f t="shared" si="13"/>
        <v>0</v>
      </c>
      <c r="DW6" s="20">
        <f t="shared" si="13"/>
        <v>0</v>
      </c>
      <c r="DX6" s="20">
        <f t="shared" si="13"/>
        <v>0</v>
      </c>
      <c r="DY6" s="21">
        <f t="shared" si="13"/>
        <v>3.67</v>
      </c>
      <c r="DZ6" s="21">
        <f t="shared" si="13"/>
        <v>3.45</v>
      </c>
      <c r="EA6" s="21">
        <f t="shared" si="13"/>
        <v>5.0199999999999996</v>
      </c>
      <c r="EB6" s="21">
        <f t="shared" si="13"/>
        <v>5.86</v>
      </c>
      <c r="EC6" s="21">
        <f t="shared" si="13"/>
        <v>6.66</v>
      </c>
      <c r="ED6" s="20" t="str">
        <f>IF(ED7="","",IF(ED7="-","【-】","【"&amp;SUBSTITUTE(TEXT(ED7,"#,##0.00"),"-","△")&amp;"】"))</f>
        <v>【6.54】</v>
      </c>
      <c r="EE6" s="21">
        <f>IF(EE7="",NA(),EE7)</f>
        <v>0.01</v>
      </c>
      <c r="EF6" s="20">
        <f t="shared" ref="EF6:EN6" si="14">IF(EF7="",NA(),EF7)</f>
        <v>0</v>
      </c>
      <c r="EG6" s="20">
        <f t="shared" si="14"/>
        <v>0</v>
      </c>
      <c r="EH6" s="20">
        <f t="shared" si="14"/>
        <v>0</v>
      </c>
      <c r="EI6" s="20">
        <f t="shared" si="14"/>
        <v>0</v>
      </c>
      <c r="EJ6" s="21">
        <f t="shared" si="14"/>
        <v>0.1</v>
      </c>
      <c r="EK6" s="21">
        <f t="shared" si="14"/>
        <v>0.12</v>
      </c>
      <c r="EL6" s="21">
        <f t="shared" si="14"/>
        <v>0.19</v>
      </c>
      <c r="EM6" s="21">
        <f t="shared" si="14"/>
        <v>0.19</v>
      </c>
      <c r="EN6" s="21">
        <f t="shared" si="14"/>
        <v>0.14000000000000001</v>
      </c>
      <c r="EO6" s="20" t="str">
        <f>IF(EO7="","",IF(EO7="-","【-】","【"&amp;SUBSTITUTE(TEXT(EO7,"#,##0.00"),"-","△")&amp;"】"))</f>
        <v>【0.24】</v>
      </c>
    </row>
    <row r="7" spans="1:148" s="22" customFormat="1" x14ac:dyDescent="0.2">
      <c r="A7" s="14"/>
      <c r="B7" s="23">
        <v>2021</v>
      </c>
      <c r="C7" s="23">
        <v>142158</v>
      </c>
      <c r="D7" s="23">
        <v>46</v>
      </c>
      <c r="E7" s="23">
        <v>17</v>
      </c>
      <c r="F7" s="23">
        <v>1</v>
      </c>
      <c r="G7" s="23">
        <v>0</v>
      </c>
      <c r="H7" s="23" t="s">
        <v>96</v>
      </c>
      <c r="I7" s="23" t="s">
        <v>97</v>
      </c>
      <c r="J7" s="23" t="s">
        <v>98</v>
      </c>
      <c r="K7" s="23" t="s">
        <v>99</v>
      </c>
      <c r="L7" s="23" t="s">
        <v>100</v>
      </c>
      <c r="M7" s="23" t="s">
        <v>101</v>
      </c>
      <c r="N7" s="24" t="s">
        <v>102</v>
      </c>
      <c r="O7" s="24">
        <v>70.760000000000005</v>
      </c>
      <c r="P7" s="24">
        <v>96.25</v>
      </c>
      <c r="Q7" s="24">
        <v>86.19</v>
      </c>
      <c r="R7" s="24">
        <v>1796</v>
      </c>
      <c r="S7" s="24">
        <v>136965</v>
      </c>
      <c r="T7" s="24">
        <v>26.59</v>
      </c>
      <c r="U7" s="24">
        <v>5151</v>
      </c>
      <c r="V7" s="24">
        <v>132270</v>
      </c>
      <c r="W7" s="24">
        <v>13.45</v>
      </c>
      <c r="X7" s="24">
        <v>9834.2000000000007</v>
      </c>
      <c r="Y7" s="24">
        <v>111.38</v>
      </c>
      <c r="Z7" s="24">
        <v>113.99</v>
      </c>
      <c r="AA7" s="24">
        <v>109.7</v>
      </c>
      <c r="AB7" s="24">
        <v>109.99</v>
      </c>
      <c r="AC7" s="24">
        <v>110.27</v>
      </c>
      <c r="AD7" s="24">
        <v>106.55</v>
      </c>
      <c r="AE7" s="24">
        <v>106.78</v>
      </c>
      <c r="AF7" s="24">
        <v>106.31</v>
      </c>
      <c r="AG7" s="24">
        <v>107.05</v>
      </c>
      <c r="AH7" s="24">
        <v>106.43</v>
      </c>
      <c r="AI7" s="24">
        <v>107.02</v>
      </c>
      <c r="AJ7" s="24">
        <v>0</v>
      </c>
      <c r="AK7" s="24">
        <v>0</v>
      </c>
      <c r="AL7" s="24">
        <v>0</v>
      </c>
      <c r="AM7" s="24">
        <v>0</v>
      </c>
      <c r="AN7" s="24">
        <v>0</v>
      </c>
      <c r="AO7" s="24">
        <v>0.41</v>
      </c>
      <c r="AP7" s="24">
        <v>0.19</v>
      </c>
      <c r="AQ7" s="24">
        <v>0.05</v>
      </c>
      <c r="AR7" s="24">
        <v>0</v>
      </c>
      <c r="AS7" s="24">
        <v>0</v>
      </c>
      <c r="AT7" s="24">
        <v>3.09</v>
      </c>
      <c r="AU7" s="24">
        <v>61.69</v>
      </c>
      <c r="AV7" s="24">
        <v>66.17</v>
      </c>
      <c r="AW7" s="24">
        <v>63.29</v>
      </c>
      <c r="AX7" s="24">
        <v>66.069999999999993</v>
      </c>
      <c r="AY7" s="24">
        <v>63.05</v>
      </c>
      <c r="AZ7" s="24">
        <v>83.46</v>
      </c>
      <c r="BA7" s="24">
        <v>80.64</v>
      </c>
      <c r="BB7" s="24">
        <v>88.1</v>
      </c>
      <c r="BC7" s="24">
        <v>84.84</v>
      </c>
      <c r="BD7" s="24">
        <v>88.42</v>
      </c>
      <c r="BE7" s="24">
        <v>71.39</v>
      </c>
      <c r="BF7" s="24">
        <v>664.04</v>
      </c>
      <c r="BG7" s="24">
        <v>649.03</v>
      </c>
      <c r="BH7" s="24">
        <v>637.41999999999996</v>
      </c>
      <c r="BI7" s="24">
        <v>617.48</v>
      </c>
      <c r="BJ7" s="24">
        <v>605.30999999999995</v>
      </c>
      <c r="BK7" s="24">
        <v>612.6</v>
      </c>
      <c r="BL7" s="24">
        <v>606.79999999999995</v>
      </c>
      <c r="BM7" s="24">
        <v>585.55999999999995</v>
      </c>
      <c r="BN7" s="24">
        <v>565.62</v>
      </c>
      <c r="BO7" s="24">
        <v>544.61</v>
      </c>
      <c r="BP7" s="24">
        <v>669.11</v>
      </c>
      <c r="BQ7" s="24">
        <v>115.71</v>
      </c>
      <c r="BR7" s="24">
        <v>122.29</v>
      </c>
      <c r="BS7" s="24">
        <v>114.09</v>
      </c>
      <c r="BT7" s="24">
        <v>114.89</v>
      </c>
      <c r="BU7" s="24">
        <v>115.53</v>
      </c>
      <c r="BV7" s="24">
        <v>100.97</v>
      </c>
      <c r="BW7" s="24">
        <v>101.84</v>
      </c>
      <c r="BX7" s="24">
        <v>101.62</v>
      </c>
      <c r="BY7" s="24">
        <v>102.36</v>
      </c>
      <c r="BZ7" s="24">
        <v>103.76</v>
      </c>
      <c r="CA7" s="24">
        <v>99.73</v>
      </c>
      <c r="CB7" s="24">
        <v>94.58</v>
      </c>
      <c r="CC7" s="24">
        <v>88.8</v>
      </c>
      <c r="CD7" s="24">
        <v>94.62</v>
      </c>
      <c r="CE7" s="24">
        <v>91.54</v>
      </c>
      <c r="CF7" s="24">
        <v>90.65</v>
      </c>
      <c r="CG7" s="24">
        <v>118.78</v>
      </c>
      <c r="CH7" s="24">
        <v>119.39</v>
      </c>
      <c r="CI7" s="24">
        <v>117.41</v>
      </c>
      <c r="CJ7" s="24">
        <v>114.01</v>
      </c>
      <c r="CK7" s="24">
        <v>111.18</v>
      </c>
      <c r="CL7" s="24">
        <v>134.97999999999999</v>
      </c>
      <c r="CM7" s="24" t="s">
        <v>102</v>
      </c>
      <c r="CN7" s="24" t="s">
        <v>102</v>
      </c>
      <c r="CO7" s="24" t="s">
        <v>102</v>
      </c>
      <c r="CP7" s="24" t="s">
        <v>102</v>
      </c>
      <c r="CQ7" s="24" t="s">
        <v>102</v>
      </c>
      <c r="CR7" s="24">
        <v>70.37</v>
      </c>
      <c r="CS7" s="24">
        <v>68.3</v>
      </c>
      <c r="CT7" s="24">
        <v>67.37</v>
      </c>
      <c r="CU7" s="24">
        <v>67.709999999999994</v>
      </c>
      <c r="CV7" s="24">
        <v>67.13</v>
      </c>
      <c r="CW7" s="24">
        <v>59.99</v>
      </c>
      <c r="CX7" s="24">
        <v>98.07</v>
      </c>
      <c r="CY7" s="24">
        <v>98.16</v>
      </c>
      <c r="CZ7" s="24">
        <v>98.25</v>
      </c>
      <c r="DA7" s="24">
        <v>98.31</v>
      </c>
      <c r="DB7" s="24">
        <v>98.36</v>
      </c>
      <c r="DC7" s="24">
        <v>96.75</v>
      </c>
      <c r="DD7" s="24">
        <v>96.78</v>
      </c>
      <c r="DE7" s="24">
        <v>97</v>
      </c>
      <c r="DF7" s="24">
        <v>97.24</v>
      </c>
      <c r="DG7" s="24">
        <v>97.79</v>
      </c>
      <c r="DH7" s="24">
        <v>95.72</v>
      </c>
      <c r="DI7" s="24">
        <v>3.58</v>
      </c>
      <c r="DJ7" s="24">
        <v>6.96</v>
      </c>
      <c r="DK7" s="24">
        <v>10.119999999999999</v>
      </c>
      <c r="DL7" s="24">
        <v>13.19</v>
      </c>
      <c r="DM7" s="24">
        <v>16.170000000000002</v>
      </c>
      <c r="DN7" s="24">
        <v>28.24</v>
      </c>
      <c r="DO7" s="24">
        <v>29.38</v>
      </c>
      <c r="DP7" s="24">
        <v>30.6</v>
      </c>
      <c r="DQ7" s="24">
        <v>27.39</v>
      </c>
      <c r="DR7" s="24">
        <v>30.42</v>
      </c>
      <c r="DS7" s="24">
        <v>38.17</v>
      </c>
      <c r="DT7" s="24">
        <v>0</v>
      </c>
      <c r="DU7" s="24">
        <v>0</v>
      </c>
      <c r="DV7" s="24">
        <v>0</v>
      </c>
      <c r="DW7" s="24">
        <v>0</v>
      </c>
      <c r="DX7" s="24">
        <v>0</v>
      </c>
      <c r="DY7" s="24">
        <v>3.67</v>
      </c>
      <c r="DZ7" s="24">
        <v>3.45</v>
      </c>
      <c r="EA7" s="24">
        <v>5.0199999999999996</v>
      </c>
      <c r="EB7" s="24">
        <v>5.86</v>
      </c>
      <c r="EC7" s="24">
        <v>6.66</v>
      </c>
      <c r="ED7" s="24">
        <v>6.54</v>
      </c>
      <c r="EE7" s="24">
        <v>0.01</v>
      </c>
      <c r="EF7" s="24">
        <v>0</v>
      </c>
      <c r="EG7" s="24">
        <v>0</v>
      </c>
      <c r="EH7" s="24">
        <v>0</v>
      </c>
      <c r="EI7" s="24">
        <v>0</v>
      </c>
      <c r="EJ7" s="24">
        <v>0.1</v>
      </c>
      <c r="EK7" s="24">
        <v>0.12</v>
      </c>
      <c r="EL7" s="24">
        <v>0.19</v>
      </c>
      <c r="EM7" s="24">
        <v>0.19</v>
      </c>
      <c r="EN7" s="24">
        <v>0.14000000000000001</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2023-02-15T01:47:35Z</cp:lastPrinted>
  <dcterms:created xsi:type="dcterms:W3CDTF">2023-01-12T23:29:32Z</dcterms:created>
  <dcterms:modified xsi:type="dcterms:W3CDTF">2023-02-15T01:48:15Z</dcterms:modified>
  <cp:category/>
</cp:coreProperties>
</file>