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nfl01\share\財政課\（旧06フォルダ）財政課庶務\★庶務用\☆R4庶務\未23-01-10_【県市町村課・依頼126〆】公営企業に係る経営比較分析表（令和３年度決算）の分析等について_0126〆（作業中）\03_県へ回答\"/>
    </mc:Choice>
  </mc:AlternateContent>
  <workbookProtection workbookAlgorithmName="SHA-512" workbookHashValue="t+gLsJNaazXapV3ryowp2DtQtK7Bo/T+gI2pb8hqUHcwmisMYQuXj69zWbUpHwe00kiiBQmudiDsWe5nWuaLKw==" workbookSaltValue="vXSA+19WhIGt4knNfajRZ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<sst xmlns="http://schemas.openxmlformats.org/spreadsheetml/2006/main" count="236" uniqueCount="116">
  <si>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</si>
  <si>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</si>
  <si>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</si>
  <si>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</si>
  <si>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</si>
  <si>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</si>
  <si>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</si>
  <si>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</si>
  <si>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</si>
  <si>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</si>
  <si>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</si>
  <si>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</si>
  <si>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</si>
  <si>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</si>
  <si>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</si>
  <si>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</si>
  <si>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</si>
  <si>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</si>
  <si>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</si>
  <si>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</si>
  <si>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</si>
  <si>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</si>
  <si>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</si>
  <si>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</si>
  <si>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</si>
  <si>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</si>
  <si>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</si>
  <si>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</si>
  <si>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</si>
  <si>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</si>
  <si>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</si>
  <si>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</si>
  <si>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</si>
  <si>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</si>
  <si>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</si>
  <si>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</si>
  <si>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</si>
  <si>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</si>
  <si>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</si>
  <si>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</si>
  <si>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</si>
  <si>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</si>
  <si>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</si>
  <si>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</si>
  <si>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</si>
  <si>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</si>
  <si>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</si>
  <si>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</si>
  <si>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</si>
  <si>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</si>
  <si>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</si>
  <si>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</si>
  <si>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</si>
  <si>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</si>
  <si>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</si>
  <si>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</si>
  <si>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</si>
  <si>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</si>
  <si>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</si>
  <si>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</si>
  <si>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</si>
  <si>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</si>
  <si>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</si>
  <si>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</si>
  <si>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</si>
  <si>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</si>
  <si>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</si>
  <si>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</si>
  <si>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</si>
  <si>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</si>
  <si>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</si>
  <si>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</si>
  <si>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</si>
  <si>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</si>
  <si>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</si>
  <si>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</si>
  <si>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</si>
  <si>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</si>
  <si>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</si>
  <si>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</si>
  <si>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</si>
  <si>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</si>
  <si>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</si>
  <si>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</si>
  <si>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</si>
  <si>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</si>
  <si>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</si>
  <si>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</si>
  <si>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</si>
  <si>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</si>
  <si>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</si>
  <si>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</si>
  <si>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</si>
  <si>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</si>
  <si>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</si>
  <si>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平塚市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</si>
  <si>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</si>
  <si>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</si>
  <si>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</si>
  <si>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</si>
  <si>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</si>
  <si>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</si>
  <si>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</si>
  <si>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</si>
  <si>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</si>
  <si>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</si>
  <si>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</si>
  <si>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</si>
  <si>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</si>
  <si>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</si>
  <si>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</si>
  <si>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</si>
  <si>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</si>
  <si>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有形固定資産減価償却率及び②管渠老朽化率については、全国平均及び類似団体平均値を下回っていますが、耐用年数を経過した管渠が増加していく状況下において、施設の老朽化対策が今後の重要な課題であるため、③管渠改善率については、ストックマネジメント計画に基づく施設の状態調査・点検を通じて適正な維持管理と長寿命化を図るとともに、計画的な施設の改築更新を進めます。</t>
    <rPh sb="40" eb="41">
      <t>チ</t>
    </rPh>
    <rPh sb="131" eb="133">
      <t>ジョウタイ</t>
    </rPh>
    <rPh sb="150" eb="154">
      <t>チョウジュミョウカ</t>
    </rPh>
    <rPh sb="155" eb="156">
      <t>ハカ</t>
    </rPh>
    <phoneticPr fontId="4"/>
  </si>
  <si>
    <t>　各指標の結果から、経営の健全性は保たれていると考えられます。一方で、維持管理・施設更新に係る費用の増加と人口減少による下水道使用料の減収が懸念されるため、経営戦略に基づく、広域化・共同化や適正な料金水準等あらゆる面での施策を実施することで経営基盤の強化を進め、下水道サービスの持続的・安定的な提供に努めます。</t>
    <rPh sb="5" eb="7">
      <t>ケッカ</t>
    </rPh>
    <rPh sb="67" eb="69">
      <t>ゲンシュウ</t>
    </rPh>
    <rPh sb="70" eb="72">
      <t>ケネン</t>
    </rPh>
    <rPh sb="83" eb="84">
      <t>モト</t>
    </rPh>
    <rPh sb="110" eb="112">
      <t>シサク</t>
    </rPh>
    <rPh sb="113" eb="115">
      <t>ジッシ</t>
    </rPh>
    <rPh sb="120" eb="122">
      <t>ケイエイ</t>
    </rPh>
    <rPh sb="122" eb="124">
      <t>キバン</t>
    </rPh>
    <rPh sb="125" eb="127">
      <t>キョウカ</t>
    </rPh>
    <rPh sb="128" eb="129">
      <t>スス</t>
    </rPh>
    <phoneticPr fontId="4"/>
  </si>
  <si>
    <t>　①経常収支比率は100％を超えを維持し、類似団体平均値を上回っていますが、全国平均値を下回っています。
　③流動比率は前年度から12ポイント以上の改善が図られ、当面の目標である75％を達成することができ、全国平均及び類似団体平均値を上回っています。今後、更なる経営健全性の向上に取り組みます。
　④企業債残高対事業規模比率は減少傾向にあり、全国平均及び類似団体平均値を下回っています。今後の事業費の増加に伴う企業債借入額の増加が見込まれるため、今後の推移を注視し、計画的な償還に努めます。
　⑤経費回収率は100％を超え、全国平均及び類似団体平均値を上回り、⑥汚水処理原価も全国平均及び類似団体平均値を下回っていることから、現水準の維持を図りたいと考えますが、施設の老朽化等による維持管理費の増加や、今後の人口減少による使用料収入への影響が懸念されるため、引き続きコストの縮減や業務の効率化に取り組みます。
　下水道の整備が概成しているため、⑧水洗化率は高い水準にあります。引き続き未接続世帯に対する接続促進に取り組みます。</t>
    <rPh sb="2" eb="4">
      <t>ケイジョウ</t>
    </rPh>
    <rPh sb="4" eb="6">
      <t>シュウシ</t>
    </rPh>
    <rPh sb="6" eb="8">
      <t>ヒリツ</t>
    </rPh>
    <rPh sb="14" eb="15">
      <t>コ</t>
    </rPh>
    <rPh sb="17" eb="19">
      <t>イジ</t>
    </rPh>
    <rPh sb="21" eb="23">
      <t>ルイジ</t>
    </rPh>
    <rPh sb="23" eb="25">
      <t>ダンタイ</t>
    </rPh>
    <rPh sb="25" eb="27">
      <t>ヘイキン</t>
    </rPh>
    <rPh sb="27" eb="28">
      <t>チ</t>
    </rPh>
    <rPh sb="29" eb="31">
      <t>ウワマワ</t>
    </rPh>
    <rPh sb="38" eb="40">
      <t>ゼンコク</t>
    </rPh>
    <rPh sb="40" eb="42">
      <t>ヘイキン</t>
    </rPh>
    <rPh sb="42" eb="43">
      <t>チ</t>
    </rPh>
    <rPh sb="44" eb="46">
      <t>シタマワ</t>
    </rPh>
    <rPh sb="55" eb="57">
      <t>リュウドウ</t>
    </rPh>
    <rPh sb="57" eb="59">
      <t>ヒリツ</t>
    </rPh>
    <rPh sb="60" eb="63">
      <t>ゼンネンド</t>
    </rPh>
    <rPh sb="71" eb="73">
      <t>イジョウ</t>
    </rPh>
    <rPh sb="74" eb="76">
      <t>カイゼン</t>
    </rPh>
    <rPh sb="77" eb="78">
      <t>ハカ</t>
    </rPh>
    <rPh sb="93" eb="95">
      <t>タッセイ</t>
    </rPh>
    <rPh sb="103" eb="105">
      <t>ゼンコク</t>
    </rPh>
    <rPh sb="105" eb="107">
      <t>ヘイキン</t>
    </rPh>
    <rPh sb="107" eb="108">
      <t>オヨ</t>
    </rPh>
    <rPh sb="109" eb="111">
      <t>ルイジ</t>
    </rPh>
    <rPh sb="111" eb="113">
      <t>ダンタイ</t>
    </rPh>
    <rPh sb="113" eb="115">
      <t>ヘイキン</t>
    </rPh>
    <rPh sb="115" eb="116">
      <t>チ</t>
    </rPh>
    <rPh sb="117" eb="119">
      <t>ウワマワ</t>
    </rPh>
    <rPh sb="125" eb="127">
      <t>コンゴ</t>
    </rPh>
    <rPh sb="128" eb="129">
      <t>サラ</t>
    </rPh>
    <rPh sb="131" eb="133">
      <t>ケイエイ</t>
    </rPh>
    <rPh sb="133" eb="136">
      <t>ケンゼンセイ</t>
    </rPh>
    <rPh sb="137" eb="139">
      <t>コウジョウ</t>
    </rPh>
    <rPh sb="140" eb="141">
      <t>ト</t>
    </rPh>
    <rPh sb="142" eb="143">
      <t>ク</t>
    </rPh>
    <rPh sb="150" eb="152">
      <t>キギョウ</t>
    </rPh>
    <rPh sb="152" eb="153">
      <t>サイ</t>
    </rPh>
    <rPh sb="153" eb="155">
      <t>ザンダカ</t>
    </rPh>
    <rPh sb="155" eb="156">
      <t>タイ</t>
    </rPh>
    <rPh sb="156" eb="158">
      <t>ジギョウ</t>
    </rPh>
    <rPh sb="158" eb="160">
      <t>キボ</t>
    </rPh>
    <rPh sb="160" eb="162">
      <t>ヒリツ</t>
    </rPh>
    <rPh sb="163" eb="165">
      <t>ゲンショウ</t>
    </rPh>
    <rPh sb="165" eb="167">
      <t>ケイコウ</t>
    </rPh>
    <rPh sb="171" eb="173">
      <t>ゼンコク</t>
    </rPh>
    <rPh sb="173" eb="175">
      <t>ヘイキン</t>
    </rPh>
    <rPh sb="175" eb="176">
      <t>オヨ</t>
    </rPh>
    <rPh sb="177" eb="179">
      <t>ルイジ</t>
    </rPh>
    <rPh sb="179" eb="181">
      <t>ダンタイ</t>
    </rPh>
    <rPh sb="181" eb="183">
      <t>ヘイキン</t>
    </rPh>
    <rPh sb="183" eb="184">
      <t>チ</t>
    </rPh>
    <rPh sb="185" eb="187">
      <t>シタマワ</t>
    </rPh>
    <rPh sb="193" eb="195">
      <t>コンゴ</t>
    </rPh>
    <rPh sb="196" eb="199">
      <t>ジギョウヒ</t>
    </rPh>
    <rPh sb="200" eb="202">
      <t>ゾウカ</t>
    </rPh>
    <rPh sb="203" eb="204">
      <t>トモナ</t>
    </rPh>
    <rPh sb="205" eb="207">
      <t>キギョウ</t>
    </rPh>
    <rPh sb="207" eb="208">
      <t>サイ</t>
    </rPh>
    <rPh sb="208" eb="210">
      <t>カリイレ</t>
    </rPh>
    <rPh sb="210" eb="211">
      <t>ガク</t>
    </rPh>
    <rPh sb="212" eb="214">
      <t>ゾウカ</t>
    </rPh>
    <rPh sb="215" eb="217">
      <t>ミコ</t>
    </rPh>
    <rPh sb="223" eb="225">
      <t>コンゴ</t>
    </rPh>
    <rPh sb="226" eb="228">
      <t>スイイ</t>
    </rPh>
    <rPh sb="229" eb="231">
      <t>チュウシ</t>
    </rPh>
    <rPh sb="233" eb="236">
      <t>ケイカクテキ</t>
    </rPh>
    <rPh sb="237" eb="239">
      <t>ショウカン</t>
    </rPh>
    <rPh sb="240" eb="241">
      <t>ツト</t>
    </rPh>
    <rPh sb="248" eb="250">
      <t>ケイヒ</t>
    </rPh>
    <rPh sb="250" eb="252">
      <t>カイシュウ</t>
    </rPh>
    <rPh sb="252" eb="253">
      <t>リツ</t>
    </rPh>
    <rPh sb="259" eb="260">
      <t>コ</t>
    </rPh>
    <rPh sb="262" eb="264">
      <t>ゼンコク</t>
    </rPh>
    <rPh sb="264" eb="266">
      <t>ヘイキン</t>
    </rPh>
    <rPh sb="266" eb="267">
      <t>オヨ</t>
    </rPh>
    <rPh sb="268" eb="270">
      <t>ルイジ</t>
    </rPh>
    <rPh sb="270" eb="272">
      <t>ダンタイ</t>
    </rPh>
    <rPh sb="272" eb="274">
      <t>ヘイキン</t>
    </rPh>
    <rPh sb="274" eb="275">
      <t>チ</t>
    </rPh>
    <rPh sb="276" eb="278">
      <t>ウワマワ</t>
    </rPh>
    <rPh sb="281" eb="283">
      <t>オスイ</t>
    </rPh>
    <rPh sb="283" eb="285">
      <t>ショリ</t>
    </rPh>
    <rPh sb="285" eb="287">
      <t>ゲンカ</t>
    </rPh>
    <rPh sb="288" eb="290">
      <t>ゼンコク</t>
    </rPh>
    <rPh sb="290" eb="292">
      <t>ヘイキン</t>
    </rPh>
    <rPh sb="292" eb="293">
      <t>オヨ</t>
    </rPh>
    <rPh sb="294" eb="296">
      <t>ルイジ</t>
    </rPh>
    <rPh sb="296" eb="298">
      <t>ダンタイ</t>
    </rPh>
    <rPh sb="298" eb="300">
      <t>ヘイキン</t>
    </rPh>
    <rPh sb="300" eb="301">
      <t>チ</t>
    </rPh>
    <rPh sb="302" eb="304">
      <t>シタマワ</t>
    </rPh>
    <rPh sb="313" eb="314">
      <t>ゲン</t>
    </rPh>
    <rPh sb="314" eb="316">
      <t>スイジュン</t>
    </rPh>
    <rPh sb="317" eb="319">
      <t>イジ</t>
    </rPh>
    <rPh sb="320" eb="321">
      <t>ハカ</t>
    </rPh>
    <rPh sb="325" eb="326">
      <t>カンガ</t>
    </rPh>
    <rPh sb="331" eb="333">
      <t>シセツ</t>
    </rPh>
    <rPh sb="334" eb="337">
      <t>ロウキュウカ</t>
    </rPh>
    <rPh sb="337" eb="338">
      <t>トウ</t>
    </rPh>
    <rPh sb="341" eb="343">
      <t>イジ</t>
    </rPh>
    <rPh sb="343" eb="346">
      <t>カンリヒ</t>
    </rPh>
    <rPh sb="347" eb="349">
      <t>ゾウカ</t>
    </rPh>
    <rPh sb="351" eb="353">
      <t>コンゴ</t>
    </rPh>
    <rPh sb="354" eb="356">
      <t>ジンコウ</t>
    </rPh>
    <rPh sb="356" eb="358">
      <t>ゲンショウ</t>
    </rPh>
    <rPh sb="361" eb="364">
      <t>シヨウリョウ</t>
    </rPh>
    <rPh sb="364" eb="366">
      <t>シュウニュウ</t>
    </rPh>
    <rPh sb="368" eb="370">
      <t>エイキョウ</t>
    </rPh>
    <rPh sb="371" eb="373">
      <t>ケネン</t>
    </rPh>
    <rPh sb="379" eb="380">
      <t>ヒ</t>
    </rPh>
    <rPh sb="381" eb="382">
      <t>ツヅ</t>
    </rPh>
    <rPh sb="387" eb="389">
      <t>シュクゲン</t>
    </rPh>
    <rPh sb="390" eb="392">
      <t>ギョウム</t>
    </rPh>
    <rPh sb="393" eb="396">
      <t>コウリツカ</t>
    </rPh>
    <rPh sb="397" eb="398">
      <t>ト</t>
    </rPh>
    <rPh sb="399" eb="400">
      <t>ク</t>
    </rPh>
    <rPh sb="406" eb="409">
      <t>ゲスイドウ</t>
    </rPh>
    <rPh sb="410" eb="412">
      <t>セイビ</t>
    </rPh>
    <rPh sb="413" eb="415">
      <t>ガイセイ</t>
    </rPh>
    <rPh sb="423" eb="426">
      <t>スイセンカ</t>
    </rPh>
    <rPh sb="426" eb="427">
      <t>リツ</t>
    </rPh>
    <rPh sb="428" eb="429">
      <t>タカ</t>
    </rPh>
    <rPh sb="430" eb="432">
      <t>スイジュン</t>
    </rPh>
    <rPh sb="438" eb="439">
      <t>ヒ</t>
    </rPh>
    <rPh sb="440" eb="441">
      <t>ツヅ</t>
    </rPh>
    <rPh sb="442" eb="445">
      <t>ミセツゾク</t>
    </rPh>
    <rPh sb="445" eb="447">
      <t>セタイ</t>
    </rPh>
    <rPh sb="448" eb="449">
      <t>タイ</t>
    </rPh>
    <rPh sb="451" eb="453">
      <t>セツゾク</t>
    </rPh>
    <rPh sb="453" eb="455">
      <t>ソクシン</t>
    </rPh>
    <rPh sb="456" eb="457">
      <t>ト</t>
    </rPh>
    <rPh sb="458" eb="459">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</si>
</sst>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0" xfId="0" applyFont="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0.03</c:v>
                </c:pt>
                <c:pt idx="1">
                  <c:v>0.04</c:v>
                </c:pt>
                <c:pt idx="2">
                  <c:v>0.01</c:v>
                </c:pt>
                <c:pt idx="3">
                  <c:v>0.02</c:v>
                </c:pt>
                <c:pt idx="4" formatCode="#,##0.00;&quot;△&quot;#,##0.00">
                  <c:v>0</c:v>
                </c:pt>
              </c:numCache>
            </c:numRef>
          </c:val>
          <c:extLst>
            <c:ext xmlns:c16="http://schemas.microsoft.com/office/drawing/2014/chart" uri="{C3380CC4-5D6E-409C-BE32-E72D297353CC}">
              <c16:uniqueId val="{00000000-3401-495F-829C-E1CE90065F0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0.21</c:v>
                </c:pt>
                <c:pt idx="2">
                  <c:v>0.19</c:v>
                </c:pt>
                <c:pt idx="3">
                  <c:v>0.19</c:v>
                </c:pt>
                <c:pt idx="4">
                  <c:v>0.19</c:v>
                </c:pt>
              </c:numCache>
            </c:numRef>
          </c:val>
          <c:smooth val="0"/>
          <c:extLst>
            <c:ext xmlns:c16="http://schemas.microsoft.com/office/drawing/2014/chart" uri="{C3380CC4-5D6E-409C-BE32-E72D297353CC}">
              <c16:uniqueId val="{00000001-3401-495F-829C-E1CE90065F0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AA-4531-B64D-1F1DDACD865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61.54</c:v>
                </c:pt>
                <c:pt idx="1">
                  <c:v>61.93</c:v>
                </c:pt>
                <c:pt idx="2">
                  <c:v>61.32</c:v>
                </c:pt>
                <c:pt idx="3">
                  <c:v>61.7</c:v>
                </c:pt>
                <c:pt idx="4">
                  <c:v>63.04</c:v>
                </c:pt>
              </c:numCache>
            </c:numRef>
          </c:val>
          <c:smooth val="0"/>
          <c:extLst>
            <c:ext xmlns:c16="http://schemas.microsoft.com/office/drawing/2014/chart" uri="{C3380CC4-5D6E-409C-BE32-E72D297353CC}">
              <c16:uniqueId val="{00000001-37AA-4531-B64D-1F1DDACD865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97.46</c:v>
                </c:pt>
                <c:pt idx="1">
                  <c:v>97.66</c:v>
                </c:pt>
                <c:pt idx="2">
                  <c:v>97.81</c:v>
                </c:pt>
                <c:pt idx="3">
                  <c:v>97.92</c:v>
                </c:pt>
                <c:pt idx="4">
                  <c:v>98.08</c:v>
                </c:pt>
              </c:numCache>
            </c:numRef>
          </c:val>
          <c:extLst>
            <c:ext xmlns:c16="http://schemas.microsoft.com/office/drawing/2014/chart" uri="{C3380CC4-5D6E-409C-BE32-E72D297353CC}">
              <c16:uniqueId val="{00000000-B9D8-44F3-A8F5-BF1E9E7E0BA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94.13</c:v>
                </c:pt>
                <c:pt idx="1">
                  <c:v>94.45</c:v>
                </c:pt>
                <c:pt idx="2">
                  <c:v>94.58</c:v>
                </c:pt>
                <c:pt idx="3">
                  <c:v>94.56</c:v>
                </c:pt>
                <c:pt idx="4">
                  <c:v>94.75</c:v>
                </c:pt>
              </c:numCache>
            </c:numRef>
          </c:val>
          <c:smooth val="0"/>
          <c:extLst>
            <c:ext xmlns:c16="http://schemas.microsoft.com/office/drawing/2014/chart" uri="{C3380CC4-5D6E-409C-BE32-E72D297353CC}">
              <c16:uniqueId val="{00000001-B9D8-44F3-A8F5-BF1E9E7E0BA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110.37</c:v>
                </c:pt>
                <c:pt idx="1">
                  <c:v>113.86</c:v>
                </c:pt>
                <c:pt idx="2">
                  <c:v>107.12</c:v>
                </c:pt>
                <c:pt idx="3">
                  <c:v>105.11</c:v>
                </c:pt>
                <c:pt idx="4">
                  <c:v>106.96</c:v>
                </c:pt>
              </c:numCache>
            </c:numRef>
          </c:val>
          <c:extLst>
            <c:ext xmlns:c16="http://schemas.microsoft.com/office/drawing/2014/chart" uri="{C3380CC4-5D6E-409C-BE32-E72D297353CC}">
              <c16:uniqueId val="{00000000-5DD5-4970-9CA6-2E95B3ACAC4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107.43</c:v>
                </c:pt>
                <c:pt idx="1">
                  <c:v>107.64</c:v>
                </c:pt>
                <c:pt idx="2">
                  <c:v>107.03</c:v>
                </c:pt>
                <c:pt idx="3">
                  <c:v>106.55</c:v>
                </c:pt>
                <c:pt idx="4">
                  <c:v>106.01</c:v>
                </c:pt>
              </c:numCache>
            </c:numRef>
          </c:val>
          <c:smooth val="0"/>
          <c:extLst>
            <c:ext xmlns:c16="http://schemas.microsoft.com/office/drawing/2014/chart" uri="{C3380CC4-5D6E-409C-BE32-E72D297353CC}">
              <c16:uniqueId val="{00000001-5DD5-4970-9CA6-2E95B3ACAC4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7.35</c:v>
                </c:pt>
                <c:pt idx="1">
                  <c:v>10.65</c:v>
                </c:pt>
                <c:pt idx="2">
                  <c:v>13.76</c:v>
                </c:pt>
                <c:pt idx="3">
                  <c:v>16.86</c:v>
                </c:pt>
                <c:pt idx="4">
                  <c:v>19.829999999999998</c:v>
                </c:pt>
              </c:numCache>
            </c:numRef>
          </c:val>
          <c:extLst>
            <c:ext xmlns:c16="http://schemas.microsoft.com/office/drawing/2014/chart" uri="{C3380CC4-5D6E-409C-BE32-E72D297353CC}">
              <c16:uniqueId val="{00000000-1421-457C-802B-9FE804CCF94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30.11</c:v>
                </c:pt>
                <c:pt idx="1">
                  <c:v>30.45</c:v>
                </c:pt>
                <c:pt idx="2">
                  <c:v>31.01</c:v>
                </c:pt>
                <c:pt idx="3">
                  <c:v>28.87</c:v>
                </c:pt>
                <c:pt idx="4">
                  <c:v>31.34</c:v>
                </c:pt>
              </c:numCache>
            </c:numRef>
          </c:val>
          <c:smooth val="0"/>
          <c:extLst>
            <c:ext xmlns:c16="http://schemas.microsoft.com/office/drawing/2014/chart" uri="{C3380CC4-5D6E-409C-BE32-E72D297353CC}">
              <c16:uniqueId val="{00000001-1421-457C-802B-9FE804CCF94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1.37</c:v>
                </c:pt>
                <c:pt idx="1">
                  <c:v>1.96</c:v>
                </c:pt>
                <c:pt idx="2">
                  <c:v>2.5499999999999998</c:v>
                </c:pt>
                <c:pt idx="3">
                  <c:v>4.93</c:v>
                </c:pt>
                <c:pt idx="4">
                  <c:v>5.67</c:v>
                </c:pt>
              </c:numCache>
            </c:numRef>
          </c:val>
          <c:extLst>
            <c:ext xmlns:c16="http://schemas.microsoft.com/office/drawing/2014/chart" uri="{C3380CC4-5D6E-409C-BE32-E72D297353CC}">
              <c16:uniqueId val="{00000000-0DCF-4CDA-9A7B-0D3E49BA694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4.54</c:v>
                </c:pt>
                <c:pt idx="1">
                  <c:v>4.8499999999999996</c:v>
                </c:pt>
                <c:pt idx="2">
                  <c:v>4.95</c:v>
                </c:pt>
                <c:pt idx="3">
                  <c:v>5.64</c:v>
                </c:pt>
                <c:pt idx="4">
                  <c:v>6.43</c:v>
                </c:pt>
              </c:numCache>
            </c:numRef>
          </c:val>
          <c:smooth val="0"/>
          <c:extLst>
            <c:ext xmlns:c16="http://schemas.microsoft.com/office/drawing/2014/chart" uri="{C3380CC4-5D6E-409C-BE32-E72D297353CC}">
              <c16:uniqueId val="{00000001-0DCF-4CDA-9A7B-0D3E49BA694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43-41DA-A5D5-F0D40403F57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10.199999999999999</c:v>
                </c:pt>
                <c:pt idx="1">
                  <c:v>9.1999999999999993</c:v>
                </c:pt>
                <c:pt idx="2">
                  <c:v>7.69</c:v>
                </c:pt>
                <c:pt idx="3">
                  <c:v>5.95</c:v>
                </c:pt>
                <c:pt idx="4">
                  <c:v>5.27</c:v>
                </c:pt>
              </c:numCache>
            </c:numRef>
          </c:val>
          <c:smooth val="0"/>
          <c:extLst>
            <c:ext xmlns:c16="http://schemas.microsoft.com/office/drawing/2014/chart" uri="{C3380CC4-5D6E-409C-BE32-E72D297353CC}">
              <c16:uniqueId val="{00000001-9843-41DA-A5D5-F0D40403F57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47.81</c:v>
                </c:pt>
                <c:pt idx="1">
                  <c:v>62.2</c:v>
                </c:pt>
                <c:pt idx="2">
                  <c:v>66.510000000000005</c:v>
                </c:pt>
                <c:pt idx="3">
                  <c:v>74.2</c:v>
                </c:pt>
                <c:pt idx="4">
                  <c:v>86.77</c:v>
                </c:pt>
              </c:numCache>
            </c:numRef>
          </c:val>
          <c:extLst>
            <c:ext xmlns:c16="http://schemas.microsoft.com/office/drawing/2014/chart" uri="{C3380CC4-5D6E-409C-BE32-E72D297353CC}">
              <c16:uniqueId val="{00000000-4C31-4F5B-887F-D37EA3A8425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65.83</c:v>
                </c:pt>
                <c:pt idx="1">
                  <c:v>72.22</c:v>
                </c:pt>
                <c:pt idx="2">
                  <c:v>73.02</c:v>
                </c:pt>
                <c:pt idx="3">
                  <c:v>72.930000000000007</c:v>
                </c:pt>
                <c:pt idx="4">
                  <c:v>80.08</c:v>
                </c:pt>
              </c:numCache>
            </c:numRef>
          </c:val>
          <c:smooth val="0"/>
          <c:extLst>
            <c:ext xmlns:c16="http://schemas.microsoft.com/office/drawing/2014/chart" uri="{C3380CC4-5D6E-409C-BE32-E72D297353CC}">
              <c16:uniqueId val="{00000001-4C31-4F5B-887F-D37EA3A8425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334.9</c:v>
                </c:pt>
                <c:pt idx="1">
                  <c:v>460.39</c:v>
                </c:pt>
                <c:pt idx="2">
                  <c:v>435.02</c:v>
                </c:pt>
                <c:pt idx="3">
                  <c:v>411.8</c:v>
                </c:pt>
                <c:pt idx="4">
                  <c:v>379.19</c:v>
                </c:pt>
              </c:numCache>
            </c:numRef>
          </c:val>
          <c:extLst>
            <c:ext xmlns:c16="http://schemas.microsoft.com/office/drawing/2014/chart" uri="{C3380CC4-5D6E-409C-BE32-E72D297353CC}">
              <c16:uniqueId val="{00000000-1E96-42CC-A2AA-F8336C5B063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805.14</c:v>
                </c:pt>
                <c:pt idx="1">
                  <c:v>730.93</c:v>
                </c:pt>
                <c:pt idx="2">
                  <c:v>708.89</c:v>
                </c:pt>
                <c:pt idx="3">
                  <c:v>730.52</c:v>
                </c:pt>
                <c:pt idx="4">
                  <c:v>672.33</c:v>
                </c:pt>
              </c:numCache>
            </c:numRef>
          </c:val>
          <c:smooth val="0"/>
          <c:extLst>
            <c:ext xmlns:c16="http://schemas.microsoft.com/office/drawing/2014/chart" uri="{C3380CC4-5D6E-409C-BE32-E72D297353CC}">
              <c16:uniqueId val="{00000001-1E96-42CC-A2AA-F8336C5B063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126.89</c:v>
                </c:pt>
                <c:pt idx="1">
                  <c:v>130.29</c:v>
                </c:pt>
                <c:pt idx="2">
                  <c:v>119.31</c:v>
                </c:pt>
                <c:pt idx="3">
                  <c:v>119.46</c:v>
                </c:pt>
                <c:pt idx="4">
                  <c:v>116.14</c:v>
                </c:pt>
              </c:numCache>
            </c:numRef>
          </c:val>
          <c:extLst>
            <c:ext xmlns:c16="http://schemas.microsoft.com/office/drawing/2014/chart" uri="{C3380CC4-5D6E-409C-BE32-E72D297353CC}">
              <c16:uniqueId val="{00000000-8E78-402E-A08C-631CD00C621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100.22</c:v>
                </c:pt>
                <c:pt idx="1">
                  <c:v>98.09</c:v>
                </c:pt>
                <c:pt idx="2">
                  <c:v>97.91</c:v>
                </c:pt>
                <c:pt idx="3">
                  <c:v>98.61</c:v>
                </c:pt>
                <c:pt idx="4">
                  <c:v>98.75</c:v>
                </c:pt>
              </c:numCache>
            </c:numRef>
          </c:val>
          <c:smooth val="0"/>
          <c:extLst>
            <c:ext xmlns:c16="http://schemas.microsoft.com/office/drawing/2014/chart" uri="{C3380CC4-5D6E-409C-BE32-E72D297353CC}">
              <c16:uniqueId val="{00000001-8E78-402E-A08C-631CD00C621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93.21</c:v>
                </c:pt>
                <c:pt idx="1">
                  <c:v>91.26</c:v>
                </c:pt>
                <c:pt idx="2">
                  <c:v>98.61</c:v>
                </c:pt>
                <c:pt idx="3">
                  <c:v>95.73</c:v>
                </c:pt>
                <c:pt idx="4">
                  <c:v>99.03</c:v>
                </c:pt>
              </c:numCache>
            </c:numRef>
          </c:val>
          <c:extLst>
            <c:ext xmlns:c16="http://schemas.microsoft.com/office/drawing/2014/chart" uri="{C3380CC4-5D6E-409C-BE32-E72D297353CC}">
              <c16:uniqueId val="{00000000-D3E8-47E1-B09A-4734F6919CA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144.79</c:v>
                </c:pt>
                <c:pt idx="1">
                  <c:v>146.08000000000001</c:v>
                </c:pt>
                <c:pt idx="2">
                  <c:v>144.11000000000001</c:v>
                </c:pt>
                <c:pt idx="3">
                  <c:v>141.24</c:v>
                </c:pt>
                <c:pt idx="4">
                  <c:v>142.03</c:v>
                </c:pt>
              </c:numCache>
            </c:numRef>
          </c:val>
          <c:smooth val="0"/>
          <c:extLst>
            <c:ext xmlns:c16="http://schemas.microsoft.com/office/drawing/2014/chart" uri="{C3380CC4-5D6E-409C-BE32-E72D297353CC}">
              <c16:uniqueId val="{00000001-D3E8-47E1-B09A-4734F6919CA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神奈川県　平塚市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6" t="s">
        <v>9</v>
      </c>
      <c r="BM7" s="77"/>
      <c r="BN7" s="77"/>
      <c r="BO7" s="77"/>
      <c r="BP7" s="77"/>
      <c r="BQ7" s="77"/>
      <c r="BR7" s="77"/>
      <c r="BS7" s="77"/>
      <c r="BT7" s="77"/>
      <c r="BU7" s="77"/>
      <c r="BV7" s="77"/>
      <c r="BW7" s="77"/>
      <c r="BX7" s="77"/>
      <c r="BY7" s="78"/>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Ac1</v>
      </c>
      <c r="X8" s="72"/>
      <c r="Y8" s="72"/>
      <c r="Z8" s="72"/>
      <c r="AA8" s="72"/>
      <c r="AB8" s="72"/>
      <c r="AC8" s="72"/>
      <c r="AD8" s="73" t="str">
        <f>データ!$M$6</f>
        <v>非設置</v>
      </c>
      <c r="AE8" s="73"/>
      <c r="AF8" s="73"/>
      <c r="AG8" s="73"/>
      <c r="AH8" s="73"/>
      <c r="AI8" s="73"/>
      <c r="AJ8" s="73"/>
      <c r="AK8" s="3"/>
      <c r="AL8" s="46">
        <f>データ!S6</f>
        <v>255987</v>
      </c>
      <c r="AM8" s="46"/>
      <c r="AN8" s="46"/>
      <c r="AO8" s="46"/>
      <c r="AP8" s="46"/>
      <c r="AQ8" s="46"/>
      <c r="AR8" s="46"/>
      <c r="AS8" s="46"/>
      <c r="AT8" s="47">
        <f>データ!T6</f>
        <v>67.819999999999993</v>
      </c>
      <c r="AU8" s="47"/>
      <c r="AV8" s="47"/>
      <c r="AW8" s="47"/>
      <c r="AX8" s="47"/>
      <c r="AY8" s="47"/>
      <c r="AZ8" s="47"/>
      <c r="BA8" s="47"/>
      <c r="BB8" s="47">
        <f>データ!U6</f>
        <v>3774.51</v>
      </c>
      <c r="BC8" s="47"/>
      <c r="BD8" s="47"/>
      <c r="BE8" s="47"/>
      <c r="BF8" s="47"/>
      <c r="BG8" s="47"/>
      <c r="BH8" s="47"/>
      <c r="BI8" s="47"/>
      <c r="BJ8" s="3"/>
      <c r="BK8" s="3"/>
      <c r="BL8" s="68" t="s">
        <v>10</v>
      </c>
      <c r="BM8" s="69"/>
      <c r="BN8" s="70" t="s">
        <v>11</v>
      </c>
      <c r="BO8" s="70"/>
      <c r="BP8" s="70"/>
      <c r="BQ8" s="70"/>
      <c r="BR8" s="70"/>
      <c r="BS8" s="70"/>
      <c r="BT8" s="70"/>
      <c r="BU8" s="70"/>
      <c r="BV8" s="70"/>
      <c r="BW8" s="70"/>
      <c r="BX8" s="70"/>
      <c r="BY8" s="71"/>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15">
      <c r="A10" s="2"/>
      <c r="B10" s="47" t="str">
        <f>データ!N6</f>
        <v>-</v>
      </c>
      <c r="C10" s="47"/>
      <c r="D10" s="47"/>
      <c r="E10" s="47"/>
      <c r="F10" s="47"/>
      <c r="G10" s="47"/>
      <c r="H10" s="47"/>
      <c r="I10" s="47">
        <f>データ!O6</f>
        <v>69.8</v>
      </c>
      <c r="J10" s="47"/>
      <c r="K10" s="47"/>
      <c r="L10" s="47"/>
      <c r="M10" s="47"/>
      <c r="N10" s="47"/>
      <c r="O10" s="47"/>
      <c r="P10" s="47">
        <f>データ!P6</f>
        <v>97.63</v>
      </c>
      <c r="Q10" s="47"/>
      <c r="R10" s="47"/>
      <c r="S10" s="47"/>
      <c r="T10" s="47"/>
      <c r="U10" s="47"/>
      <c r="V10" s="47"/>
      <c r="W10" s="47">
        <f>データ!Q6</f>
        <v>86.18</v>
      </c>
      <c r="X10" s="47"/>
      <c r="Y10" s="47"/>
      <c r="Z10" s="47"/>
      <c r="AA10" s="47"/>
      <c r="AB10" s="47"/>
      <c r="AC10" s="47"/>
      <c r="AD10" s="46">
        <f>データ!R6</f>
        <v>2035</v>
      </c>
      <c r="AE10" s="46"/>
      <c r="AF10" s="46"/>
      <c r="AG10" s="46"/>
      <c r="AH10" s="46"/>
      <c r="AI10" s="46"/>
      <c r="AJ10" s="46"/>
      <c r="AK10" s="2"/>
      <c r="AL10" s="46">
        <f>データ!V6</f>
        <v>249569</v>
      </c>
      <c r="AM10" s="46"/>
      <c r="AN10" s="46"/>
      <c r="AO10" s="46"/>
      <c r="AP10" s="46"/>
      <c r="AQ10" s="46"/>
      <c r="AR10" s="46"/>
      <c r="AS10" s="46"/>
      <c r="AT10" s="47">
        <f>データ!W6</f>
        <v>35.409999999999997</v>
      </c>
      <c r="AU10" s="47"/>
      <c r="AV10" s="47"/>
      <c r="AW10" s="47"/>
      <c r="AX10" s="47"/>
      <c r="AY10" s="47"/>
      <c r="AZ10" s="47"/>
      <c r="BA10" s="47"/>
      <c r="BB10" s="47">
        <f>データ!X6</f>
        <v>7047.98</v>
      </c>
      <c r="BC10" s="47"/>
      <c r="BD10" s="47"/>
      <c r="BE10" s="47"/>
      <c r="BF10" s="47"/>
      <c r="BG10" s="47"/>
      <c r="BH10" s="47"/>
      <c r="BI10" s="47"/>
      <c r="BJ10" s="2"/>
      <c r="BK10" s="2"/>
      <c r="BL10" s="48" t="s">
        <v>22</v>
      </c>
      <c r="BM10" s="49"/>
      <c r="BN10" s="50" t="s">
        <v>23</v>
      </c>
      <c r="BO10" s="50"/>
      <c r="BP10" s="50"/>
      <c r="BQ10" s="50"/>
      <c r="BR10" s="50"/>
      <c r="BS10" s="50"/>
      <c r="BT10" s="50"/>
      <c r="BU10" s="50"/>
      <c r="BV10" s="50"/>
      <c r="BW10" s="50"/>
      <c r="BX10" s="50"/>
      <c r="BY10" s="5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2" t="s">
        <v>115</v>
      </c>
      <c r="BM16" s="63"/>
      <c r="BN16" s="63"/>
      <c r="BO16" s="63"/>
      <c r="BP16" s="63"/>
      <c r="BQ16" s="63"/>
      <c r="BR16" s="63"/>
      <c r="BS16" s="63"/>
      <c r="BT16" s="63"/>
      <c r="BU16" s="63"/>
      <c r="BV16" s="63"/>
      <c r="BW16" s="63"/>
      <c r="BX16" s="63"/>
      <c r="BY16" s="63"/>
      <c r="BZ16" s="6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2"/>
      <c r="BM17" s="63"/>
      <c r="BN17" s="63"/>
      <c r="BO17" s="63"/>
      <c r="BP17" s="63"/>
      <c r="BQ17" s="63"/>
      <c r="BR17" s="63"/>
      <c r="BS17" s="63"/>
      <c r="BT17" s="63"/>
      <c r="BU17" s="63"/>
      <c r="BV17" s="63"/>
      <c r="BW17" s="63"/>
      <c r="BX17" s="63"/>
      <c r="BY17" s="63"/>
      <c r="BZ17" s="6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2"/>
      <c r="BM18" s="63"/>
      <c r="BN18" s="63"/>
      <c r="BO18" s="63"/>
      <c r="BP18" s="63"/>
      <c r="BQ18" s="63"/>
      <c r="BR18" s="63"/>
      <c r="BS18" s="63"/>
      <c r="BT18" s="63"/>
      <c r="BU18" s="63"/>
      <c r="BV18" s="63"/>
      <c r="BW18" s="63"/>
      <c r="BX18" s="63"/>
      <c r="BY18" s="63"/>
      <c r="BZ18" s="6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2"/>
      <c r="BM19" s="63"/>
      <c r="BN19" s="63"/>
      <c r="BO19" s="63"/>
      <c r="BP19" s="63"/>
      <c r="BQ19" s="63"/>
      <c r="BR19" s="63"/>
      <c r="BS19" s="63"/>
      <c r="BT19" s="63"/>
      <c r="BU19" s="63"/>
      <c r="BV19" s="63"/>
      <c r="BW19" s="63"/>
      <c r="BX19" s="63"/>
      <c r="BY19" s="63"/>
      <c r="BZ19" s="6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2"/>
      <c r="BM20" s="63"/>
      <c r="BN20" s="63"/>
      <c r="BO20" s="63"/>
      <c r="BP20" s="63"/>
      <c r="BQ20" s="63"/>
      <c r="BR20" s="63"/>
      <c r="BS20" s="63"/>
      <c r="BT20" s="63"/>
      <c r="BU20" s="63"/>
      <c r="BV20" s="63"/>
      <c r="BW20" s="63"/>
      <c r="BX20" s="63"/>
      <c r="BY20" s="63"/>
      <c r="BZ20" s="6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2"/>
      <c r="BM21" s="63"/>
      <c r="BN21" s="63"/>
      <c r="BO21" s="63"/>
      <c r="BP21" s="63"/>
      <c r="BQ21" s="63"/>
      <c r="BR21" s="63"/>
      <c r="BS21" s="63"/>
      <c r="BT21" s="63"/>
      <c r="BU21" s="63"/>
      <c r="BV21" s="63"/>
      <c r="BW21" s="63"/>
      <c r="BX21" s="63"/>
      <c r="BY21" s="63"/>
      <c r="BZ21" s="6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2"/>
      <c r="BM22" s="63"/>
      <c r="BN22" s="63"/>
      <c r="BO22" s="63"/>
      <c r="BP22" s="63"/>
      <c r="BQ22" s="63"/>
      <c r="BR22" s="63"/>
      <c r="BS22" s="63"/>
      <c r="BT22" s="63"/>
      <c r="BU22" s="63"/>
      <c r="BV22" s="63"/>
      <c r="BW22" s="63"/>
      <c r="BX22" s="63"/>
      <c r="BY22" s="63"/>
      <c r="BZ22" s="6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2"/>
      <c r="BM23" s="63"/>
      <c r="BN23" s="63"/>
      <c r="BO23" s="63"/>
      <c r="BP23" s="63"/>
      <c r="BQ23" s="63"/>
      <c r="BR23" s="63"/>
      <c r="BS23" s="63"/>
      <c r="BT23" s="63"/>
      <c r="BU23" s="63"/>
      <c r="BV23" s="63"/>
      <c r="BW23" s="63"/>
      <c r="BX23" s="63"/>
      <c r="BY23" s="63"/>
      <c r="BZ23" s="6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2"/>
      <c r="BM24" s="63"/>
      <c r="BN24" s="63"/>
      <c r="BO24" s="63"/>
      <c r="BP24" s="63"/>
      <c r="BQ24" s="63"/>
      <c r="BR24" s="63"/>
      <c r="BS24" s="63"/>
      <c r="BT24" s="63"/>
      <c r="BU24" s="63"/>
      <c r="BV24" s="63"/>
      <c r="BW24" s="63"/>
      <c r="BX24" s="63"/>
      <c r="BY24" s="63"/>
      <c r="BZ24" s="6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2"/>
      <c r="BM25" s="63"/>
      <c r="BN25" s="63"/>
      <c r="BO25" s="63"/>
      <c r="BP25" s="63"/>
      <c r="BQ25" s="63"/>
      <c r="BR25" s="63"/>
      <c r="BS25" s="63"/>
      <c r="BT25" s="63"/>
      <c r="BU25" s="63"/>
      <c r="BV25" s="63"/>
      <c r="BW25" s="63"/>
      <c r="BX25" s="63"/>
      <c r="BY25" s="63"/>
      <c r="BZ25" s="6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2"/>
      <c r="BM26" s="63"/>
      <c r="BN26" s="63"/>
      <c r="BO26" s="63"/>
      <c r="BP26" s="63"/>
      <c r="BQ26" s="63"/>
      <c r="BR26" s="63"/>
      <c r="BS26" s="63"/>
      <c r="BT26" s="63"/>
      <c r="BU26" s="63"/>
      <c r="BV26" s="63"/>
      <c r="BW26" s="63"/>
      <c r="BX26" s="63"/>
      <c r="BY26" s="63"/>
      <c r="BZ26" s="6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2"/>
      <c r="BM27" s="63"/>
      <c r="BN27" s="63"/>
      <c r="BO27" s="63"/>
      <c r="BP27" s="63"/>
      <c r="BQ27" s="63"/>
      <c r="BR27" s="63"/>
      <c r="BS27" s="63"/>
      <c r="BT27" s="63"/>
      <c r="BU27" s="63"/>
      <c r="BV27" s="63"/>
      <c r="BW27" s="63"/>
      <c r="BX27" s="63"/>
      <c r="BY27" s="63"/>
      <c r="BZ27" s="6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2"/>
      <c r="BM28" s="63"/>
      <c r="BN28" s="63"/>
      <c r="BO28" s="63"/>
      <c r="BP28" s="63"/>
      <c r="BQ28" s="63"/>
      <c r="BR28" s="63"/>
      <c r="BS28" s="63"/>
      <c r="BT28" s="63"/>
      <c r="BU28" s="63"/>
      <c r="BV28" s="63"/>
      <c r="BW28" s="63"/>
      <c r="BX28" s="63"/>
      <c r="BY28" s="63"/>
      <c r="BZ28" s="6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2"/>
      <c r="BM29" s="63"/>
      <c r="BN29" s="63"/>
      <c r="BO29" s="63"/>
      <c r="BP29" s="63"/>
      <c r="BQ29" s="63"/>
      <c r="BR29" s="63"/>
      <c r="BS29" s="63"/>
      <c r="BT29" s="63"/>
      <c r="BU29" s="63"/>
      <c r="BV29" s="63"/>
      <c r="BW29" s="63"/>
      <c r="BX29" s="63"/>
      <c r="BY29" s="63"/>
      <c r="BZ29" s="6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2"/>
      <c r="BM30" s="63"/>
      <c r="BN30" s="63"/>
      <c r="BO30" s="63"/>
      <c r="BP30" s="63"/>
      <c r="BQ30" s="63"/>
      <c r="BR30" s="63"/>
      <c r="BS30" s="63"/>
      <c r="BT30" s="63"/>
      <c r="BU30" s="63"/>
      <c r="BV30" s="63"/>
      <c r="BW30" s="63"/>
      <c r="BX30" s="63"/>
      <c r="BY30" s="63"/>
      <c r="BZ30" s="6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2"/>
      <c r="BM31" s="63"/>
      <c r="BN31" s="63"/>
      <c r="BO31" s="63"/>
      <c r="BP31" s="63"/>
      <c r="BQ31" s="63"/>
      <c r="BR31" s="63"/>
      <c r="BS31" s="63"/>
      <c r="BT31" s="63"/>
      <c r="BU31" s="63"/>
      <c r="BV31" s="63"/>
      <c r="BW31" s="63"/>
      <c r="BX31" s="63"/>
      <c r="BY31" s="63"/>
      <c r="BZ31" s="6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2"/>
      <c r="BM32" s="63"/>
      <c r="BN32" s="63"/>
      <c r="BO32" s="63"/>
      <c r="BP32" s="63"/>
      <c r="BQ32" s="63"/>
      <c r="BR32" s="63"/>
      <c r="BS32" s="63"/>
      <c r="BT32" s="63"/>
      <c r="BU32" s="63"/>
      <c r="BV32" s="63"/>
      <c r="BW32" s="63"/>
      <c r="BX32" s="63"/>
      <c r="BY32" s="63"/>
      <c r="BZ32" s="6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2"/>
      <c r="BM33" s="63"/>
      <c r="BN33" s="63"/>
      <c r="BO33" s="63"/>
      <c r="BP33" s="63"/>
      <c r="BQ33" s="63"/>
      <c r="BR33" s="63"/>
      <c r="BS33" s="63"/>
      <c r="BT33" s="63"/>
      <c r="BU33" s="63"/>
      <c r="BV33" s="63"/>
      <c r="BW33" s="63"/>
      <c r="BX33" s="63"/>
      <c r="BY33" s="63"/>
      <c r="BZ33" s="6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2"/>
      <c r="BM34" s="63"/>
      <c r="BN34" s="63"/>
      <c r="BO34" s="63"/>
      <c r="BP34" s="63"/>
      <c r="BQ34" s="63"/>
      <c r="BR34" s="63"/>
      <c r="BS34" s="63"/>
      <c r="BT34" s="63"/>
      <c r="BU34" s="63"/>
      <c r="BV34" s="63"/>
      <c r="BW34" s="63"/>
      <c r="BX34" s="63"/>
      <c r="BY34" s="63"/>
      <c r="BZ34" s="6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2"/>
      <c r="BM35" s="63"/>
      <c r="BN35" s="63"/>
      <c r="BO35" s="63"/>
      <c r="BP35" s="63"/>
      <c r="BQ35" s="63"/>
      <c r="BR35" s="63"/>
      <c r="BS35" s="63"/>
      <c r="BT35" s="63"/>
      <c r="BU35" s="63"/>
      <c r="BV35" s="63"/>
      <c r="BW35" s="63"/>
      <c r="BX35" s="63"/>
      <c r="BY35" s="63"/>
      <c r="BZ35" s="6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2"/>
      <c r="BM36" s="63"/>
      <c r="BN36" s="63"/>
      <c r="BO36" s="63"/>
      <c r="BP36" s="63"/>
      <c r="BQ36" s="63"/>
      <c r="BR36" s="63"/>
      <c r="BS36" s="63"/>
      <c r="BT36" s="63"/>
      <c r="BU36" s="63"/>
      <c r="BV36" s="63"/>
      <c r="BW36" s="63"/>
      <c r="BX36" s="63"/>
      <c r="BY36" s="63"/>
      <c r="BZ36" s="6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2"/>
      <c r="BM37" s="63"/>
      <c r="BN37" s="63"/>
      <c r="BO37" s="63"/>
      <c r="BP37" s="63"/>
      <c r="BQ37" s="63"/>
      <c r="BR37" s="63"/>
      <c r="BS37" s="63"/>
      <c r="BT37" s="63"/>
      <c r="BU37" s="63"/>
      <c r="BV37" s="63"/>
      <c r="BW37" s="63"/>
      <c r="BX37" s="63"/>
      <c r="BY37" s="63"/>
      <c r="BZ37" s="6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2"/>
      <c r="BM38" s="63"/>
      <c r="BN38" s="63"/>
      <c r="BO38" s="63"/>
      <c r="BP38" s="63"/>
      <c r="BQ38" s="63"/>
      <c r="BR38" s="63"/>
      <c r="BS38" s="63"/>
      <c r="BT38" s="63"/>
      <c r="BU38" s="63"/>
      <c r="BV38" s="63"/>
      <c r="BW38" s="63"/>
      <c r="BX38" s="63"/>
      <c r="BY38" s="63"/>
      <c r="BZ38" s="6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2"/>
      <c r="BM39" s="63"/>
      <c r="BN39" s="63"/>
      <c r="BO39" s="63"/>
      <c r="BP39" s="63"/>
      <c r="BQ39" s="63"/>
      <c r="BR39" s="63"/>
      <c r="BS39" s="63"/>
      <c r="BT39" s="63"/>
      <c r="BU39" s="63"/>
      <c r="BV39" s="63"/>
      <c r="BW39" s="63"/>
      <c r="BX39" s="63"/>
      <c r="BY39" s="63"/>
      <c r="BZ39" s="6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2"/>
      <c r="BM40" s="63"/>
      <c r="BN40" s="63"/>
      <c r="BO40" s="63"/>
      <c r="BP40" s="63"/>
      <c r="BQ40" s="63"/>
      <c r="BR40" s="63"/>
      <c r="BS40" s="63"/>
      <c r="BT40" s="63"/>
      <c r="BU40" s="63"/>
      <c r="BV40" s="63"/>
      <c r="BW40" s="63"/>
      <c r="BX40" s="63"/>
      <c r="BY40" s="63"/>
      <c r="BZ40" s="6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2"/>
      <c r="BM41" s="63"/>
      <c r="BN41" s="63"/>
      <c r="BO41" s="63"/>
      <c r="BP41" s="63"/>
      <c r="BQ41" s="63"/>
      <c r="BR41" s="63"/>
      <c r="BS41" s="63"/>
      <c r="BT41" s="63"/>
      <c r="BU41" s="63"/>
      <c r="BV41" s="63"/>
      <c r="BW41" s="63"/>
      <c r="BX41" s="63"/>
      <c r="BY41" s="63"/>
      <c r="BZ41" s="6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2"/>
      <c r="BM42" s="63"/>
      <c r="BN42" s="63"/>
      <c r="BO42" s="63"/>
      <c r="BP42" s="63"/>
      <c r="BQ42" s="63"/>
      <c r="BR42" s="63"/>
      <c r="BS42" s="63"/>
      <c r="BT42" s="63"/>
      <c r="BU42" s="63"/>
      <c r="BV42" s="63"/>
      <c r="BW42" s="63"/>
      <c r="BX42" s="63"/>
      <c r="BY42" s="63"/>
      <c r="BZ42" s="6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2"/>
      <c r="BM43" s="63"/>
      <c r="BN43" s="63"/>
      <c r="BO43" s="63"/>
      <c r="BP43" s="63"/>
      <c r="BQ43" s="63"/>
      <c r="BR43" s="63"/>
      <c r="BS43" s="63"/>
      <c r="BT43" s="63"/>
      <c r="BU43" s="63"/>
      <c r="BV43" s="63"/>
      <c r="BW43" s="63"/>
      <c r="BX43" s="63"/>
      <c r="BY43" s="63"/>
      <c r="BZ43" s="6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5"/>
      <c r="BM44" s="66"/>
      <c r="BN44" s="66"/>
      <c r="BO44" s="66"/>
      <c r="BP44" s="66"/>
      <c r="BQ44" s="66"/>
      <c r="BR44" s="66"/>
      <c r="BS44" s="66"/>
      <c r="BT44" s="66"/>
      <c r="BU44" s="66"/>
      <c r="BV44" s="66"/>
      <c r="BW44" s="66"/>
      <c r="BX44" s="66"/>
      <c r="BY44" s="66"/>
      <c r="BZ44" s="6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44"/>
      <c r="BN66" s="44"/>
      <c r="BO66" s="44"/>
      <c r="BP66" s="44"/>
      <c r="BQ66" s="44"/>
      <c r="BR66" s="44"/>
      <c r="BS66" s="44"/>
      <c r="BT66" s="44"/>
      <c r="BU66" s="44"/>
      <c r="BV66" s="44"/>
      <c r="BW66" s="44"/>
      <c r="BX66" s="44"/>
      <c r="BY66" s="44"/>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44"/>
      <c r="BN67" s="44"/>
      <c r="BO67" s="44"/>
      <c r="BP67" s="44"/>
      <c r="BQ67" s="44"/>
      <c r="BR67" s="44"/>
      <c r="BS67" s="44"/>
      <c r="BT67" s="44"/>
      <c r="BU67" s="44"/>
      <c r="BV67" s="44"/>
      <c r="BW67" s="44"/>
      <c r="BX67" s="44"/>
      <c r="BY67" s="44"/>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44"/>
      <c r="BN68" s="44"/>
      <c r="BO68" s="44"/>
      <c r="BP68" s="44"/>
      <c r="BQ68" s="44"/>
      <c r="BR68" s="44"/>
      <c r="BS68" s="44"/>
      <c r="BT68" s="44"/>
      <c r="BU68" s="44"/>
      <c r="BV68" s="44"/>
      <c r="BW68" s="44"/>
      <c r="BX68" s="44"/>
      <c r="BY68" s="44"/>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44"/>
      <c r="BN69" s="44"/>
      <c r="BO69" s="44"/>
      <c r="BP69" s="44"/>
      <c r="BQ69" s="44"/>
      <c r="BR69" s="44"/>
      <c r="BS69" s="44"/>
      <c r="BT69" s="44"/>
      <c r="BU69" s="44"/>
      <c r="BV69" s="44"/>
      <c r="BW69" s="44"/>
      <c r="BX69" s="44"/>
      <c r="BY69" s="44"/>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44"/>
      <c r="BN70" s="44"/>
      <c r="BO70" s="44"/>
      <c r="BP70" s="44"/>
      <c r="BQ70" s="44"/>
      <c r="BR70" s="44"/>
      <c r="BS70" s="44"/>
      <c r="BT70" s="44"/>
      <c r="BU70" s="44"/>
      <c r="BV70" s="44"/>
      <c r="BW70" s="44"/>
      <c r="BX70" s="44"/>
      <c r="BY70" s="44"/>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44"/>
      <c r="BN71" s="44"/>
      <c r="BO71" s="44"/>
      <c r="BP71" s="44"/>
      <c r="BQ71" s="44"/>
      <c r="BR71" s="44"/>
      <c r="BS71" s="44"/>
      <c r="BT71" s="44"/>
      <c r="BU71" s="44"/>
      <c r="BV71" s="44"/>
      <c r="BW71" s="44"/>
      <c r="BX71" s="44"/>
      <c r="BY71" s="44"/>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44"/>
      <c r="BN72" s="44"/>
      <c r="BO72" s="44"/>
      <c r="BP72" s="44"/>
      <c r="BQ72" s="44"/>
      <c r="BR72" s="44"/>
      <c r="BS72" s="44"/>
      <c r="BT72" s="44"/>
      <c r="BU72" s="44"/>
      <c r="BV72" s="44"/>
      <c r="BW72" s="44"/>
      <c r="BX72" s="44"/>
      <c r="BY72" s="44"/>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44"/>
      <c r="BN73" s="44"/>
      <c r="BO73" s="44"/>
      <c r="BP73" s="44"/>
      <c r="BQ73" s="44"/>
      <c r="BR73" s="44"/>
      <c r="BS73" s="44"/>
      <c r="BT73" s="44"/>
      <c r="BU73" s="44"/>
      <c r="BV73" s="44"/>
      <c r="BW73" s="44"/>
      <c r="BX73" s="44"/>
      <c r="BY73" s="44"/>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44"/>
      <c r="BN74" s="44"/>
      <c r="BO74" s="44"/>
      <c r="BP74" s="44"/>
      <c r="BQ74" s="44"/>
      <c r="BR74" s="44"/>
      <c r="BS74" s="44"/>
      <c r="BT74" s="44"/>
      <c r="BU74" s="44"/>
      <c r="BV74" s="44"/>
      <c r="BW74" s="44"/>
      <c r="BX74" s="44"/>
      <c r="BY74" s="44"/>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44"/>
      <c r="BN75" s="44"/>
      <c r="BO75" s="44"/>
      <c r="BP75" s="44"/>
      <c r="BQ75" s="44"/>
      <c r="BR75" s="44"/>
      <c r="BS75" s="44"/>
      <c r="BT75" s="44"/>
      <c r="BU75" s="44"/>
      <c r="BV75" s="44"/>
      <c r="BW75" s="44"/>
      <c r="BX75" s="44"/>
      <c r="BY75" s="44"/>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44"/>
      <c r="BN76" s="44"/>
      <c r="BO76" s="44"/>
      <c r="BP76" s="44"/>
      <c r="BQ76" s="44"/>
      <c r="BR76" s="44"/>
      <c r="BS76" s="44"/>
      <c r="BT76" s="44"/>
      <c r="BU76" s="44"/>
      <c r="BV76" s="44"/>
      <c r="BW76" s="44"/>
      <c r="BX76" s="44"/>
      <c r="BY76" s="44"/>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44"/>
      <c r="BN77" s="44"/>
      <c r="BO77" s="44"/>
      <c r="BP77" s="44"/>
      <c r="BQ77" s="44"/>
      <c r="BR77" s="44"/>
      <c r="BS77" s="44"/>
      <c r="BT77" s="44"/>
      <c r="BU77" s="44"/>
      <c r="BV77" s="44"/>
      <c r="BW77" s="44"/>
      <c r="BX77" s="44"/>
      <c r="BY77" s="44"/>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44"/>
      <c r="BN78" s="44"/>
      <c r="BO78" s="44"/>
      <c r="BP78" s="44"/>
      <c r="BQ78" s="44"/>
      <c r="BR78" s="44"/>
      <c r="BS78" s="44"/>
      <c r="BT78" s="44"/>
      <c r="BU78" s="44"/>
      <c r="BV78" s="44"/>
      <c r="BW78" s="44"/>
      <c r="BX78" s="44"/>
      <c r="BY78" s="44"/>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44"/>
      <c r="BN79" s="44"/>
      <c r="BO79" s="44"/>
      <c r="BP79" s="44"/>
      <c r="BQ79" s="44"/>
      <c r="BR79" s="44"/>
      <c r="BS79" s="44"/>
      <c r="BT79" s="44"/>
      <c r="BU79" s="44"/>
      <c r="BV79" s="44"/>
      <c r="BW79" s="44"/>
      <c r="BX79" s="44"/>
      <c r="BY79" s="44"/>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44"/>
      <c r="BN80" s="44"/>
      <c r="BO80" s="44"/>
      <c r="BP80" s="44"/>
      <c r="BQ80" s="44"/>
      <c r="BR80" s="44"/>
      <c r="BS80" s="44"/>
      <c r="BT80" s="44"/>
      <c r="BU80" s="44"/>
      <c r="BV80" s="44"/>
      <c r="BW80" s="44"/>
      <c r="BX80" s="44"/>
      <c r="BY80" s="44"/>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44"/>
      <c r="BN81" s="44"/>
      <c r="BO81" s="44"/>
      <c r="BP81" s="44"/>
      <c r="BQ81" s="44"/>
      <c r="BR81" s="44"/>
      <c r="BS81" s="44"/>
      <c r="BT81" s="44"/>
      <c r="BU81" s="44"/>
      <c r="BV81" s="44"/>
      <c r="BW81" s="44"/>
      <c r="BX81" s="44"/>
      <c r="BY81" s="44"/>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5" t="s">
        <v>30</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vTsrygJvE7Ibi0/u5Ew/MSeypEIFdIZKG4qLgVUaM5buItyRhub/mjiZzGt6FPAH+OzbttMDtXupF3syDu4R0A==" saltValue="S5TZo/yJ2ibbYdPnVlZuW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0" t="s">
        <v>52</v>
      </c>
      <c r="I3" s="81"/>
      <c r="J3" s="81"/>
      <c r="K3" s="81"/>
      <c r="L3" s="81"/>
      <c r="M3" s="81"/>
      <c r="N3" s="81"/>
      <c r="O3" s="81"/>
      <c r="P3" s="81"/>
      <c r="Q3" s="81"/>
      <c r="R3" s="81"/>
      <c r="S3" s="81"/>
      <c r="T3" s="81"/>
      <c r="U3" s="81"/>
      <c r="V3" s="81"/>
      <c r="W3" s="81"/>
      <c r="X3" s="82"/>
      <c r="Y3" s="86" t="s">
        <v>53</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28</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8" x14ac:dyDescent="0.15">
      <c r="A4" s="14" t="s">
        <v>54</v>
      </c>
      <c r="B4" s="16"/>
      <c r="C4" s="16"/>
      <c r="D4" s="16"/>
      <c r="E4" s="16"/>
      <c r="F4" s="16"/>
      <c r="G4" s="16"/>
      <c r="H4" s="83"/>
      <c r="I4" s="84"/>
      <c r="J4" s="84"/>
      <c r="K4" s="84"/>
      <c r="L4" s="84"/>
      <c r="M4" s="84"/>
      <c r="N4" s="84"/>
      <c r="O4" s="84"/>
      <c r="P4" s="84"/>
      <c r="Q4" s="84"/>
      <c r="R4" s="84"/>
      <c r="S4" s="84"/>
      <c r="T4" s="84"/>
      <c r="U4" s="84"/>
      <c r="V4" s="84"/>
      <c r="W4" s="84"/>
      <c r="X4" s="85"/>
      <c r="Y4" s="79" t="s">
        <v>55</v>
      </c>
      <c r="Z4" s="79"/>
      <c r="AA4" s="79"/>
      <c r="AB4" s="79"/>
      <c r="AC4" s="79"/>
      <c r="AD4" s="79"/>
      <c r="AE4" s="79"/>
      <c r="AF4" s="79"/>
      <c r="AG4" s="79"/>
      <c r="AH4" s="79"/>
      <c r="AI4" s="79"/>
      <c r="AJ4" s="79" t="s">
        <v>56</v>
      </c>
      <c r="AK4" s="79"/>
      <c r="AL4" s="79"/>
      <c r="AM4" s="79"/>
      <c r="AN4" s="79"/>
      <c r="AO4" s="79"/>
      <c r="AP4" s="79"/>
      <c r="AQ4" s="79"/>
      <c r="AR4" s="79"/>
      <c r="AS4" s="79"/>
      <c r="AT4" s="79"/>
      <c r="AU4" s="79" t="s">
        <v>57</v>
      </c>
      <c r="AV4" s="79"/>
      <c r="AW4" s="79"/>
      <c r="AX4" s="79"/>
      <c r="AY4" s="79"/>
      <c r="AZ4" s="79"/>
      <c r="BA4" s="79"/>
      <c r="BB4" s="79"/>
      <c r="BC4" s="79"/>
      <c r="BD4" s="79"/>
      <c r="BE4" s="79"/>
      <c r="BF4" s="79" t="s">
        <v>58</v>
      </c>
      <c r="BG4" s="79"/>
      <c r="BH4" s="79"/>
      <c r="BI4" s="79"/>
      <c r="BJ4" s="79"/>
      <c r="BK4" s="79"/>
      <c r="BL4" s="79"/>
      <c r="BM4" s="79"/>
      <c r="BN4" s="79"/>
      <c r="BO4" s="79"/>
      <c r="BP4" s="79"/>
      <c r="BQ4" s="79" t="s">
        <v>59</v>
      </c>
      <c r="BR4" s="79"/>
      <c r="BS4" s="79"/>
      <c r="BT4" s="79"/>
      <c r="BU4" s="79"/>
      <c r="BV4" s="79"/>
      <c r="BW4" s="79"/>
      <c r="BX4" s="79"/>
      <c r="BY4" s="79"/>
      <c r="BZ4" s="79"/>
      <c r="CA4" s="79"/>
      <c r="CB4" s="79" t="s">
        <v>60</v>
      </c>
      <c r="CC4" s="79"/>
      <c r="CD4" s="79"/>
      <c r="CE4" s="79"/>
      <c r="CF4" s="79"/>
      <c r="CG4" s="79"/>
      <c r="CH4" s="79"/>
      <c r="CI4" s="79"/>
      <c r="CJ4" s="79"/>
      <c r="CK4" s="79"/>
      <c r="CL4" s="79"/>
      <c r="CM4" s="79" t="s">
        <v>61</v>
      </c>
      <c r="CN4" s="79"/>
      <c r="CO4" s="79"/>
      <c r="CP4" s="79"/>
      <c r="CQ4" s="79"/>
      <c r="CR4" s="79"/>
      <c r="CS4" s="79"/>
      <c r="CT4" s="79"/>
      <c r="CU4" s="79"/>
      <c r="CV4" s="79"/>
      <c r="CW4" s="79"/>
      <c r="CX4" s="79" t="s">
        <v>62</v>
      </c>
      <c r="CY4" s="79"/>
      <c r="CZ4" s="79"/>
      <c r="DA4" s="79"/>
      <c r="DB4" s="79"/>
      <c r="DC4" s="79"/>
      <c r="DD4" s="79"/>
      <c r="DE4" s="79"/>
      <c r="DF4" s="79"/>
      <c r="DG4" s="79"/>
      <c r="DH4" s="79"/>
      <c r="DI4" s="79" t="s">
        <v>63</v>
      </c>
      <c r="DJ4" s="79"/>
      <c r="DK4" s="79"/>
      <c r="DL4" s="79"/>
      <c r="DM4" s="79"/>
      <c r="DN4" s="79"/>
      <c r="DO4" s="79"/>
      <c r="DP4" s="79"/>
      <c r="DQ4" s="79"/>
      <c r="DR4" s="79"/>
      <c r="DS4" s="79"/>
      <c r="DT4" s="79" t="s">
        <v>64</v>
      </c>
      <c r="DU4" s="79"/>
      <c r="DV4" s="79"/>
      <c r="DW4" s="79"/>
      <c r="DX4" s="79"/>
      <c r="DY4" s="79"/>
      <c r="DZ4" s="79"/>
      <c r="EA4" s="79"/>
      <c r="EB4" s="79"/>
      <c r="EC4" s="79"/>
      <c r="ED4" s="79"/>
      <c r="EE4" s="79" t="s">
        <v>65</v>
      </c>
      <c r="EF4" s="79"/>
      <c r="EG4" s="79"/>
      <c r="EH4" s="79"/>
      <c r="EI4" s="79"/>
      <c r="EJ4" s="79"/>
      <c r="EK4" s="79"/>
      <c r="EL4" s="79"/>
      <c r="EM4" s="79"/>
      <c r="EN4" s="79"/>
      <c r="EO4" s="79"/>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142034</v>
      </c>
      <c r="D6" s="19">
        <f t="shared" si="3"/>
        <v>46</v>
      </c>
      <c r="E6" s="19">
        <f t="shared" si="3"/>
        <v>17</v>
      </c>
      <c r="F6" s="19">
        <f t="shared" si="3"/>
        <v>1</v>
      </c>
      <c r="G6" s="19">
        <f t="shared" si="3"/>
        <v>0</v>
      </c>
      <c r="H6" s="19" t="str">
        <f t="shared" si="3"/>
        <v>神奈川県　平塚市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69.8</v>
      </c>
      <c r="P6" s="20">
        <f t="shared" si="3"/>
        <v>97.63</v>
      </c>
      <c r="Q6" s="20">
        <f t="shared" si="3"/>
        <v>86.18</v>
      </c>
      <c r="R6" s="20">
        <f t="shared" si="3"/>
        <v>2035</v>
      </c>
      <c r="S6" s="20">
        <f t="shared" si="3"/>
        <v>255987</v>
      </c>
      <c r="T6" s="20">
        <f t="shared" si="3"/>
        <v>67.819999999999993</v>
      </c>
      <c r="U6" s="20">
        <f t="shared" si="3"/>
        <v>3774.51</v>
      </c>
      <c r="V6" s="20">
        <f t="shared" si="3"/>
        <v>249569</v>
      </c>
      <c r="W6" s="20">
        <f t="shared" si="3"/>
        <v>35.409999999999997</v>
      </c>
      <c r="X6" s="20">
        <f t="shared" si="3"/>
        <v>7047.98</v>
      </c>
      <c r="Y6" s="21">
        <f>IF(Y7="",NA(),Y7)</f>
        <v>110.37</v>
      </c>
      <c r="Z6" s="21">
        <f t="shared" ref="Z6:AH6" si="4">IF(Z7="",NA(),Z7)</f>
        <v>113.86</v>
      </c>
      <c r="AA6" s="21">
        <f t="shared" si="4"/>
        <v>107.12</v>
      </c>
      <c r="AB6" s="21">
        <f t="shared" si="4"/>
        <v>105.11</v>
      </c>
      <c r="AC6" s="21">
        <f t="shared" si="4"/>
        <v>106.96</v>
      </c>
      <c r="AD6" s="21">
        <f t="shared" si="4"/>
        <v>107.43</v>
      </c>
      <c r="AE6" s="21">
        <f t="shared" si="4"/>
        <v>107.64</v>
      </c>
      <c r="AF6" s="21">
        <f t="shared" si="4"/>
        <v>107.03</v>
      </c>
      <c r="AG6" s="21">
        <f t="shared" si="4"/>
        <v>106.55</v>
      </c>
      <c r="AH6" s="21">
        <f t="shared" si="4"/>
        <v>106.01</v>
      </c>
      <c r="AI6" s="20" t="str">
        <f>IF(AI7="","",IF(AI7="-","【-】","【"&amp;SUBSTITUTE(TEXT(AI7,"#,##0.00"),"-","△")&amp;"】"))</f>
        <v>【107.02】</v>
      </c>
      <c r="AJ6" s="20">
        <f>IF(AJ7="",NA(),AJ7)</f>
        <v>0</v>
      </c>
      <c r="AK6" s="20">
        <f t="shared" ref="AK6:AS6" si="5">IF(AK7="",NA(),AK7)</f>
        <v>0</v>
      </c>
      <c r="AL6" s="20">
        <f t="shared" si="5"/>
        <v>0</v>
      </c>
      <c r="AM6" s="20">
        <f t="shared" si="5"/>
        <v>0</v>
      </c>
      <c r="AN6" s="20">
        <f t="shared" si="5"/>
        <v>0</v>
      </c>
      <c r="AO6" s="21">
        <f t="shared" si="5"/>
        <v>10.199999999999999</v>
      </c>
      <c r="AP6" s="21">
        <f t="shared" si="5"/>
        <v>9.1999999999999993</v>
      </c>
      <c r="AQ6" s="21">
        <f t="shared" si="5"/>
        <v>7.69</v>
      </c>
      <c r="AR6" s="21">
        <f t="shared" si="5"/>
        <v>5.95</v>
      </c>
      <c r="AS6" s="21">
        <f t="shared" si="5"/>
        <v>5.27</v>
      </c>
      <c r="AT6" s="20" t="str">
        <f>IF(AT7="","",IF(AT7="-","【-】","【"&amp;SUBSTITUTE(TEXT(AT7,"#,##0.00"),"-","△")&amp;"】"))</f>
        <v>【3.09】</v>
      </c>
      <c r="AU6" s="21">
        <f>IF(AU7="",NA(),AU7)</f>
        <v>47.81</v>
      </c>
      <c r="AV6" s="21">
        <f t="shared" ref="AV6:BD6" si="6">IF(AV7="",NA(),AV7)</f>
        <v>62.2</v>
      </c>
      <c r="AW6" s="21">
        <f t="shared" si="6"/>
        <v>66.510000000000005</v>
      </c>
      <c r="AX6" s="21">
        <f t="shared" si="6"/>
        <v>74.2</v>
      </c>
      <c r="AY6" s="21">
        <f t="shared" si="6"/>
        <v>86.77</v>
      </c>
      <c r="AZ6" s="21">
        <f t="shared" si="6"/>
        <v>65.83</v>
      </c>
      <c r="BA6" s="21">
        <f t="shared" si="6"/>
        <v>72.22</v>
      </c>
      <c r="BB6" s="21">
        <f t="shared" si="6"/>
        <v>73.02</v>
      </c>
      <c r="BC6" s="21">
        <f t="shared" si="6"/>
        <v>72.930000000000007</v>
      </c>
      <c r="BD6" s="21">
        <f t="shared" si="6"/>
        <v>80.08</v>
      </c>
      <c r="BE6" s="20" t="str">
        <f>IF(BE7="","",IF(BE7="-","【-】","【"&amp;SUBSTITUTE(TEXT(BE7,"#,##0.00"),"-","△")&amp;"】"))</f>
        <v>【71.39】</v>
      </c>
      <c r="BF6" s="21">
        <f>IF(BF7="",NA(),BF7)</f>
        <v>334.9</v>
      </c>
      <c r="BG6" s="21">
        <f t="shared" ref="BG6:BO6" si="7">IF(BG7="",NA(),BG7)</f>
        <v>460.39</v>
      </c>
      <c r="BH6" s="21">
        <f t="shared" si="7"/>
        <v>435.02</v>
      </c>
      <c r="BI6" s="21">
        <f t="shared" si="7"/>
        <v>411.8</v>
      </c>
      <c r="BJ6" s="21">
        <f t="shared" si="7"/>
        <v>379.19</v>
      </c>
      <c r="BK6" s="21">
        <f t="shared" si="7"/>
        <v>805.14</v>
      </c>
      <c r="BL6" s="21">
        <f t="shared" si="7"/>
        <v>730.93</v>
      </c>
      <c r="BM6" s="21">
        <f t="shared" si="7"/>
        <v>708.89</v>
      </c>
      <c r="BN6" s="21">
        <f t="shared" si="7"/>
        <v>730.52</v>
      </c>
      <c r="BO6" s="21">
        <f t="shared" si="7"/>
        <v>672.33</v>
      </c>
      <c r="BP6" s="20" t="str">
        <f>IF(BP7="","",IF(BP7="-","【-】","【"&amp;SUBSTITUTE(TEXT(BP7,"#,##0.00"),"-","△")&amp;"】"))</f>
        <v>【669.11】</v>
      </c>
      <c r="BQ6" s="21">
        <f>IF(BQ7="",NA(),BQ7)</f>
        <v>126.89</v>
      </c>
      <c r="BR6" s="21">
        <f t="shared" ref="BR6:BZ6" si="8">IF(BR7="",NA(),BR7)</f>
        <v>130.29</v>
      </c>
      <c r="BS6" s="21">
        <f t="shared" si="8"/>
        <v>119.31</v>
      </c>
      <c r="BT6" s="21">
        <f t="shared" si="8"/>
        <v>119.46</v>
      </c>
      <c r="BU6" s="21">
        <f t="shared" si="8"/>
        <v>116.14</v>
      </c>
      <c r="BV6" s="21">
        <f t="shared" si="8"/>
        <v>100.22</v>
      </c>
      <c r="BW6" s="21">
        <f t="shared" si="8"/>
        <v>98.09</v>
      </c>
      <c r="BX6" s="21">
        <f t="shared" si="8"/>
        <v>97.91</v>
      </c>
      <c r="BY6" s="21">
        <f t="shared" si="8"/>
        <v>98.61</v>
      </c>
      <c r="BZ6" s="21">
        <f t="shared" si="8"/>
        <v>98.75</v>
      </c>
      <c r="CA6" s="20" t="str">
        <f>IF(CA7="","",IF(CA7="-","【-】","【"&amp;SUBSTITUTE(TEXT(CA7,"#,##0.00"),"-","△")&amp;"】"))</f>
        <v>【99.73】</v>
      </c>
      <c r="CB6" s="21">
        <f>IF(CB7="",NA(),CB7)</f>
        <v>93.21</v>
      </c>
      <c r="CC6" s="21">
        <f t="shared" ref="CC6:CK6" si="9">IF(CC7="",NA(),CC7)</f>
        <v>91.26</v>
      </c>
      <c r="CD6" s="21">
        <f t="shared" si="9"/>
        <v>98.61</v>
      </c>
      <c r="CE6" s="21">
        <f t="shared" si="9"/>
        <v>95.73</v>
      </c>
      <c r="CF6" s="21">
        <f t="shared" si="9"/>
        <v>99.03</v>
      </c>
      <c r="CG6" s="21">
        <f t="shared" si="9"/>
        <v>144.79</v>
      </c>
      <c r="CH6" s="21">
        <f t="shared" si="9"/>
        <v>146.08000000000001</v>
      </c>
      <c r="CI6" s="21">
        <f t="shared" si="9"/>
        <v>144.11000000000001</v>
      </c>
      <c r="CJ6" s="21">
        <f t="shared" si="9"/>
        <v>141.24</v>
      </c>
      <c r="CK6" s="21">
        <f t="shared" si="9"/>
        <v>142.03</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61.54</v>
      </c>
      <c r="CS6" s="21">
        <f t="shared" si="10"/>
        <v>61.93</v>
      </c>
      <c r="CT6" s="21">
        <f t="shared" si="10"/>
        <v>61.32</v>
      </c>
      <c r="CU6" s="21">
        <f t="shared" si="10"/>
        <v>61.7</v>
      </c>
      <c r="CV6" s="21">
        <f t="shared" si="10"/>
        <v>63.04</v>
      </c>
      <c r="CW6" s="20" t="str">
        <f>IF(CW7="","",IF(CW7="-","【-】","【"&amp;SUBSTITUTE(TEXT(CW7,"#,##0.00"),"-","△")&amp;"】"))</f>
        <v>【59.99】</v>
      </c>
      <c r="CX6" s="21">
        <f>IF(CX7="",NA(),CX7)</f>
        <v>97.46</v>
      </c>
      <c r="CY6" s="21">
        <f t="shared" ref="CY6:DG6" si="11">IF(CY7="",NA(),CY7)</f>
        <v>97.66</v>
      </c>
      <c r="CZ6" s="21">
        <f t="shared" si="11"/>
        <v>97.81</v>
      </c>
      <c r="DA6" s="21">
        <f t="shared" si="11"/>
        <v>97.92</v>
      </c>
      <c r="DB6" s="21">
        <f t="shared" si="11"/>
        <v>98.08</v>
      </c>
      <c r="DC6" s="21">
        <f t="shared" si="11"/>
        <v>94.13</v>
      </c>
      <c r="DD6" s="21">
        <f t="shared" si="11"/>
        <v>94.45</v>
      </c>
      <c r="DE6" s="21">
        <f t="shared" si="11"/>
        <v>94.58</v>
      </c>
      <c r="DF6" s="21">
        <f t="shared" si="11"/>
        <v>94.56</v>
      </c>
      <c r="DG6" s="21">
        <f t="shared" si="11"/>
        <v>94.75</v>
      </c>
      <c r="DH6" s="20" t="str">
        <f>IF(DH7="","",IF(DH7="-","【-】","【"&amp;SUBSTITUTE(TEXT(DH7,"#,##0.00"),"-","△")&amp;"】"))</f>
        <v>【95.72】</v>
      </c>
      <c r="DI6" s="21">
        <f>IF(DI7="",NA(),DI7)</f>
        <v>7.35</v>
      </c>
      <c r="DJ6" s="21">
        <f t="shared" ref="DJ6:DR6" si="12">IF(DJ7="",NA(),DJ7)</f>
        <v>10.65</v>
      </c>
      <c r="DK6" s="21">
        <f t="shared" si="12"/>
        <v>13.76</v>
      </c>
      <c r="DL6" s="21">
        <f t="shared" si="12"/>
        <v>16.86</v>
      </c>
      <c r="DM6" s="21">
        <f t="shared" si="12"/>
        <v>19.829999999999998</v>
      </c>
      <c r="DN6" s="21">
        <f t="shared" si="12"/>
        <v>30.11</v>
      </c>
      <c r="DO6" s="21">
        <f t="shared" si="12"/>
        <v>30.45</v>
      </c>
      <c r="DP6" s="21">
        <f t="shared" si="12"/>
        <v>31.01</v>
      </c>
      <c r="DQ6" s="21">
        <f t="shared" si="12"/>
        <v>28.87</v>
      </c>
      <c r="DR6" s="21">
        <f t="shared" si="12"/>
        <v>31.34</v>
      </c>
      <c r="DS6" s="20" t="str">
        <f>IF(DS7="","",IF(DS7="-","【-】","【"&amp;SUBSTITUTE(TEXT(DS7,"#,##0.00"),"-","△")&amp;"】"))</f>
        <v>【38.17】</v>
      </c>
      <c r="DT6" s="21">
        <f>IF(DT7="",NA(),DT7)</f>
        <v>1.37</v>
      </c>
      <c r="DU6" s="21">
        <f t="shared" ref="DU6:EC6" si="13">IF(DU7="",NA(),DU7)</f>
        <v>1.96</v>
      </c>
      <c r="DV6" s="21">
        <f t="shared" si="13"/>
        <v>2.5499999999999998</v>
      </c>
      <c r="DW6" s="21">
        <f t="shared" si="13"/>
        <v>4.93</v>
      </c>
      <c r="DX6" s="21">
        <f t="shared" si="13"/>
        <v>5.67</v>
      </c>
      <c r="DY6" s="21">
        <f t="shared" si="13"/>
        <v>4.54</v>
      </c>
      <c r="DZ6" s="21">
        <f t="shared" si="13"/>
        <v>4.8499999999999996</v>
      </c>
      <c r="EA6" s="21">
        <f t="shared" si="13"/>
        <v>4.95</v>
      </c>
      <c r="EB6" s="21">
        <f t="shared" si="13"/>
        <v>5.64</v>
      </c>
      <c r="EC6" s="21">
        <f t="shared" si="13"/>
        <v>6.43</v>
      </c>
      <c r="ED6" s="20" t="str">
        <f>IF(ED7="","",IF(ED7="-","【-】","【"&amp;SUBSTITUTE(TEXT(ED7,"#,##0.00"),"-","△")&amp;"】"))</f>
        <v>【6.54】</v>
      </c>
      <c r="EE6" s="21">
        <f>IF(EE7="",NA(),EE7)</f>
        <v>0.03</v>
      </c>
      <c r="EF6" s="21">
        <f t="shared" ref="EF6:EN6" si="14">IF(EF7="",NA(),EF7)</f>
        <v>0.04</v>
      </c>
      <c r="EG6" s="21">
        <f t="shared" si="14"/>
        <v>0.01</v>
      </c>
      <c r="EH6" s="21">
        <f t="shared" si="14"/>
        <v>0.02</v>
      </c>
      <c r="EI6" s="20">
        <f t="shared" si="14"/>
        <v>0</v>
      </c>
      <c r="EJ6" s="21">
        <f t="shared" si="14"/>
        <v>0.17</v>
      </c>
      <c r="EK6" s="21">
        <f t="shared" si="14"/>
        <v>0.21</v>
      </c>
      <c r="EL6" s="21">
        <f t="shared" si="14"/>
        <v>0.19</v>
      </c>
      <c r="EM6" s="21">
        <f t="shared" si="14"/>
        <v>0.19</v>
      </c>
      <c r="EN6" s="21">
        <f t="shared" si="14"/>
        <v>0.19</v>
      </c>
      <c r="EO6" s="20" t="str">
        <f>IF(EO7="","",IF(EO7="-","【-】","【"&amp;SUBSTITUTE(TEXT(EO7,"#,##0.00"),"-","△")&amp;"】"))</f>
        <v>【0.24】</v>
      </c>
    </row>
    <row r="7" spans="1:148" s="22" customFormat="1" x14ac:dyDescent="0.15">
      <c r="A7" s="14"/>
      <c r="B7" s="23">
        <v>2021</v>
      </c>
      <c r="C7" s="23">
        <v>142034</v>
      </c>
      <c r="D7" s="23">
        <v>46</v>
      </c>
      <c r="E7" s="23">
        <v>17</v>
      </c>
      <c r="F7" s="23">
        <v>1</v>
      </c>
      <c r="G7" s="23">
        <v>0</v>
      </c>
      <c r="H7" s="23" t="s">
        <v>95</v>
      </c>
      <c r="I7" s="23" t="s">
        <v>96</v>
      </c>
      <c r="J7" s="23" t="s">
        <v>97</v>
      </c>
      <c r="K7" s="23" t="s">
        <v>98</v>
      </c>
      <c r="L7" s="23" t="s">
        <v>99</v>
      </c>
      <c r="M7" s="23" t="s">
        <v>100</v>
      </c>
      <c r="N7" s="24" t="s">
        <v>101</v>
      </c>
      <c r="O7" s="24">
        <v>69.8</v>
      </c>
      <c r="P7" s="24">
        <v>97.63</v>
      </c>
      <c r="Q7" s="24">
        <v>86.18</v>
      </c>
      <c r="R7" s="24">
        <v>2035</v>
      </c>
      <c r="S7" s="24">
        <v>255987</v>
      </c>
      <c r="T7" s="24">
        <v>67.819999999999993</v>
      </c>
      <c r="U7" s="24">
        <v>3774.51</v>
      </c>
      <c r="V7" s="24">
        <v>249569</v>
      </c>
      <c r="W7" s="24">
        <v>35.409999999999997</v>
      </c>
      <c r="X7" s="24">
        <v>7047.98</v>
      </c>
      <c r="Y7" s="24">
        <v>110.37</v>
      </c>
      <c r="Z7" s="24">
        <v>113.86</v>
      </c>
      <c r="AA7" s="24">
        <v>107.12</v>
      </c>
      <c r="AB7" s="24">
        <v>105.11</v>
      </c>
      <c r="AC7" s="24">
        <v>106.96</v>
      </c>
      <c r="AD7" s="24">
        <v>107.43</v>
      </c>
      <c r="AE7" s="24">
        <v>107.64</v>
      </c>
      <c r="AF7" s="24">
        <v>107.03</v>
      </c>
      <c r="AG7" s="24">
        <v>106.55</v>
      </c>
      <c r="AH7" s="24">
        <v>106.01</v>
      </c>
      <c r="AI7" s="24">
        <v>107.02</v>
      </c>
      <c r="AJ7" s="24">
        <v>0</v>
      </c>
      <c r="AK7" s="24">
        <v>0</v>
      </c>
      <c r="AL7" s="24">
        <v>0</v>
      </c>
      <c r="AM7" s="24">
        <v>0</v>
      </c>
      <c r="AN7" s="24">
        <v>0</v>
      </c>
      <c r="AO7" s="24">
        <v>10.199999999999999</v>
      </c>
      <c r="AP7" s="24">
        <v>9.1999999999999993</v>
      </c>
      <c r="AQ7" s="24">
        <v>7.69</v>
      </c>
      <c r="AR7" s="24">
        <v>5.95</v>
      </c>
      <c r="AS7" s="24">
        <v>5.27</v>
      </c>
      <c r="AT7" s="24">
        <v>3.09</v>
      </c>
      <c r="AU7" s="24">
        <v>47.81</v>
      </c>
      <c r="AV7" s="24">
        <v>62.2</v>
      </c>
      <c r="AW7" s="24">
        <v>66.510000000000005</v>
      </c>
      <c r="AX7" s="24">
        <v>74.2</v>
      </c>
      <c r="AY7" s="24">
        <v>86.77</v>
      </c>
      <c r="AZ7" s="24">
        <v>65.83</v>
      </c>
      <c r="BA7" s="24">
        <v>72.22</v>
      </c>
      <c r="BB7" s="24">
        <v>73.02</v>
      </c>
      <c r="BC7" s="24">
        <v>72.930000000000007</v>
      </c>
      <c r="BD7" s="24">
        <v>80.08</v>
      </c>
      <c r="BE7" s="24">
        <v>71.39</v>
      </c>
      <c r="BF7" s="24">
        <v>334.9</v>
      </c>
      <c r="BG7" s="24">
        <v>460.39</v>
      </c>
      <c r="BH7" s="24">
        <v>435.02</v>
      </c>
      <c r="BI7" s="24">
        <v>411.8</v>
      </c>
      <c r="BJ7" s="24">
        <v>379.19</v>
      </c>
      <c r="BK7" s="24">
        <v>805.14</v>
      </c>
      <c r="BL7" s="24">
        <v>730.93</v>
      </c>
      <c r="BM7" s="24">
        <v>708.89</v>
      </c>
      <c r="BN7" s="24">
        <v>730.52</v>
      </c>
      <c r="BO7" s="24">
        <v>672.33</v>
      </c>
      <c r="BP7" s="24">
        <v>669.11</v>
      </c>
      <c r="BQ7" s="24">
        <v>126.89</v>
      </c>
      <c r="BR7" s="24">
        <v>130.29</v>
      </c>
      <c r="BS7" s="24">
        <v>119.31</v>
      </c>
      <c r="BT7" s="24">
        <v>119.46</v>
      </c>
      <c r="BU7" s="24">
        <v>116.14</v>
      </c>
      <c r="BV7" s="24">
        <v>100.22</v>
      </c>
      <c r="BW7" s="24">
        <v>98.09</v>
      </c>
      <c r="BX7" s="24">
        <v>97.91</v>
      </c>
      <c r="BY7" s="24">
        <v>98.61</v>
      </c>
      <c r="BZ7" s="24">
        <v>98.75</v>
      </c>
      <c r="CA7" s="24">
        <v>99.73</v>
      </c>
      <c r="CB7" s="24">
        <v>93.21</v>
      </c>
      <c r="CC7" s="24">
        <v>91.26</v>
      </c>
      <c r="CD7" s="24">
        <v>98.61</v>
      </c>
      <c r="CE7" s="24">
        <v>95.73</v>
      </c>
      <c r="CF7" s="24">
        <v>99.03</v>
      </c>
      <c r="CG7" s="24">
        <v>144.79</v>
      </c>
      <c r="CH7" s="24">
        <v>146.08000000000001</v>
      </c>
      <c r="CI7" s="24">
        <v>144.11000000000001</v>
      </c>
      <c r="CJ7" s="24">
        <v>141.24</v>
      </c>
      <c r="CK7" s="24">
        <v>142.03</v>
      </c>
      <c r="CL7" s="24">
        <v>134.97999999999999</v>
      </c>
      <c r="CM7" s="24" t="s">
        <v>101</v>
      </c>
      <c r="CN7" s="24" t="s">
        <v>101</v>
      </c>
      <c r="CO7" s="24" t="s">
        <v>101</v>
      </c>
      <c r="CP7" s="24" t="s">
        <v>101</v>
      </c>
      <c r="CQ7" s="24" t="s">
        <v>101</v>
      </c>
      <c r="CR7" s="24">
        <v>61.54</v>
      </c>
      <c r="CS7" s="24">
        <v>61.93</v>
      </c>
      <c r="CT7" s="24">
        <v>61.32</v>
      </c>
      <c r="CU7" s="24">
        <v>61.7</v>
      </c>
      <c r="CV7" s="24">
        <v>63.04</v>
      </c>
      <c r="CW7" s="24">
        <v>59.99</v>
      </c>
      <c r="CX7" s="24">
        <v>97.46</v>
      </c>
      <c r="CY7" s="24">
        <v>97.66</v>
      </c>
      <c r="CZ7" s="24">
        <v>97.81</v>
      </c>
      <c r="DA7" s="24">
        <v>97.92</v>
      </c>
      <c r="DB7" s="24">
        <v>98.08</v>
      </c>
      <c r="DC7" s="24">
        <v>94.13</v>
      </c>
      <c r="DD7" s="24">
        <v>94.45</v>
      </c>
      <c r="DE7" s="24">
        <v>94.58</v>
      </c>
      <c r="DF7" s="24">
        <v>94.56</v>
      </c>
      <c r="DG7" s="24">
        <v>94.75</v>
      </c>
      <c r="DH7" s="24">
        <v>95.72</v>
      </c>
      <c r="DI7" s="24">
        <v>7.35</v>
      </c>
      <c r="DJ7" s="24">
        <v>10.65</v>
      </c>
      <c r="DK7" s="24">
        <v>13.76</v>
      </c>
      <c r="DL7" s="24">
        <v>16.86</v>
      </c>
      <c r="DM7" s="24">
        <v>19.829999999999998</v>
      </c>
      <c r="DN7" s="24">
        <v>30.11</v>
      </c>
      <c r="DO7" s="24">
        <v>30.45</v>
      </c>
      <c r="DP7" s="24">
        <v>31.01</v>
      </c>
      <c r="DQ7" s="24">
        <v>28.87</v>
      </c>
      <c r="DR7" s="24">
        <v>31.34</v>
      </c>
      <c r="DS7" s="24">
        <v>38.17</v>
      </c>
      <c r="DT7" s="24">
        <v>1.37</v>
      </c>
      <c r="DU7" s="24">
        <v>1.96</v>
      </c>
      <c r="DV7" s="24">
        <v>2.5499999999999998</v>
      </c>
      <c r="DW7" s="24">
        <v>4.93</v>
      </c>
      <c r="DX7" s="24">
        <v>5.67</v>
      </c>
      <c r="DY7" s="24">
        <v>4.54</v>
      </c>
      <c r="DZ7" s="24">
        <v>4.8499999999999996</v>
      </c>
      <c r="EA7" s="24">
        <v>4.95</v>
      </c>
      <c r="EB7" s="24">
        <v>5.64</v>
      </c>
      <c r="EC7" s="24">
        <v>6.43</v>
      </c>
      <c r="ED7" s="24">
        <v>6.54</v>
      </c>
      <c r="EE7" s="24">
        <v>0.03</v>
      </c>
      <c r="EF7" s="24">
        <v>0.04</v>
      </c>
      <c r="EG7" s="24">
        <v>0.01</v>
      </c>
      <c r="EH7" s="24">
        <v>0.02</v>
      </c>
      <c r="EI7" s="24">
        <v>0</v>
      </c>
      <c r="EJ7" s="24">
        <v>0.17</v>
      </c>
      <c r="EK7" s="24">
        <v>0.21</v>
      </c>
      <c r="EL7" s="24">
        <v>0.19</v>
      </c>
      <c r="EM7" s="24">
        <v>0.19</v>
      </c>
      <c r="EN7" s="24">
        <v>0.19</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cp:lastModifiedBy>
  <dcterms:created xsi:type="dcterms:W3CDTF">2023-01-12T23:29:25Z</dcterms:created>
  <dcterms:modified xsi:type="dcterms:W3CDTF">2023-01-22T04:55:11Z</dcterms:modified>
  <cp:category/>
</cp:coreProperties>
</file>