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04_たばこ対策G\03_厚生統計\11_統計資料\02_福祉統計\06_統合版【完成版】\"/>
    </mc:Choice>
  </mc:AlternateContent>
  <bookViews>
    <workbookView xWindow="0" yWindow="0" windowWidth="20496" windowHeight="7764" tabRatio="584"/>
  </bookViews>
  <sheets>
    <sheet name="２生活保護　目次" sheetId="15" r:id="rId1"/>
    <sheet name="2-1" sheetId="1" r:id="rId2"/>
    <sheet name="2-2" sheetId="10" r:id="rId3"/>
    <sheet name="2-3" sheetId="3" r:id="rId4"/>
    <sheet name="2-4" sheetId="16" r:id="rId5"/>
    <sheet name="2-5" sheetId="2" r:id="rId6"/>
    <sheet name="2-6" sheetId="13" r:id="rId7"/>
    <sheet name="2-7" sheetId="20" r:id="rId8"/>
    <sheet name="2-8" sheetId="17" r:id="rId9"/>
    <sheet name="2-9" sheetId="18" r:id="rId10"/>
    <sheet name="2-10" sheetId="19" r:id="rId11"/>
    <sheet name="2-11" sheetId="4" r:id="rId12"/>
    <sheet name="2-12" sheetId="7" r:id="rId13"/>
    <sheet name="2-13" sheetId="5" r:id="rId14"/>
  </sheets>
  <definedNames>
    <definedName name="_xlnm.Print_Area" localSheetId="1">'2-1'!$A$1:$H$37</definedName>
    <definedName name="_xlnm.Print_Area" localSheetId="10">'2-10'!$A$1:$S$34</definedName>
    <definedName name="_xlnm.Print_Area" localSheetId="11">'2-11'!$A$1:$F$34</definedName>
    <definedName name="_xlnm.Print_Area" localSheetId="12">'2-12'!$A$1:$K$7</definedName>
    <definedName name="_xlnm.Print_Area" localSheetId="13">'2-13'!$A$1:$M$7</definedName>
    <definedName name="_xlnm.Print_Area" localSheetId="2">'2-2'!$A$1:$H$37</definedName>
    <definedName name="_xlnm.Print_Area" localSheetId="3">'2-3'!$A$1:$L$37</definedName>
    <definedName name="_xlnm.Print_Area" localSheetId="4">'2-4'!$A$1:$Q$36</definedName>
    <definedName name="_xlnm.Print_Area" localSheetId="5">'2-5'!$A$1:$M$36</definedName>
    <definedName name="_xlnm.Print_Area" localSheetId="6">'2-6'!$A$1:$M$35</definedName>
    <definedName name="_xlnm.Print_Area" localSheetId="7">'2-7'!$A$1:$M$35</definedName>
    <definedName name="_xlnm.Print_Area" localSheetId="8">'2-8'!$A$1:$I$36</definedName>
    <definedName name="_xlnm.Print_Area" localSheetId="9">'2-9'!$A$1:$O$36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6" l="1"/>
  <c r="E4" i="16"/>
  <c r="L32" i="16" l="1"/>
  <c r="E32" i="16"/>
  <c r="L31" i="16"/>
  <c r="E31" i="16"/>
  <c r="L30" i="16"/>
  <c r="L29" i="16" s="1"/>
  <c r="E30" i="16"/>
  <c r="E29" i="16" s="1"/>
  <c r="Q29" i="16"/>
  <c r="P29" i="16"/>
  <c r="O29" i="16"/>
  <c r="N29" i="16"/>
  <c r="M29" i="16"/>
  <c r="K29" i="16"/>
  <c r="J29" i="16"/>
  <c r="I29" i="16"/>
  <c r="H29" i="16"/>
  <c r="G29" i="16"/>
  <c r="F29" i="16"/>
  <c r="D29" i="16"/>
  <c r="C29" i="16"/>
  <c r="L28" i="16"/>
  <c r="E28" i="16"/>
  <c r="L27" i="16"/>
  <c r="E27" i="16"/>
  <c r="L26" i="16"/>
  <c r="E26" i="16"/>
  <c r="L25" i="16"/>
  <c r="E25" i="16"/>
  <c r="L24" i="16"/>
  <c r="E24" i="16"/>
  <c r="L23" i="16"/>
  <c r="L22" i="16" s="1"/>
  <c r="E23" i="16"/>
  <c r="Q22" i="16"/>
  <c r="P22" i="16"/>
  <c r="O22" i="16"/>
  <c r="N22" i="16"/>
  <c r="M22" i="16"/>
  <c r="K22" i="16"/>
  <c r="K8" i="16" s="1"/>
  <c r="K4" i="16" s="1"/>
  <c r="J22" i="16"/>
  <c r="I22" i="16"/>
  <c r="H22" i="16"/>
  <c r="G22" i="16"/>
  <c r="F22" i="16"/>
  <c r="E22" i="16"/>
  <c r="D22" i="16"/>
  <c r="C22" i="16"/>
  <c r="C8" i="16" s="1"/>
  <c r="C4" i="16" s="1"/>
  <c r="L21" i="16"/>
  <c r="E21" i="16"/>
  <c r="L20" i="16"/>
  <c r="E20" i="16"/>
  <c r="L19" i="16"/>
  <c r="E19" i="16"/>
  <c r="L18" i="16"/>
  <c r="E18" i="16"/>
  <c r="L17" i="16"/>
  <c r="E17" i="16"/>
  <c r="E15" i="16" s="1"/>
  <c r="L16" i="16"/>
  <c r="E16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D15" i="16"/>
  <c r="C15" i="16"/>
  <c r="L14" i="16"/>
  <c r="E14" i="16"/>
  <c r="L13" i="16"/>
  <c r="E13" i="16"/>
  <c r="L12" i="16"/>
  <c r="E12" i="16"/>
  <c r="L11" i="16"/>
  <c r="L9" i="16" s="1"/>
  <c r="L8" i="16" s="1"/>
  <c r="E11" i="16"/>
  <c r="L10" i="16"/>
  <c r="E10" i="16"/>
  <c r="Q9" i="16"/>
  <c r="Q8" i="16" s="1"/>
  <c r="Q4" i="16" s="1"/>
  <c r="P9" i="16"/>
  <c r="O9" i="16"/>
  <c r="O8" i="16" s="1"/>
  <c r="O4" i="16" s="1"/>
  <c r="N9" i="16"/>
  <c r="M9" i="16"/>
  <c r="M8" i="16" s="1"/>
  <c r="M4" i="16" s="1"/>
  <c r="K9" i="16"/>
  <c r="J9" i="16"/>
  <c r="J8" i="16" s="1"/>
  <c r="J4" i="16" s="1"/>
  <c r="I9" i="16"/>
  <c r="I8" i="16" s="1"/>
  <c r="I4" i="16" s="1"/>
  <c r="H9" i="16"/>
  <c r="G9" i="16"/>
  <c r="G8" i="16" s="1"/>
  <c r="G4" i="16" s="1"/>
  <c r="F9" i="16"/>
  <c r="E9" i="16"/>
  <c r="D9" i="16"/>
  <c r="C9" i="16"/>
  <c r="P8" i="16"/>
  <c r="P4" i="16" s="1"/>
  <c r="N8" i="16"/>
  <c r="N4" i="16" s="1"/>
  <c r="H8" i="16"/>
  <c r="H4" i="16" s="1"/>
  <c r="F8" i="16"/>
  <c r="F4" i="16" s="1"/>
  <c r="D8" i="16"/>
  <c r="L7" i="16"/>
  <c r="E7" i="16"/>
  <c r="L6" i="16"/>
  <c r="E6" i="16"/>
  <c r="L5" i="16"/>
  <c r="L4" i="16" s="1"/>
  <c r="E5" i="16"/>
  <c r="E8" i="16" l="1"/>
  <c r="D29" i="20" l="1"/>
  <c r="D22" i="20"/>
  <c r="D15" i="20"/>
  <c r="D8" i="20" s="1"/>
  <c r="D4" i="20" s="1"/>
  <c r="D9" i="20"/>
  <c r="K6" i="5" l="1"/>
  <c r="H6" i="5"/>
  <c r="E6" i="5"/>
  <c r="A5" i="5"/>
  <c r="B5" i="7"/>
  <c r="B4" i="7"/>
  <c r="B3" i="7" s="1"/>
  <c r="K3" i="7"/>
  <c r="J3" i="7"/>
  <c r="I3" i="7"/>
  <c r="H3" i="7"/>
  <c r="G3" i="7"/>
  <c r="G6" i="7" s="1"/>
  <c r="F3" i="7"/>
  <c r="E3" i="7"/>
  <c r="D3" i="7"/>
  <c r="C3" i="7"/>
  <c r="C31" i="19"/>
  <c r="C30" i="19"/>
  <c r="C29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C28" i="19" s="1"/>
  <c r="D28" i="19"/>
  <c r="C27" i="19"/>
  <c r="C26" i="19"/>
  <c r="C25" i="19"/>
  <c r="C24" i="19"/>
  <c r="C23" i="19"/>
  <c r="C22" i="19"/>
  <c r="S21" i="19"/>
  <c r="R21" i="19"/>
  <c r="Q21" i="19"/>
  <c r="P21" i="19"/>
  <c r="P7" i="19" s="1"/>
  <c r="P3" i="19" s="1"/>
  <c r="O21" i="19"/>
  <c r="N21" i="19"/>
  <c r="N7" i="19" s="1"/>
  <c r="N3" i="19" s="1"/>
  <c r="M21" i="19"/>
  <c r="L21" i="19"/>
  <c r="K21" i="19"/>
  <c r="J21" i="19"/>
  <c r="I21" i="19"/>
  <c r="H21" i="19"/>
  <c r="G21" i="19"/>
  <c r="F21" i="19"/>
  <c r="F7" i="19" s="1"/>
  <c r="F3" i="19" s="1"/>
  <c r="E21" i="19"/>
  <c r="D21" i="19"/>
  <c r="C21" i="19" s="1"/>
  <c r="C20" i="19"/>
  <c r="C19" i="19"/>
  <c r="C18" i="19"/>
  <c r="C17" i="19"/>
  <c r="C16" i="19"/>
  <c r="C15" i="19"/>
  <c r="S14" i="19"/>
  <c r="R14" i="19"/>
  <c r="Q14" i="19"/>
  <c r="P14" i="19"/>
  <c r="O14" i="19"/>
  <c r="O7" i="19" s="1"/>
  <c r="O3" i="19" s="1"/>
  <c r="N14" i="19"/>
  <c r="M14" i="19"/>
  <c r="L14" i="19"/>
  <c r="K14" i="19"/>
  <c r="J14" i="19"/>
  <c r="I14" i="19"/>
  <c r="H14" i="19"/>
  <c r="G14" i="19"/>
  <c r="G7" i="19" s="1"/>
  <c r="G3" i="19" s="1"/>
  <c r="F14" i="19"/>
  <c r="E14" i="19"/>
  <c r="C14" i="19" s="1"/>
  <c r="D14" i="19"/>
  <c r="C13" i="19"/>
  <c r="C12" i="19"/>
  <c r="C11" i="19"/>
  <c r="C10" i="19"/>
  <c r="C9" i="19"/>
  <c r="S8" i="19"/>
  <c r="S7" i="19" s="1"/>
  <c r="S3" i="19" s="1"/>
  <c r="R8" i="19"/>
  <c r="Q8" i="19"/>
  <c r="Q7" i="19" s="1"/>
  <c r="Q3" i="19" s="1"/>
  <c r="P8" i="19"/>
  <c r="O8" i="19"/>
  <c r="N8" i="19"/>
  <c r="M8" i="19"/>
  <c r="M7" i="19" s="1"/>
  <c r="M3" i="19" s="1"/>
  <c r="L8" i="19"/>
  <c r="K8" i="19"/>
  <c r="K7" i="19" s="1"/>
  <c r="K3" i="19" s="1"/>
  <c r="J8" i="19"/>
  <c r="I8" i="19"/>
  <c r="I7" i="19" s="1"/>
  <c r="I3" i="19" s="1"/>
  <c r="H8" i="19"/>
  <c r="G8" i="19"/>
  <c r="F8" i="19"/>
  <c r="E8" i="19"/>
  <c r="E7" i="19" s="1"/>
  <c r="E3" i="19" s="1"/>
  <c r="D8" i="19"/>
  <c r="C8" i="19"/>
  <c r="R7" i="19"/>
  <c r="L7" i="19"/>
  <c r="L3" i="19" s="1"/>
  <c r="J7" i="19"/>
  <c r="H7" i="19"/>
  <c r="D7" i="19"/>
  <c r="D3" i="19" s="1"/>
  <c r="C6" i="19"/>
  <c r="C5" i="19"/>
  <c r="C4" i="19"/>
  <c r="R3" i="19"/>
  <c r="J3" i="19"/>
  <c r="H3" i="19"/>
  <c r="M33" i="18"/>
  <c r="J33" i="18"/>
  <c r="G33" i="18"/>
  <c r="D33" i="18"/>
  <c r="C33" i="18" s="1"/>
  <c r="M32" i="18"/>
  <c r="J32" i="18"/>
  <c r="G32" i="18"/>
  <c r="D32" i="18"/>
  <c r="C32" i="18" s="1"/>
  <c r="M31" i="18"/>
  <c r="J31" i="18"/>
  <c r="G31" i="18"/>
  <c r="D31" i="18"/>
  <c r="C31" i="18"/>
  <c r="O30" i="18"/>
  <c r="O9" i="18" s="1"/>
  <c r="O5" i="18" s="1"/>
  <c r="N30" i="18"/>
  <c r="M30" i="18" s="1"/>
  <c r="L30" i="18"/>
  <c r="K30" i="18"/>
  <c r="J30" i="18" s="1"/>
  <c r="I30" i="18"/>
  <c r="H30" i="18"/>
  <c r="G30" i="18"/>
  <c r="F30" i="18"/>
  <c r="E30" i="18"/>
  <c r="D30" i="18" s="1"/>
  <c r="M29" i="18"/>
  <c r="J29" i="18"/>
  <c r="G29" i="18"/>
  <c r="D29" i="18"/>
  <c r="C29" i="18" s="1"/>
  <c r="M28" i="18"/>
  <c r="J28" i="18"/>
  <c r="G28" i="18"/>
  <c r="D28" i="18"/>
  <c r="C28" i="18" s="1"/>
  <c r="M27" i="18"/>
  <c r="J27" i="18"/>
  <c r="G27" i="18"/>
  <c r="D27" i="18"/>
  <c r="C27" i="18" s="1"/>
  <c r="M26" i="18"/>
  <c r="J26" i="18"/>
  <c r="G26" i="18"/>
  <c r="D26" i="18"/>
  <c r="C26" i="18"/>
  <c r="M25" i="18"/>
  <c r="J25" i="18"/>
  <c r="G25" i="18"/>
  <c r="D25" i="18"/>
  <c r="C25" i="18" s="1"/>
  <c r="M24" i="18"/>
  <c r="J24" i="18"/>
  <c r="G24" i="18"/>
  <c r="D24" i="18"/>
  <c r="C24" i="18" s="1"/>
  <c r="O23" i="18"/>
  <c r="N23" i="18"/>
  <c r="M23" i="18" s="1"/>
  <c r="L23" i="18"/>
  <c r="K23" i="18"/>
  <c r="J23" i="18"/>
  <c r="I23" i="18"/>
  <c r="H23" i="18"/>
  <c r="G23" i="18" s="1"/>
  <c r="F23" i="18"/>
  <c r="E23" i="18"/>
  <c r="D23" i="18" s="1"/>
  <c r="M22" i="18"/>
  <c r="C22" i="18" s="1"/>
  <c r="J22" i="18"/>
  <c r="G22" i="18"/>
  <c r="D22" i="18"/>
  <c r="M21" i="18"/>
  <c r="J21" i="18"/>
  <c r="G21" i="18"/>
  <c r="D21" i="18"/>
  <c r="C21" i="18" s="1"/>
  <c r="M20" i="18"/>
  <c r="J20" i="18"/>
  <c r="G20" i="18"/>
  <c r="C20" i="18" s="1"/>
  <c r="D20" i="18"/>
  <c r="M19" i="18"/>
  <c r="J19" i="18"/>
  <c r="G19" i="18"/>
  <c r="D19" i="18"/>
  <c r="C19" i="18" s="1"/>
  <c r="M18" i="18"/>
  <c r="J18" i="18"/>
  <c r="G18" i="18"/>
  <c r="D18" i="18"/>
  <c r="C18" i="18"/>
  <c r="M17" i="18"/>
  <c r="J17" i="18"/>
  <c r="G17" i="18"/>
  <c r="D17" i="18"/>
  <c r="C17" i="18" s="1"/>
  <c r="O16" i="18"/>
  <c r="N16" i="18"/>
  <c r="M16" i="18"/>
  <c r="L16" i="18"/>
  <c r="K16" i="18"/>
  <c r="J16" i="18" s="1"/>
  <c r="I16" i="18"/>
  <c r="H16" i="18"/>
  <c r="G16" i="18" s="1"/>
  <c r="F16" i="18"/>
  <c r="E16" i="18"/>
  <c r="D16" i="18" s="1"/>
  <c r="M15" i="18"/>
  <c r="J15" i="18"/>
  <c r="C15" i="18" s="1"/>
  <c r="G15" i="18"/>
  <c r="D15" i="18"/>
  <c r="M14" i="18"/>
  <c r="C14" i="18" s="1"/>
  <c r="J14" i="18"/>
  <c r="G14" i="18"/>
  <c r="D14" i="18"/>
  <c r="M13" i="18"/>
  <c r="J13" i="18"/>
  <c r="G13" i="18"/>
  <c r="D13" i="18"/>
  <c r="C13" i="18" s="1"/>
  <c r="M12" i="18"/>
  <c r="J12" i="18"/>
  <c r="G12" i="18"/>
  <c r="C12" i="18" s="1"/>
  <c r="D12" i="18"/>
  <c r="M11" i="18"/>
  <c r="J11" i="18"/>
  <c r="G11" i="18"/>
  <c r="D11" i="18"/>
  <c r="C11" i="18" s="1"/>
  <c r="O10" i="18"/>
  <c r="N10" i="18"/>
  <c r="M10" i="18" s="1"/>
  <c r="L10" i="18"/>
  <c r="K10" i="18"/>
  <c r="J10" i="18" s="1"/>
  <c r="I10" i="18"/>
  <c r="H10" i="18"/>
  <c r="G10" i="18"/>
  <c r="F10" i="18"/>
  <c r="E10" i="18"/>
  <c r="D10" i="18" s="1"/>
  <c r="N9" i="18"/>
  <c r="M9" i="18" s="1"/>
  <c r="L9" i="18"/>
  <c r="I9" i="18"/>
  <c r="H9" i="18"/>
  <c r="G9" i="18" s="1"/>
  <c r="F9" i="18"/>
  <c r="M8" i="18"/>
  <c r="J8" i="18"/>
  <c r="G8" i="18"/>
  <c r="D8" i="18"/>
  <c r="C8" i="18" s="1"/>
  <c r="M7" i="18"/>
  <c r="J7" i="18"/>
  <c r="C7" i="18" s="1"/>
  <c r="G7" i="18"/>
  <c r="D7" i="18"/>
  <c r="M6" i="18"/>
  <c r="C6" i="18" s="1"/>
  <c r="J6" i="18"/>
  <c r="G6" i="18"/>
  <c r="D6" i="18"/>
  <c r="N5" i="18"/>
  <c r="M5" i="18" s="1"/>
  <c r="L5" i="18"/>
  <c r="I5" i="18"/>
  <c r="F5" i="18"/>
  <c r="I30" i="17"/>
  <c r="H30" i="17"/>
  <c r="G30" i="17"/>
  <c r="F30" i="17"/>
  <c r="E30" i="17"/>
  <c r="E9" i="17" s="1"/>
  <c r="E5" i="17" s="1"/>
  <c r="D30" i="17"/>
  <c r="C30" i="17"/>
  <c r="I23" i="17"/>
  <c r="H23" i="17"/>
  <c r="G23" i="17"/>
  <c r="F23" i="17"/>
  <c r="E23" i="17"/>
  <c r="D23" i="17"/>
  <c r="D9" i="17" s="1"/>
  <c r="D5" i="17" s="1"/>
  <c r="C23" i="17"/>
  <c r="I16" i="17"/>
  <c r="H16" i="17"/>
  <c r="G16" i="17"/>
  <c r="F16" i="17"/>
  <c r="E16" i="17"/>
  <c r="D16" i="17"/>
  <c r="C16" i="17"/>
  <c r="C9" i="17" s="1"/>
  <c r="C5" i="17" s="1"/>
  <c r="I10" i="17"/>
  <c r="I9" i="17" s="1"/>
  <c r="I5" i="17" s="1"/>
  <c r="H10" i="17"/>
  <c r="H9" i="17" s="1"/>
  <c r="H5" i="17" s="1"/>
  <c r="G10" i="17"/>
  <c r="G9" i="17" s="1"/>
  <c r="G5" i="17" s="1"/>
  <c r="F10" i="17"/>
  <c r="E10" i="17"/>
  <c r="D10" i="17"/>
  <c r="C10" i="17"/>
  <c r="F9" i="17"/>
  <c r="F5" i="17" s="1"/>
  <c r="E32" i="20"/>
  <c r="E31" i="20"/>
  <c r="E30" i="20"/>
  <c r="M29" i="20"/>
  <c r="L29" i="20"/>
  <c r="K29" i="20"/>
  <c r="J29" i="20"/>
  <c r="I29" i="20"/>
  <c r="H29" i="20"/>
  <c r="G29" i="20"/>
  <c r="F29" i="20"/>
  <c r="E29" i="20"/>
  <c r="C29" i="20"/>
  <c r="E28" i="20"/>
  <c r="E27" i="20"/>
  <c r="E26" i="20"/>
  <c r="E25" i="20"/>
  <c r="E24" i="20"/>
  <c r="E23" i="20"/>
  <c r="M22" i="20"/>
  <c r="L22" i="20"/>
  <c r="K22" i="20"/>
  <c r="J22" i="20"/>
  <c r="I22" i="20"/>
  <c r="H22" i="20"/>
  <c r="G22" i="20"/>
  <c r="F22" i="20"/>
  <c r="E22" i="20"/>
  <c r="C22" i="20"/>
  <c r="E21" i="20"/>
  <c r="E20" i="20"/>
  <c r="E19" i="20"/>
  <c r="E18" i="20"/>
  <c r="E17" i="20"/>
  <c r="E16" i="20"/>
  <c r="M15" i="20"/>
  <c r="L15" i="20"/>
  <c r="K15" i="20"/>
  <c r="J15" i="20"/>
  <c r="I15" i="20"/>
  <c r="H15" i="20"/>
  <c r="G15" i="20"/>
  <c r="F15" i="20"/>
  <c r="E15" i="20"/>
  <c r="C15" i="20"/>
  <c r="E14" i="20"/>
  <c r="E13" i="20"/>
  <c r="E12" i="20"/>
  <c r="E11" i="20"/>
  <c r="E10" i="20"/>
  <c r="M9" i="20"/>
  <c r="L9" i="20"/>
  <c r="K9" i="20"/>
  <c r="J9" i="20"/>
  <c r="I9" i="20"/>
  <c r="H9" i="20"/>
  <c r="G9" i="20"/>
  <c r="F9" i="20"/>
  <c r="E9" i="20"/>
  <c r="C9" i="20"/>
  <c r="M8" i="20"/>
  <c r="L8" i="20"/>
  <c r="L4" i="20" s="1"/>
  <c r="K8" i="20"/>
  <c r="J8" i="20"/>
  <c r="I8" i="20"/>
  <c r="I4" i="20" s="1"/>
  <c r="H8" i="20"/>
  <c r="G8" i="20"/>
  <c r="F8" i="20"/>
  <c r="E8" i="20"/>
  <c r="E4" i="20" s="1"/>
  <c r="C8" i="20"/>
  <c r="E7" i="20"/>
  <c r="E6" i="20"/>
  <c r="E5" i="20"/>
  <c r="M4" i="20"/>
  <c r="K4" i="20"/>
  <c r="J4" i="20"/>
  <c r="H4" i="20"/>
  <c r="G4" i="20"/>
  <c r="F4" i="20"/>
  <c r="C4" i="20"/>
  <c r="E32" i="13"/>
  <c r="E31" i="13"/>
  <c r="E29" i="13" s="1"/>
  <c r="E30" i="13"/>
  <c r="M29" i="13"/>
  <c r="L29" i="13"/>
  <c r="K29" i="13"/>
  <c r="J29" i="13"/>
  <c r="I29" i="13"/>
  <c r="H29" i="13"/>
  <c r="G29" i="13"/>
  <c r="G8" i="13" s="1"/>
  <c r="G4" i="13" s="1"/>
  <c r="F29" i="13"/>
  <c r="D29" i="13"/>
  <c r="C29" i="13"/>
  <c r="E28" i="13"/>
  <c r="E27" i="13"/>
  <c r="E26" i="13"/>
  <c r="E25" i="13"/>
  <c r="E22" i="13" s="1"/>
  <c r="E24" i="13"/>
  <c r="E23" i="13"/>
  <c r="M22" i="13"/>
  <c r="L22" i="13"/>
  <c r="K22" i="13"/>
  <c r="J22" i="13"/>
  <c r="I22" i="13"/>
  <c r="H22" i="13"/>
  <c r="H8" i="13" s="1"/>
  <c r="H4" i="13" s="1"/>
  <c r="G22" i="13"/>
  <c r="F22" i="13"/>
  <c r="D22" i="13"/>
  <c r="C22" i="13"/>
  <c r="E21" i="13"/>
  <c r="E20" i="13"/>
  <c r="E19" i="13"/>
  <c r="E15" i="13" s="1"/>
  <c r="E18" i="13"/>
  <c r="E17" i="13"/>
  <c r="E16" i="13"/>
  <c r="M15" i="13"/>
  <c r="L15" i="13"/>
  <c r="K15" i="13"/>
  <c r="J15" i="13"/>
  <c r="I15" i="13"/>
  <c r="H15" i="13"/>
  <c r="G15" i="13"/>
  <c r="F15" i="13"/>
  <c r="D15" i="13"/>
  <c r="C15" i="13"/>
  <c r="E14" i="13"/>
  <c r="E13" i="13"/>
  <c r="E9" i="13" s="1"/>
  <c r="E12" i="13"/>
  <c r="E11" i="13"/>
  <c r="E10" i="13"/>
  <c r="M9" i="13"/>
  <c r="M8" i="13" s="1"/>
  <c r="M4" i="13" s="1"/>
  <c r="L9" i="13"/>
  <c r="K9" i="13"/>
  <c r="K8" i="13" s="1"/>
  <c r="K4" i="13" s="1"/>
  <c r="J9" i="13"/>
  <c r="J8" i="13" s="1"/>
  <c r="J4" i="13" s="1"/>
  <c r="I9" i="13"/>
  <c r="I8" i="13" s="1"/>
  <c r="I4" i="13" s="1"/>
  <c r="H9" i="13"/>
  <c r="G9" i="13"/>
  <c r="F9" i="13"/>
  <c r="D9" i="13"/>
  <c r="C9" i="13"/>
  <c r="C8" i="13" s="1"/>
  <c r="C4" i="13" s="1"/>
  <c r="L8" i="13"/>
  <c r="L4" i="13" s="1"/>
  <c r="F8" i="13"/>
  <c r="F4" i="13" s="1"/>
  <c r="D8" i="13"/>
  <c r="D4" i="13" s="1"/>
  <c r="E7" i="13"/>
  <c r="E6" i="13"/>
  <c r="E5" i="13"/>
  <c r="G33" i="2"/>
  <c r="F33" i="2"/>
  <c r="E33" i="2" s="1"/>
  <c r="G32" i="2"/>
  <c r="F32" i="2"/>
  <c r="E32" i="2"/>
  <c r="G31" i="2"/>
  <c r="F31" i="2"/>
  <c r="E31" i="2"/>
  <c r="E30" i="2" s="1"/>
  <c r="M30" i="2"/>
  <c r="L30" i="2"/>
  <c r="K30" i="2"/>
  <c r="J30" i="2"/>
  <c r="I30" i="2"/>
  <c r="H30" i="2"/>
  <c r="G30" i="2"/>
  <c r="F30" i="2"/>
  <c r="D30" i="2"/>
  <c r="C30" i="2"/>
  <c r="G29" i="2"/>
  <c r="F29" i="2"/>
  <c r="E29" i="2"/>
  <c r="G28" i="2"/>
  <c r="F28" i="2"/>
  <c r="E28" i="2" s="1"/>
  <c r="E23" i="2" s="1"/>
  <c r="G27" i="2"/>
  <c r="F27" i="2"/>
  <c r="E27" i="2"/>
  <c r="G26" i="2"/>
  <c r="F26" i="2"/>
  <c r="E26" i="2"/>
  <c r="G25" i="2"/>
  <c r="F25" i="2"/>
  <c r="E25" i="2"/>
  <c r="G24" i="2"/>
  <c r="F24" i="2"/>
  <c r="E24" i="2"/>
  <c r="M23" i="2"/>
  <c r="L23" i="2"/>
  <c r="K23" i="2"/>
  <c r="J23" i="2"/>
  <c r="I23" i="2"/>
  <c r="H23" i="2"/>
  <c r="G23" i="2"/>
  <c r="D23" i="2"/>
  <c r="C23" i="2"/>
  <c r="G22" i="2"/>
  <c r="F22" i="2"/>
  <c r="E22" i="2" s="1"/>
  <c r="G21" i="2"/>
  <c r="F21" i="2"/>
  <c r="E21" i="2"/>
  <c r="G20" i="2"/>
  <c r="F20" i="2"/>
  <c r="E20" i="2" s="1"/>
  <c r="G19" i="2"/>
  <c r="F19" i="2"/>
  <c r="E19" i="2"/>
  <c r="G18" i="2"/>
  <c r="F18" i="2"/>
  <c r="E18" i="2"/>
  <c r="G17" i="2"/>
  <c r="F17" i="2"/>
  <c r="E17" i="2"/>
  <c r="M16" i="2"/>
  <c r="L16" i="2"/>
  <c r="K16" i="2"/>
  <c r="J16" i="2"/>
  <c r="I16" i="2"/>
  <c r="H16" i="2"/>
  <c r="G16" i="2"/>
  <c r="D16" i="2"/>
  <c r="C16" i="2"/>
  <c r="G15" i="2"/>
  <c r="F15" i="2"/>
  <c r="E15" i="2"/>
  <c r="G14" i="2"/>
  <c r="F14" i="2"/>
  <c r="E14" i="2" s="1"/>
  <c r="G13" i="2"/>
  <c r="F13" i="2"/>
  <c r="E13" i="2"/>
  <c r="G12" i="2"/>
  <c r="F12" i="2"/>
  <c r="E12" i="2" s="1"/>
  <c r="E10" i="2" s="1"/>
  <c r="G11" i="2"/>
  <c r="F11" i="2"/>
  <c r="E11" i="2"/>
  <c r="M10" i="2"/>
  <c r="L10" i="2"/>
  <c r="K10" i="2"/>
  <c r="J10" i="2"/>
  <c r="I10" i="2"/>
  <c r="H10" i="2"/>
  <c r="G10" i="2"/>
  <c r="D10" i="2"/>
  <c r="C10" i="2"/>
  <c r="M9" i="2"/>
  <c r="M5" i="2" s="1"/>
  <c r="L9" i="2"/>
  <c r="K9" i="2"/>
  <c r="J9" i="2"/>
  <c r="I9" i="2"/>
  <c r="H9" i="2"/>
  <c r="G9" i="2"/>
  <c r="G5" i="2" s="1"/>
  <c r="D9" i="2"/>
  <c r="C9" i="2"/>
  <c r="G8" i="2"/>
  <c r="F8" i="2"/>
  <c r="E8" i="2"/>
  <c r="G7" i="2"/>
  <c r="F7" i="2"/>
  <c r="E7" i="2"/>
  <c r="G6" i="2"/>
  <c r="F6" i="2"/>
  <c r="E6" i="2" s="1"/>
  <c r="L5" i="2"/>
  <c r="K5" i="2"/>
  <c r="J5" i="2"/>
  <c r="I5" i="2"/>
  <c r="H5" i="2"/>
  <c r="D5" i="2"/>
  <c r="C5" i="2"/>
  <c r="G30" i="3"/>
  <c r="F30" i="3"/>
  <c r="E30" i="3"/>
  <c r="D30" i="3"/>
  <c r="C30" i="3"/>
  <c r="G22" i="3"/>
  <c r="F22" i="3"/>
  <c r="E22" i="3"/>
  <c r="D22" i="3"/>
  <c r="D8" i="3" s="1"/>
  <c r="D4" i="3" s="1"/>
  <c r="C22" i="3"/>
  <c r="C8" i="3" s="1"/>
  <c r="C4" i="3" s="1"/>
  <c r="G15" i="3"/>
  <c r="F15" i="3"/>
  <c r="E15" i="3"/>
  <c r="D15" i="3"/>
  <c r="C15" i="3"/>
  <c r="G9" i="3"/>
  <c r="G8" i="3" s="1"/>
  <c r="G4" i="3" s="1"/>
  <c r="F9" i="3"/>
  <c r="F8" i="3" s="1"/>
  <c r="F4" i="3" s="1"/>
  <c r="E9" i="3"/>
  <c r="E8" i="3" s="1"/>
  <c r="E4" i="3" s="1"/>
  <c r="D9" i="3"/>
  <c r="C9" i="3"/>
  <c r="E34" i="10"/>
  <c r="E33" i="10"/>
  <c r="E32" i="10"/>
  <c r="H31" i="10"/>
  <c r="G31" i="10"/>
  <c r="F31" i="10"/>
  <c r="E31" i="10"/>
  <c r="C31" i="10"/>
  <c r="E30" i="10"/>
  <c r="E29" i="10"/>
  <c r="E28" i="10"/>
  <c r="E27" i="10"/>
  <c r="E26" i="10"/>
  <c r="E25" i="10"/>
  <c r="H24" i="10"/>
  <c r="G24" i="10"/>
  <c r="G10" i="10" s="1"/>
  <c r="G6" i="10" s="1"/>
  <c r="F24" i="10"/>
  <c r="E24" i="10" s="1"/>
  <c r="C24" i="10"/>
  <c r="E23" i="10"/>
  <c r="E22" i="10"/>
  <c r="E21" i="10"/>
  <c r="E20" i="10"/>
  <c r="E19" i="10"/>
  <c r="E18" i="10"/>
  <c r="H17" i="10"/>
  <c r="G17" i="10"/>
  <c r="F17" i="10"/>
  <c r="E17" i="10"/>
  <c r="C17" i="10"/>
  <c r="E16" i="10"/>
  <c r="E15" i="10"/>
  <c r="E14" i="10"/>
  <c r="E13" i="10"/>
  <c r="E12" i="10"/>
  <c r="H11" i="10"/>
  <c r="G11" i="10"/>
  <c r="F11" i="10"/>
  <c r="F10" i="10" s="1"/>
  <c r="E11" i="10"/>
  <c r="C11" i="10"/>
  <c r="C10" i="10" s="1"/>
  <c r="C6" i="10" s="1"/>
  <c r="H10" i="10"/>
  <c r="H6" i="10" s="1"/>
  <c r="E9" i="10"/>
  <c r="E8" i="10"/>
  <c r="E7" i="10"/>
  <c r="E34" i="1"/>
  <c r="E33" i="1"/>
  <c r="E31" i="1" s="1"/>
  <c r="E32" i="1"/>
  <c r="H31" i="1"/>
  <c r="G31" i="1"/>
  <c r="F31" i="1"/>
  <c r="C31" i="1"/>
  <c r="E30" i="1"/>
  <c r="E29" i="1"/>
  <c r="E28" i="1"/>
  <c r="E27" i="1"/>
  <c r="E26" i="1"/>
  <c r="E25" i="1"/>
  <c r="H24" i="1"/>
  <c r="G24" i="1"/>
  <c r="F24" i="1"/>
  <c r="E24" i="1"/>
  <c r="C24" i="1"/>
  <c r="E23" i="1"/>
  <c r="E22" i="1"/>
  <c r="E21" i="1"/>
  <c r="E20" i="1"/>
  <c r="E19" i="1"/>
  <c r="E18" i="1"/>
  <c r="E17" i="1" s="1"/>
  <c r="H17" i="1"/>
  <c r="H10" i="1" s="1"/>
  <c r="H6" i="1" s="1"/>
  <c r="G17" i="1"/>
  <c r="F17" i="1"/>
  <c r="C17" i="1"/>
  <c r="E16" i="1"/>
  <c r="E15" i="1"/>
  <c r="E14" i="1"/>
  <c r="E13" i="1"/>
  <c r="E11" i="1" s="1"/>
  <c r="E12" i="1"/>
  <c r="H11" i="1"/>
  <c r="G11" i="1"/>
  <c r="F11" i="1"/>
  <c r="F10" i="1" s="1"/>
  <c r="F6" i="1" s="1"/>
  <c r="C11" i="1"/>
  <c r="C10" i="1" s="1"/>
  <c r="C6" i="1" s="1"/>
  <c r="G10" i="1"/>
  <c r="G6" i="1" s="1"/>
  <c r="E9" i="1"/>
  <c r="E8" i="1"/>
  <c r="E7" i="1"/>
  <c r="H6" i="7" l="1"/>
  <c r="E6" i="7"/>
  <c r="K6" i="7"/>
  <c r="C6" i="7"/>
  <c r="J6" i="7"/>
  <c r="F6" i="7"/>
  <c r="I6" i="7"/>
  <c r="D6" i="7"/>
  <c r="C7" i="19"/>
  <c r="C3" i="19" s="1"/>
  <c r="C23" i="18"/>
  <c r="C10" i="18"/>
  <c r="C30" i="18"/>
  <c r="C16" i="18"/>
  <c r="K9" i="18"/>
  <c r="H5" i="18"/>
  <c r="G5" i="18" s="1"/>
  <c r="E9" i="18"/>
  <c r="E8" i="13"/>
  <c r="E4" i="13"/>
  <c r="E5" i="2"/>
  <c r="E16" i="2"/>
  <c r="E9" i="2"/>
  <c r="F23" i="2"/>
  <c r="F10" i="2"/>
  <c r="F9" i="2" s="1"/>
  <c r="F5" i="2" s="1"/>
  <c r="F16" i="2"/>
  <c r="F6" i="10"/>
  <c r="E10" i="10"/>
  <c r="E6" i="10" s="1"/>
  <c r="E6" i="1"/>
  <c r="E10" i="1"/>
  <c r="B6" i="7" l="1"/>
  <c r="K5" i="18"/>
  <c r="J5" i="18" s="1"/>
  <c r="J9" i="18"/>
  <c r="D9" i="18"/>
  <c r="E5" i="18"/>
  <c r="D5" i="18" s="1"/>
  <c r="C5" i="18" s="1"/>
  <c r="C9" i="18" l="1"/>
</calcChain>
</file>

<file path=xl/sharedStrings.xml><?xml version="1.0" encoding="utf-8"?>
<sst xmlns="http://schemas.openxmlformats.org/spreadsheetml/2006/main" count="680" uniqueCount="215">
  <si>
    <t>区分</t>
    <rPh sb="0" eb="2">
      <t>クブン</t>
    </rPh>
    <phoneticPr fontId="3"/>
  </si>
  <si>
    <t>横浜市</t>
    <rPh sb="0" eb="3">
      <t>ヨコハマシ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</si>
  <si>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</si>
  <si>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</si>
  <si>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横須賀三浦</t>
    <rPh sb="0" eb="3">
      <t>ヨコスカ</t>
    </rPh>
    <rPh sb="3" eb="5">
      <t>ミウラ</t>
    </rPh>
    <phoneticPr fontId="3"/>
  </si>
  <si>
    <t>横須賀市</t>
    <rPh sb="0" eb="4">
      <t>ヨコスカシ</t>
    </rPh>
    <phoneticPr fontId="3"/>
  </si>
  <si>
    <t>鎌倉市</t>
    <rPh sb="0" eb="3">
      <t>カマクラシ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</si>
  <si>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</si>
  <si>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</si>
  <si>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鎌倉保健福祉</t>
    <rPh sb="0" eb="2">
      <t>カマクラ</t>
    </rPh>
    <rPh sb="2" eb="4">
      <t>ホケン</t>
    </rPh>
    <rPh sb="4" eb="6">
      <t>フクシ</t>
    </rPh>
    <phoneticPr fontId="3"/>
  </si>
  <si>
    <t>小計</t>
    <rPh sb="0" eb="2">
      <t>ショウケイ</t>
    </rPh>
    <phoneticPr fontId="3"/>
  </si>
  <si>
    <t>県央</t>
    <rPh sb="0" eb="2">
      <t>ケンオウ</t>
    </rPh>
    <phoneticPr fontId="3"/>
  </si>
  <si>
    <t>厚木市</t>
    <rPh sb="0" eb="3">
      <t>アツギシ</t>
    </rPh>
    <phoneticPr fontId="3"/>
  </si>
  <si>
    <t>大和市</t>
    <rPh sb="0" eb="3">
      <t>ヤマトシ</t>
    </rPh>
    <phoneticPr fontId="3"/>
  </si>
  <si>
    <t>海老名市</t>
    <rPh sb="0" eb="4">
      <t>エビナシ</t>
    </rPh>
    <phoneticPr fontId="3"/>
  </si>
  <si>
    <t>座間市</t>
    <rPh sb="0" eb="3">
      <t>ザマシ</t>
    </rPh>
    <phoneticPr fontId="3"/>
  </si>
  <si>
    <t>綾瀬市</t>
    <rPh sb="0" eb="3">
      <t>アヤセシ</t>
    </rPh>
    <phoneticPr fontId="3"/>
  </si>
  <si>
    <t>厚木保健福祉</t>
    <rPh sb="0" eb="2">
      <t>アツギ</t>
    </rPh>
    <rPh sb="2" eb="4">
      <t>ホケン</t>
    </rPh>
    <rPh sb="4" eb="6">
      <t>フクシ</t>
    </rPh>
    <phoneticPr fontId="3"/>
  </si>
  <si>
    <t>湘南</t>
    <rPh sb="0" eb="2">
      <t>ショウナン</t>
    </rPh>
    <phoneticPr fontId="3"/>
  </si>
  <si>
    <t>平塚市</t>
    <rPh sb="0" eb="3">
      <t>ヒラツカシ</t>
    </rPh>
    <phoneticPr fontId="3"/>
  </si>
  <si>
    <t>藤沢市</t>
    <rPh sb="0" eb="3">
      <t>フジサワシ</t>
    </rPh>
    <phoneticPr fontId="3"/>
  </si>
  <si>
    <t>茅ヶ崎市</t>
    <rPh sb="0" eb="4">
      <t>チガサキシ</t>
    </rPh>
    <phoneticPr fontId="3"/>
  </si>
  <si>
    <t>秦野市</t>
    <rPh sb="0" eb="3">
      <t>ハダノシ</t>
    </rPh>
    <phoneticPr fontId="3"/>
  </si>
  <si>
    <t>伊勢原市</t>
    <rPh sb="0" eb="4">
      <t>イセハラシ</t>
    </rPh>
    <phoneticPr fontId="3"/>
  </si>
  <si>
    <t>南足柄市</t>
    <rPh sb="0" eb="4">
      <t>ミナミアシガラシ</t>
    </rPh>
    <phoneticPr fontId="3"/>
  </si>
  <si>
    <t>小田原市</t>
    <rPh sb="0" eb="4">
      <t>オダワラシ</t>
    </rPh>
    <phoneticPr fontId="3"/>
  </si>
  <si>
    <t>内職</t>
    <rPh sb="0" eb="2">
      <t>ナイショク</t>
    </rPh>
    <phoneticPr fontId="3"/>
  </si>
  <si>
    <t>世帯主が働いている世帯</t>
    <rPh sb="0" eb="3">
      <t>セタイヌシ</t>
    </rPh>
    <rPh sb="4" eb="5">
      <t>ハタラ</t>
    </rPh>
    <rPh sb="9" eb="11">
      <t>セタイ</t>
    </rPh>
    <phoneticPr fontId="3"/>
  </si>
  <si>
    <t>合計</t>
    <rPh sb="0" eb="2">
      <t>ゴウケイ</t>
    </rPh>
    <phoneticPr fontId="3"/>
  </si>
  <si>
    <t>働いている者のいる世帯</t>
    <rPh sb="0" eb="1">
      <t>ハタラ</t>
    </rPh>
    <rPh sb="5" eb="6">
      <t>モノ</t>
    </rPh>
    <rPh sb="9" eb="11">
      <t>セタイ</t>
    </rPh>
    <phoneticPr fontId="3"/>
  </si>
  <si>
    <t>(単位：世帯）</t>
    <rPh sb="1" eb="3">
      <t>タンイ</t>
    </rPh>
    <rPh sb="4" eb="6">
      <t>セタイ</t>
    </rPh>
    <phoneticPr fontId="3"/>
  </si>
  <si>
    <t>小計</t>
  </si>
  <si>
    <t>区分</t>
  </si>
  <si>
    <t>各年3月</t>
  </si>
  <si>
    <t>人員</t>
    <rPh sb="0" eb="2">
      <t>ジンイン</t>
    </rPh>
    <phoneticPr fontId="3"/>
  </si>
  <si>
    <t>（単位：‰）</t>
    <rPh sb="1" eb="3">
      <t>タンイ</t>
    </rPh>
    <phoneticPr fontId="3"/>
  </si>
  <si>
    <t>人</t>
    <rPh sb="0" eb="1">
      <t>ニン</t>
    </rPh>
    <phoneticPr fontId="3"/>
  </si>
  <si>
    <t>母子世帯</t>
    <rPh sb="0" eb="2">
      <t>ボシ</t>
    </rPh>
    <rPh sb="2" eb="4">
      <t>セタイ</t>
    </rPh>
    <phoneticPr fontId="3"/>
  </si>
  <si>
    <t>（単位：世帯）</t>
    <rPh sb="1" eb="3">
      <t>タンイ</t>
    </rPh>
    <rPh sb="4" eb="6">
      <t>セタイ</t>
    </rPh>
    <phoneticPr fontId="3"/>
  </si>
  <si>
    <t>割合(%)</t>
    <rPh sb="0" eb="2">
      <t>ワリアイ</t>
    </rPh>
    <phoneticPr fontId="3"/>
  </si>
  <si>
    <t>70歳以上</t>
    <rPh sb="2" eb="3">
      <t>サイ</t>
    </rPh>
    <rPh sb="3" eb="5">
      <t>イジョウ</t>
    </rPh>
    <phoneticPr fontId="3"/>
  </si>
  <si>
    <t>65～69歳</t>
    <rPh sb="5" eb="6">
      <t>サイ</t>
    </rPh>
    <phoneticPr fontId="3"/>
  </si>
  <si>
    <t>60～64歳</t>
    <rPh sb="5" eb="6">
      <t>サイ</t>
    </rPh>
    <phoneticPr fontId="3"/>
  </si>
  <si>
    <t>41～49歳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</si>
  <si>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</si>
  <si>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</si>
  <si>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18～19歳</t>
    <rPh sb="5" eb="6">
      <t>サイ</t>
    </rPh>
    <phoneticPr fontId="3"/>
  </si>
  <si>
    <t>15～17歳</t>
    <rPh sb="5" eb="6">
      <t>サイ</t>
    </rPh>
    <phoneticPr fontId="3"/>
  </si>
  <si>
    <t>12～14歳</t>
    <rPh sb="5" eb="6">
      <t>サイ</t>
    </rPh>
    <phoneticPr fontId="3"/>
  </si>
  <si>
    <t>9～11歳</t>
    <rPh sb="4" eb="5">
      <t>サイ</t>
    </rPh>
    <phoneticPr fontId="3"/>
  </si>
  <si>
    <t>6～8歳</t>
    <rPh sb="3" eb="4">
      <t>サイ</t>
    </rPh>
    <phoneticPr fontId="3"/>
  </si>
  <si>
    <t>3～5歳</t>
    <rPh sb="3" eb="4">
      <t>サイ</t>
    </rPh>
    <phoneticPr fontId="3"/>
  </si>
  <si>
    <t>1～2歳</t>
    <rPh sb="3" eb="4">
      <t>サイ</t>
    </rPh>
    <phoneticPr fontId="3"/>
  </si>
  <si>
    <t>0歳</t>
    <rPh sb="1" eb="2">
      <t>サイ</t>
    </rPh>
    <phoneticPr fontId="3"/>
  </si>
  <si>
    <t>その他</t>
  </si>
  <si>
    <t>福祉事務所名</t>
  </si>
  <si>
    <t>２－９表　病類別医療扶助人員</t>
  </si>
  <si>
    <t>世帯数</t>
    <rPh sb="0" eb="3">
      <t>セタイスウ</t>
    </rPh>
    <phoneticPr fontId="3"/>
  </si>
  <si>
    <t>保護廃止</t>
    <rPh sb="0" eb="2">
      <t>ホゴ</t>
    </rPh>
    <rPh sb="2" eb="4">
      <t>ハイシ</t>
    </rPh>
    <phoneticPr fontId="3"/>
  </si>
  <si>
    <t>葬祭扶助</t>
    <rPh sb="0" eb="2">
      <t>ソウサイ</t>
    </rPh>
    <rPh sb="2" eb="4">
      <t>フジョ</t>
    </rPh>
    <phoneticPr fontId="3"/>
  </si>
  <si>
    <t>生業扶助</t>
    <rPh sb="0" eb="2">
      <t>セイギョウ</t>
    </rPh>
    <rPh sb="2" eb="4">
      <t>フジョ</t>
    </rPh>
    <phoneticPr fontId="3"/>
  </si>
  <si>
    <t>出産扶助</t>
    <rPh sb="0" eb="2">
      <t>シュッサン</t>
    </rPh>
    <rPh sb="2" eb="4">
      <t>フジョ</t>
    </rPh>
    <phoneticPr fontId="3"/>
  </si>
  <si>
    <t>医療扶助</t>
    <rPh sb="0" eb="2">
      <t>イリョウ</t>
    </rPh>
    <rPh sb="2" eb="4">
      <t>フジョ</t>
    </rPh>
    <phoneticPr fontId="3"/>
  </si>
  <si>
    <t>介護扶助</t>
    <rPh sb="0" eb="2">
      <t>カイゴ</t>
    </rPh>
    <rPh sb="2" eb="4">
      <t>フジョ</t>
    </rPh>
    <phoneticPr fontId="3"/>
  </si>
  <si>
    <t>教育扶助</t>
    <rPh sb="0" eb="2">
      <t>キョウイク</t>
    </rPh>
    <rPh sb="2" eb="4">
      <t>フジョ</t>
    </rPh>
    <phoneticPr fontId="3"/>
  </si>
  <si>
    <t>住宅扶助</t>
    <rPh sb="0" eb="2">
      <t>ジュウタク</t>
    </rPh>
    <rPh sb="2" eb="4">
      <t>フジョ</t>
    </rPh>
    <phoneticPr fontId="3"/>
  </si>
  <si>
    <t>生活扶助</t>
    <rPh sb="0" eb="2">
      <t>セイカツ</t>
    </rPh>
    <rPh sb="2" eb="4">
      <t>フジョ</t>
    </rPh>
    <phoneticPr fontId="3"/>
  </si>
  <si>
    <t>　　　（単位：人）</t>
    <rPh sb="4" eb="6">
      <t>タンイ</t>
    </rPh>
    <rPh sb="7" eb="8">
      <t>ニン</t>
    </rPh>
    <phoneticPr fontId="3"/>
  </si>
  <si>
    <t>総数</t>
    <phoneticPr fontId="3"/>
  </si>
  <si>
    <t>日本の国籍を有しないもの（再掲）</t>
    <rPh sb="0" eb="2">
      <t>ニホン</t>
    </rPh>
    <rPh sb="3" eb="5">
      <t>コクセキ</t>
    </rPh>
    <phoneticPr fontId="3"/>
  </si>
  <si>
    <t>県計</t>
    <rPh sb="0" eb="1">
      <t>ケン</t>
    </rPh>
    <rPh sb="1" eb="2">
      <t>ケイ</t>
    </rPh>
    <phoneticPr fontId="3"/>
  </si>
  <si>
    <t>資料：生活援護課</t>
    <rPh sb="0" eb="2">
      <t>シリョウ</t>
    </rPh>
    <rPh sb="3" eb="8">
      <t>エンゴカ</t>
    </rPh>
    <phoneticPr fontId="3"/>
  </si>
  <si>
    <t>現に保護を
受けたもの</t>
    <rPh sb="0" eb="1">
      <t>ゲン</t>
    </rPh>
    <rPh sb="2" eb="4">
      <t>ホゴ</t>
    </rPh>
    <phoneticPr fontId="3"/>
  </si>
  <si>
    <t>保護停止中
のもの</t>
    <rPh sb="0" eb="2">
      <t>ホゴ</t>
    </rPh>
    <rPh sb="2" eb="5">
      <t>テイシチュウ</t>
    </rPh>
    <phoneticPr fontId="3"/>
  </si>
  <si>
    <t>（単位：人）</t>
    <rPh sb="1" eb="3">
      <t>タンイ</t>
    </rPh>
    <rPh sb="4" eb="5">
      <t>ヒト</t>
    </rPh>
    <phoneticPr fontId="3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</si>
  <si>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3"/>
  </si>
  <si>
    <t>合計</t>
    <phoneticPr fontId="3"/>
  </si>
  <si>
    <t>被保護者</t>
    <rPh sb="0" eb="1">
      <t>ヒ</t>
    </rPh>
    <phoneticPr fontId="3"/>
  </si>
  <si>
    <t>その他</t>
    <phoneticPr fontId="3"/>
  </si>
  <si>
    <t>施設の状況</t>
    <phoneticPr fontId="3"/>
  </si>
  <si>
    <t>入所の状況</t>
    <phoneticPr fontId="3"/>
  </si>
  <si>
    <t>施設数</t>
    <phoneticPr fontId="3"/>
  </si>
  <si>
    <t>定員</t>
    <phoneticPr fontId="3"/>
  </si>
  <si>
    <t>延入所者数</t>
    <rPh sb="0" eb="1">
      <t>ノ</t>
    </rPh>
    <rPh sb="4" eb="5">
      <t>スウ</t>
    </rPh>
    <phoneticPr fontId="3"/>
  </si>
  <si>
    <t>入所措置者数</t>
    <rPh sb="4" eb="5">
      <t>シャ</t>
    </rPh>
    <rPh sb="5" eb="6">
      <t>スウ</t>
    </rPh>
    <phoneticPr fontId="3"/>
  </si>
  <si>
    <t>退所措置者数</t>
    <rPh sb="4" eb="5">
      <t>シャ</t>
    </rPh>
    <rPh sb="5" eb="6">
      <t>スウ</t>
    </rPh>
    <phoneticPr fontId="3"/>
  </si>
  <si>
    <t>公立</t>
    <phoneticPr fontId="3"/>
  </si>
  <si>
    <t>私立</t>
    <phoneticPr fontId="3"/>
  </si>
  <si>
    <t>市分</t>
    <rPh sb="0" eb="1">
      <t>シ</t>
    </rPh>
    <rPh sb="1" eb="2">
      <t>ブン</t>
    </rPh>
    <phoneticPr fontId="3"/>
  </si>
  <si>
    <t>資料：生活援護課</t>
    <rPh sb="0" eb="2">
      <t>シリョウ</t>
    </rPh>
    <rPh sb="3" eb="8">
      <t>セイカツエンゴカ</t>
    </rPh>
    <phoneticPr fontId="3"/>
  </si>
  <si>
    <t>項目</t>
    <phoneticPr fontId="3"/>
  </si>
  <si>
    <t>総額</t>
    <phoneticPr fontId="3"/>
  </si>
  <si>
    <t>生活扶助</t>
    <phoneticPr fontId="3"/>
  </si>
  <si>
    <t>住宅扶助</t>
    <phoneticPr fontId="3"/>
  </si>
  <si>
    <t>教育扶助</t>
    <rPh sb="0" eb="1">
      <t>キョウ</t>
    </rPh>
    <rPh sb="1" eb="2">
      <t>イク</t>
    </rPh>
    <rPh sb="2" eb="3">
      <t>タケ</t>
    </rPh>
    <rPh sb="3" eb="4">
      <t>スケ</t>
    </rPh>
    <phoneticPr fontId="3"/>
  </si>
  <si>
    <t>介護扶助</t>
    <rPh sb="0" eb="1">
      <t>スケ</t>
    </rPh>
    <rPh sb="1" eb="2">
      <t>マモル</t>
    </rPh>
    <rPh sb="2" eb="3">
      <t>タケ</t>
    </rPh>
    <rPh sb="3" eb="4">
      <t>スケ</t>
    </rPh>
    <phoneticPr fontId="3"/>
  </si>
  <si>
    <t>医療扶助</t>
    <phoneticPr fontId="3"/>
  </si>
  <si>
    <t>出産扶助</t>
    <rPh sb="0" eb="1">
      <t>デ</t>
    </rPh>
    <rPh sb="1" eb="2">
      <t>サン</t>
    </rPh>
    <rPh sb="2" eb="3">
      <t>タケ</t>
    </rPh>
    <rPh sb="3" eb="4">
      <t>スケ</t>
    </rPh>
    <phoneticPr fontId="3"/>
  </si>
  <si>
    <t>生業扶助</t>
    <rPh sb="0" eb="1">
      <t>ショウ</t>
    </rPh>
    <rPh sb="1" eb="2">
      <t>ギョウ</t>
    </rPh>
    <rPh sb="2" eb="3">
      <t>タケ</t>
    </rPh>
    <rPh sb="3" eb="4">
      <t>スケ</t>
    </rPh>
    <phoneticPr fontId="3"/>
  </si>
  <si>
    <t>葬祭扶助</t>
    <rPh sb="0" eb="1">
      <t>ソウ</t>
    </rPh>
    <rPh sb="1" eb="2">
      <t>マツリ</t>
    </rPh>
    <rPh sb="2" eb="3">
      <t>タケ</t>
    </rPh>
    <rPh sb="3" eb="4">
      <t>スケ</t>
    </rPh>
    <phoneticPr fontId="3"/>
  </si>
  <si>
    <t>施設事務費</t>
    <rPh sb="0" eb="1">
      <t>シ</t>
    </rPh>
    <rPh sb="1" eb="2">
      <t>セツ</t>
    </rPh>
    <rPh sb="2" eb="3">
      <t>コト</t>
    </rPh>
    <rPh sb="3" eb="4">
      <t>ツトム</t>
    </rPh>
    <rPh sb="4" eb="5">
      <t>ヒ</t>
    </rPh>
    <phoneticPr fontId="3"/>
  </si>
  <si>
    <t>県分</t>
    <rPh sb="0" eb="1">
      <t>ケン</t>
    </rPh>
    <rPh sb="1" eb="2">
      <t>ブン</t>
    </rPh>
    <phoneticPr fontId="3"/>
  </si>
  <si>
    <t>被保護人員（人）</t>
  </si>
  <si>
    <t>保護率（‰）</t>
  </si>
  <si>
    <t>医療扶助単給（再掲）</t>
    <rPh sb="0" eb="2">
      <t>イリョウ</t>
    </rPh>
    <rPh sb="2" eb="4">
      <t>フジョ</t>
    </rPh>
    <rPh sb="4" eb="5">
      <t>タン</t>
    </rPh>
    <phoneticPr fontId="3"/>
  </si>
  <si>
    <t>傷病・障害者世帯</t>
    <rPh sb="0" eb="2">
      <t>ショウビョウ</t>
    </rPh>
    <rPh sb="3" eb="4">
      <t>ショウガイシャ</t>
    </rPh>
    <phoneticPr fontId="3"/>
  </si>
  <si>
    <t>日雇勤労者</t>
    <rPh sb="0" eb="2">
      <t>ヒヤト</t>
    </rPh>
    <phoneticPr fontId="3"/>
  </si>
  <si>
    <t>常用勤労者</t>
    <rPh sb="0" eb="2">
      <t>ジョウヨウ</t>
    </rPh>
    <phoneticPr fontId="3"/>
  </si>
  <si>
    <t>働いている者のいない世帯
(5)</t>
    <rPh sb="0" eb="1">
      <t>ハタラ</t>
    </rPh>
    <rPh sb="5" eb="6">
      <t>モノ</t>
    </rPh>
    <rPh sb="10" eb="12">
      <t>セタイ</t>
    </rPh>
    <phoneticPr fontId="3"/>
  </si>
  <si>
    <t>小計
(3)</t>
    <rPh sb="0" eb="2">
      <t>ショウケイ</t>
    </rPh>
    <phoneticPr fontId="3"/>
  </si>
  <si>
    <t>その他の
就業者</t>
    <phoneticPr fontId="2"/>
  </si>
  <si>
    <t>２－１表　被保護世帯数</t>
  </si>
  <si>
    <t>２－２表　被保護人員</t>
  </si>
  <si>
    <t>２－３表　被保護人員及び保護率</t>
  </si>
  <si>
    <t>２－４表　世帯類型別被保護世帯数</t>
  </si>
  <si>
    <t>２－５表　労働力類型別被保護世帯数</t>
  </si>
  <si>
    <t>２－６表　扶助の種類別被保護世帯数</t>
  </si>
  <si>
    <t>２－７表　保護の種類別被保護人員</t>
  </si>
  <si>
    <t>２－８表　保護の申請・開始・廃止数</t>
  </si>
  <si>
    <t>２－10表　年齢階級別被保護人員</t>
  </si>
  <si>
    <t>２－11表　保護率の推移</t>
  </si>
  <si>
    <t>２－12表　扶助の種類別保護費（県所管）</t>
  </si>
  <si>
    <t>２－13表　救護施設の入所状況（県所管）</t>
  </si>
  <si>
    <t>生活援護課</t>
  </si>
  <si>
    <t>所管課</t>
    <rPh sb="0" eb="2">
      <t>ショカン</t>
    </rPh>
    <rPh sb="2" eb="3">
      <t>カ</t>
    </rPh>
    <phoneticPr fontId="4"/>
  </si>
  <si>
    <t>横浜市・川崎市・相模原市除く県計</t>
    <rPh sb="0" eb="2">
      <t>ヨコハマ</t>
    </rPh>
    <rPh sb="2" eb="3">
      <t>セイレイシ</t>
    </rPh>
    <rPh sb="4" eb="7">
      <t>カワサキシ</t>
    </rPh>
    <rPh sb="8" eb="12">
      <t>サガミハラシ</t>
    </rPh>
    <rPh sb="12" eb="13">
      <t>ノゾ</t>
    </rPh>
    <rPh sb="14" eb="15">
      <t>ケンケイ</t>
    </rPh>
    <rPh sb="15" eb="16">
      <t>ケイ</t>
    </rPh>
    <phoneticPr fontId="3"/>
  </si>
  <si>
    <t>高齢者
世帯</t>
    <rPh sb="0" eb="3">
      <t>コウレイシャ</t>
    </rPh>
    <phoneticPr fontId="3"/>
  </si>
  <si>
    <t>その他の
世帯</t>
    <rPh sb="0" eb="3">
      <t>ソノタ</t>
    </rPh>
    <phoneticPr fontId="3"/>
  </si>
  <si>
    <t>申請件数</t>
    <rPh sb="0" eb="2">
      <t>シンセイ</t>
    </rPh>
    <phoneticPr fontId="3"/>
  </si>
  <si>
    <t>却下件数</t>
    <rPh sb="0" eb="2">
      <t>キャッカ</t>
    </rPh>
    <phoneticPr fontId="3"/>
  </si>
  <si>
    <t>申請
取下げ数</t>
    <rPh sb="0" eb="2">
      <t>シンセイ</t>
    </rPh>
    <rPh sb="3" eb="4">
      <t>ト</t>
    </rPh>
    <phoneticPr fontId="3"/>
  </si>
  <si>
    <t>合計</t>
  </si>
  <si>
    <t>入院</t>
  </si>
  <si>
    <t>入院外</t>
  </si>
  <si>
    <t>単給</t>
  </si>
  <si>
    <t>併給</t>
  </si>
  <si>
    <t>精神</t>
  </si>
  <si>
    <t>世帯員が働いている世帯
(4)</t>
    <rPh sb="0" eb="3">
      <t>セタイイン</t>
    </rPh>
    <phoneticPr fontId="3"/>
  </si>
  <si>
    <t>2-2表　被保護人員</t>
    <phoneticPr fontId="2"/>
  </si>
  <si>
    <t>2-1表　被保護世帯数</t>
    <rPh sb="8" eb="10">
      <t>セタイ</t>
    </rPh>
    <rPh sb="10" eb="11">
      <t>カズ</t>
    </rPh>
    <phoneticPr fontId="2"/>
  </si>
  <si>
    <t>2-3表　被保護人員及び保護率</t>
    <phoneticPr fontId="2"/>
  </si>
  <si>
    <t>2-5表　労働力類型別被保護世帯数</t>
    <phoneticPr fontId="2"/>
  </si>
  <si>
    <t>2-6表　扶助の種類別被保護世帯数</t>
    <phoneticPr fontId="2"/>
  </si>
  <si>
    <t>2-11表　保護率の推移</t>
    <phoneticPr fontId="2"/>
  </si>
  <si>
    <t>2-13表　救護施設の入所状況（県所管）</t>
    <phoneticPr fontId="2"/>
  </si>
  <si>
    <t>県西</t>
    <rPh sb="0" eb="2">
      <t>ケンセイ</t>
    </rPh>
    <phoneticPr fontId="3"/>
  </si>
  <si>
    <t>（注１）茅ケ崎保健福祉事務所は平成29年4月1日に平塚保健福祉事務所茅ヶ崎支所に改編した。</t>
    <rPh sb="1" eb="2">
      <t>チュウ</t>
    </rPh>
    <rPh sb="4" eb="7">
      <t>チガサキ</t>
    </rPh>
    <rPh sb="7" eb="9">
      <t>ホケン</t>
    </rPh>
    <rPh sb="9" eb="11">
      <t>フクシ</t>
    </rPh>
    <rPh sb="11" eb="13">
      <t>ジム</t>
    </rPh>
    <rPh sb="13" eb="14">
      <t>ショ</t>
    </rPh>
    <rPh sb="25" eb="27">
      <t>ヒラツカ</t>
    </rPh>
    <rPh sb="27" eb="29">
      <t>ホケン</t>
    </rPh>
    <rPh sb="29" eb="31">
      <t>フクシ</t>
    </rPh>
    <rPh sb="31" eb="33">
      <t>ジム</t>
    </rPh>
    <rPh sb="33" eb="34">
      <t>ショ</t>
    </rPh>
    <rPh sb="34" eb="37">
      <t>チガサキ</t>
    </rPh>
    <rPh sb="37" eb="39">
      <t>シショ</t>
    </rPh>
    <rPh sb="40" eb="42">
      <t>カイヘン</t>
    </rPh>
    <phoneticPr fontId="2"/>
  </si>
  <si>
    <t>2-12表　扶助の種類別保護費（政令市・中核市除く県所管）</t>
    <phoneticPr fontId="2"/>
  </si>
  <si>
    <t>福祉事務所</t>
    <rPh sb="0" eb="2">
      <t>フクシ</t>
    </rPh>
    <rPh sb="2" eb="4">
      <t>ジム</t>
    </rPh>
    <rPh sb="4" eb="5">
      <t>ショ</t>
    </rPh>
    <phoneticPr fontId="3"/>
  </si>
  <si>
    <t>平塚保健福祉</t>
    <rPh sb="0" eb="2">
      <t>ヒラツカ</t>
    </rPh>
    <rPh sb="2" eb="4">
      <t>ホケン</t>
    </rPh>
    <rPh sb="4" eb="6">
      <t>フクシ</t>
    </rPh>
    <phoneticPr fontId="3"/>
  </si>
  <si>
    <t>（注３）小田原保健福祉事務所に足柄上センター分を含む。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</si>
  <si>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小田原保健福祉</t>
    <rPh sb="0" eb="3">
      <t>オダワラシ</t>
    </rPh>
    <rPh sb="3" eb="5">
      <t>ホケン</t>
    </rPh>
    <rPh sb="5" eb="7">
      <t>フクシ</t>
    </rPh>
    <phoneticPr fontId="3"/>
  </si>
  <si>
    <t>茅ヶ崎保健福祉</t>
    <rPh sb="0" eb="1">
      <t>チガヤ</t>
    </rPh>
    <rPh sb="2" eb="3">
      <t>ザキ</t>
    </rPh>
    <rPh sb="3" eb="4">
      <t>ホ</t>
    </rPh>
    <rPh sb="4" eb="5">
      <t>ケン</t>
    </rPh>
    <rPh sb="5" eb="7">
      <t>フクシ</t>
    </rPh>
    <phoneticPr fontId="3"/>
  </si>
  <si>
    <t>（注１）保護停止中の世帯は含まない。</t>
    <rPh sb="1" eb="2">
      <t>チュウ</t>
    </rPh>
    <rPh sb="4" eb="6">
      <t>ホゴ</t>
    </rPh>
    <rPh sb="6" eb="8">
      <t>テイシ</t>
    </rPh>
    <rPh sb="8" eb="9">
      <t>ナカ</t>
    </rPh>
    <rPh sb="10" eb="12">
      <t>セタイ</t>
    </rPh>
    <rPh sb="13" eb="14">
      <t>フク</t>
    </rPh>
    <phoneticPr fontId="3"/>
  </si>
  <si>
    <t>（注２）30年3月は平塚保健福祉事務所に茅ヶ崎支所分を含む。</t>
    <rPh sb="1" eb="2">
      <t>チュウ</t>
    </rPh>
    <rPh sb="6" eb="7">
      <t>ネン</t>
    </rPh>
    <rPh sb="8" eb="9">
      <t>ガツ</t>
    </rPh>
    <rPh sb="10" eb="12">
      <t>ヒラツカ</t>
    </rPh>
    <rPh sb="12" eb="14">
      <t>ホケン</t>
    </rPh>
    <rPh sb="14" eb="16">
      <t>フクシ</t>
    </rPh>
    <rPh sb="16" eb="18">
      <t>ジム</t>
    </rPh>
    <rPh sb="18" eb="19">
      <t>ショ</t>
    </rPh>
    <rPh sb="20" eb="23">
      <t>チガサキ</t>
    </rPh>
    <rPh sb="23" eb="25">
      <t>シショ</t>
    </rPh>
    <rPh sb="25" eb="26">
      <t>ブン</t>
    </rPh>
    <rPh sb="27" eb="28">
      <t>フク</t>
    </rPh>
    <phoneticPr fontId="2"/>
  </si>
  <si>
    <t>総計</t>
    <rPh sb="0" eb="2">
      <t>ソウケイ</t>
    </rPh>
    <phoneticPr fontId="3"/>
  </si>
  <si>
    <t>（注１）平塚保健福祉事務所に茅ヶ崎支所分を含む。</t>
    <rPh sb="1" eb="2">
      <t>チュウ</t>
    </rPh>
    <rPh sb="4" eb="6">
      <t>ヒラツカ</t>
    </rPh>
    <rPh sb="6" eb="8">
      <t>ホケン</t>
    </rPh>
    <rPh sb="8" eb="10">
      <t>フクシ</t>
    </rPh>
    <rPh sb="10" eb="12">
      <t>ジム</t>
    </rPh>
    <rPh sb="12" eb="13">
      <t>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</si>
  <si>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（注２）小田原保健福祉事務所に足柄上センター分を含む。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</si>
  <si>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福祉事務所</t>
    <rPh sb="0" eb="2">
      <t>フクシ</t>
    </rPh>
    <rPh sb="2" eb="5">
      <t>ジムショ</t>
    </rPh>
    <phoneticPr fontId="3"/>
  </si>
  <si>
    <t>(2)+(3)
＝(1)</t>
    <phoneticPr fontId="2"/>
  </si>
  <si>
    <t>区</t>
    <rPh sb="0" eb="1">
      <t>ク</t>
    </rPh>
    <phoneticPr fontId="2"/>
  </si>
  <si>
    <t>分</t>
    <rPh sb="0" eb="1">
      <t>ブン</t>
    </rPh>
    <phoneticPr fontId="2"/>
  </si>
  <si>
    <t>(2)+(5)
＝(1)</t>
    <phoneticPr fontId="2"/>
  </si>
  <si>
    <t>(3)+(4)
＝(2)</t>
    <phoneticPr fontId="2"/>
  </si>
  <si>
    <t>区</t>
    <rPh sb="0" eb="1">
      <t>ク</t>
    </rPh>
    <phoneticPr fontId="3"/>
  </si>
  <si>
    <t>総数</t>
    <phoneticPr fontId="2"/>
  </si>
  <si>
    <t>２　生活保護</t>
    <phoneticPr fontId="2"/>
  </si>
  <si>
    <t>・</t>
  </si>
  <si>
    <t>南足柄市</t>
    <rPh sb="0" eb="3">
      <t>ミナミアシガラ</t>
    </rPh>
    <rPh sb="3" eb="4">
      <t>シ</t>
    </rPh>
    <phoneticPr fontId="3"/>
  </si>
  <si>
    <t>小田原市</t>
    <rPh sb="0" eb="3">
      <t>オダワラ</t>
    </rPh>
    <rPh sb="3" eb="4">
      <t>シ</t>
    </rPh>
    <phoneticPr fontId="3"/>
  </si>
  <si>
    <t>2-4表　世帯類型別被保護世帯数</t>
    <phoneticPr fontId="2"/>
  </si>
  <si>
    <t>単身者世帯</t>
    <phoneticPr fontId="3"/>
  </si>
  <si>
    <t>２人以上の世帯</t>
    <phoneticPr fontId="3"/>
  </si>
  <si>
    <t>2-9表　病類別医療扶助人員</t>
    <phoneticPr fontId="2"/>
  </si>
  <si>
    <t>50～59歳</t>
    <phoneticPr fontId="3"/>
  </si>
  <si>
    <t>40歳</t>
    <phoneticPr fontId="3"/>
  </si>
  <si>
    <t>区分</t>
    <phoneticPr fontId="3"/>
  </si>
  <si>
    <t>2-10表　年齢階級別被保護人員</t>
    <phoneticPr fontId="2"/>
  </si>
  <si>
    <t>2-7表　保護の種類別被保護人員</t>
    <phoneticPr fontId="2"/>
  </si>
  <si>
    <t>（注１）平塚保健福祉事務所に茅ヶ崎支所分を含む。</t>
    <rPh sb="1" eb="2">
      <t>チュウ</t>
    </rPh>
    <phoneticPr fontId="2"/>
  </si>
  <si>
    <t>（注２）小田原保健福祉事務所に足柄上センター分を含む。</t>
    <rPh sb="1" eb="2">
      <t>チュウ</t>
    </rPh>
    <phoneticPr fontId="2"/>
  </si>
  <si>
    <t>（注２）平塚保健福祉事務所に茅ヶ崎支所分を含む。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</si>
  <si>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（注３）小田原保健福祉事務所に足柄上センター分を含む。</t>
    <rPh sb="1" eb="2">
      <t>チュウ</t>
    </rPh>
    <phoneticPr fontId="2"/>
  </si>
  <si>
    <t>（注１）平塚保健福祉事務所に茅ヶ崎支所分を含む。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</si>
  <si>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R2年3月</t>
    <rPh sb="2" eb="3">
      <t>ネン</t>
    </rPh>
    <rPh sb="4" eb="5">
      <t>ガツ</t>
    </rPh>
    <phoneticPr fontId="3"/>
  </si>
  <si>
    <t>R2年3月
総数</t>
    <phoneticPr fontId="2"/>
  </si>
  <si>
    <t>2-8表　保護の申請・開始・廃止数</t>
    <phoneticPr fontId="2"/>
  </si>
  <si>
    <t>保護開始</t>
    <phoneticPr fontId="3"/>
  </si>
  <si>
    <t>決定</t>
    <phoneticPr fontId="3"/>
  </si>
  <si>
    <t>R4年3月</t>
    <phoneticPr fontId="2"/>
  </si>
  <si>
    <t>R3年3月</t>
    <rPh sb="2" eb="3">
      <t>ネン</t>
    </rPh>
    <rPh sb="4" eb="5">
      <t>ガツ</t>
    </rPh>
    <phoneticPr fontId="3"/>
  </si>
  <si>
    <t>H30年</t>
  </si>
  <si>
    <t>R1年</t>
  </si>
  <si>
    <t>R2年</t>
  </si>
  <si>
    <t>R3年</t>
  </si>
  <si>
    <t>R4年</t>
    <rPh sb="2" eb="3">
      <t>ネン</t>
    </rPh>
    <phoneticPr fontId="6"/>
  </si>
  <si>
    <t>R4年</t>
    <rPh sb="2" eb="3">
      <t>ネン</t>
    </rPh>
    <phoneticPr fontId="2"/>
  </si>
  <si>
    <t>R2年3月</t>
  </si>
  <si>
    <t>R３年3月</t>
    <rPh sb="2" eb="3">
      <t>ネン</t>
    </rPh>
    <rPh sb="4" eb="5">
      <t>ガツ</t>
    </rPh>
    <phoneticPr fontId="3"/>
  </si>
  <si>
    <r>
      <t xml:space="preserve">合計
</t>
    </r>
    <r>
      <rPr>
        <sz val="10"/>
        <rFont val="メイリオ"/>
        <family val="3"/>
        <charset val="128"/>
      </rPr>
      <t>（R4年3月）</t>
    </r>
    <phoneticPr fontId="3"/>
  </si>
  <si>
    <t>R4年3月</t>
    <phoneticPr fontId="3"/>
  </si>
  <si>
    <t>R4 年 3 月</t>
    <phoneticPr fontId="2"/>
  </si>
  <si>
    <t>R3年3月
総数</t>
    <phoneticPr fontId="2"/>
  </si>
  <si>
    <t xml:space="preserve"> R4 年 3 月</t>
    <phoneticPr fontId="2"/>
  </si>
  <si>
    <t>令和３年度</t>
    <rPh sb="0" eb="2">
      <t>レイワ</t>
    </rPh>
    <rPh sb="3" eb="4">
      <t>ド</t>
    </rPh>
    <phoneticPr fontId="3"/>
  </si>
  <si>
    <t>令和4年3月（単位：人）</t>
    <rPh sb="0" eb="2">
      <t>レイワ</t>
    </rPh>
    <phoneticPr fontId="6"/>
  </si>
  <si>
    <t>令和３年７月31日現在（単位：人）</t>
    <rPh sb="0" eb="2">
      <t>レイワ</t>
    </rPh>
    <phoneticPr fontId="2"/>
  </si>
  <si>
    <t>R3年6月</t>
    <phoneticPr fontId="2"/>
  </si>
  <si>
    <t>R3年9月</t>
    <phoneticPr fontId="2"/>
  </si>
  <si>
    <t>R3年12月</t>
    <phoneticPr fontId="2"/>
  </si>
  <si>
    <t>令和３年度（単位：円）</t>
    <rPh sb="0" eb="2">
      <t>レイワ</t>
    </rPh>
    <rPh sb="6" eb="8">
      <t>タンイ</t>
    </rPh>
    <rPh sb="9" eb="10">
      <t>エン</t>
    </rPh>
    <phoneticPr fontId="3"/>
  </si>
  <si>
    <t>令和３年度</t>
    <rPh sb="0" eb="2">
      <t>レイワ</t>
    </rPh>
    <phoneticPr fontId="3"/>
  </si>
  <si>
    <t>令和３年版　神奈川県 福祉統計</t>
    <rPh sb="0" eb="2">
      <t>レイワ</t>
    </rPh>
    <rPh sb="3" eb="5">
      <t>ネンバン</t>
    </rPh>
    <rPh sb="4" eb="5">
      <t>バン</t>
    </rPh>
    <phoneticPr fontId="2"/>
  </si>
  <si>
    <t>・</t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</si>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</sst>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0.00_ "/>
    <numFmt numFmtId="178" formatCode="0.0%"/>
    <numFmt numFmtId="179" formatCode="#,##0.000;[Red]\-#,##0.000"/>
  </numFmts>
  <fonts count="20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ｺﾞｼｯｸ"/>
      <family val="3"/>
      <charset val="128"/>
    </font>
    <font>
      <u/>
      <sz val="12"/>
      <color theme="10"/>
      <name val="ＭＳ 明朝"/>
      <family val="2"/>
      <charset val="128"/>
    </font>
    <font>
      <sz val="11"/>
      <name val="メイリオ"/>
      <family val="3"/>
      <charset val="128"/>
    </font>
    <font>
      <sz val="11"/>
      <color theme="8" tint="-0.499984740745262"/>
      <name val="メイリオ"/>
      <family val="3"/>
      <charset val="128"/>
    </font>
    <font>
      <sz val="11"/>
      <color indexed="1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2"/>
      <name val="ＭＳ 明朝"/>
      <family val="1"/>
      <charset val="128"/>
    </font>
    <font>
      <sz val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sz val="11"/>
      <name val="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9" fontId="5" fillId="0" borderId="0" applyFont="0" applyFill="0" applyBorder="0" applyAlignment="0" applyProtection="0"/>
    <xf numFmtId="0" fontId="5" fillId="0" borderId="0"/>
    <xf numFmtId="0" fontId="19" fillId="0" borderId="0"/>
  </cellStyleXfs>
  <cellXfs count="714">
    <xf numFmtId="0" fontId="0" fillId="0" borderId="0" xfId="0">
      <alignment vertical="center"/>
    </xf>
    <xf numFmtId="56" fontId="8" fillId="2" borderId="0" xfId="0" applyNumberFormat="1" applyFont="1" applyFill="1" applyAlignment="1">
      <alignment vertical="center"/>
    </xf>
    <xf numFmtId="0" fontId="8" fillId="2" borderId="0" xfId="0" applyFont="1" applyFill="1" applyAlignment="1"/>
    <xf numFmtId="38" fontId="8" fillId="2" borderId="0" xfId="1" applyFont="1" applyFill="1" applyBorder="1" applyAlignment="1"/>
    <xf numFmtId="41" fontId="8" fillId="0" borderId="0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1" fontId="8" fillId="2" borderId="20" xfId="1" applyNumberFormat="1" applyFont="1" applyFill="1" applyBorder="1" applyAlignment="1">
      <alignment vertical="center"/>
    </xf>
    <xf numFmtId="0" fontId="8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0" applyNumberFormat="1" applyFont="1" applyFill="1" applyAlignment="1"/>
    <xf numFmtId="178" fontId="8" fillId="2" borderId="0" xfId="0" applyNumberFormat="1" applyFont="1" applyFill="1" applyAlignment="1"/>
    <xf numFmtId="41" fontId="8" fillId="2" borderId="0" xfId="0" applyNumberFormat="1" applyFont="1" applyFill="1" applyAlignment="1"/>
    <xf numFmtId="0" fontId="8" fillId="0" borderId="0" xfId="0" applyFont="1" applyFill="1" applyAlignment="1">
      <alignment vertical="center"/>
    </xf>
    <xf numFmtId="43" fontId="8" fillId="3" borderId="10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15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3" borderId="27" xfId="0" applyNumberFormat="1" applyFont="1" applyFill="1" applyBorder="1" applyAlignment="1">
      <alignment vertical="center"/>
    </xf>
    <xf numFmtId="43" fontId="8" fillId="3" borderId="19" xfId="0" applyNumberFormat="1" applyFont="1" applyFill="1" applyBorder="1" applyAlignment="1">
      <alignment vertical="center"/>
    </xf>
    <xf numFmtId="43" fontId="8" fillId="3" borderId="2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shrinkToFit="1"/>
    </xf>
    <xf numFmtId="41" fontId="8" fillId="0" borderId="16" xfId="1" applyNumberFormat="1" applyFont="1" applyFill="1" applyBorder="1" applyAlignment="1">
      <alignment vertical="center"/>
    </xf>
    <xf numFmtId="41" fontId="8" fillId="0" borderId="14" xfId="1" applyNumberFormat="1" applyFont="1" applyFill="1" applyBorder="1" applyAlignment="1">
      <alignment vertical="center"/>
    </xf>
    <xf numFmtId="41" fontId="8" fillId="0" borderId="10" xfId="1" applyNumberFormat="1" applyFont="1" applyFill="1" applyBorder="1" applyAlignment="1">
      <alignment horizontal="right" vertical="center"/>
    </xf>
    <xf numFmtId="41" fontId="8" fillId="0" borderId="15" xfId="1" applyNumberFormat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Alignment="1">
      <alignment vertical="center"/>
    </xf>
    <xf numFmtId="38" fontId="8" fillId="2" borderId="0" xfId="1" applyNumberFormat="1" applyFont="1" applyFill="1" applyAlignment="1"/>
    <xf numFmtId="41" fontId="8" fillId="3" borderId="10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Alignment="1">
      <alignment horizontal="distributed"/>
    </xf>
    <xf numFmtId="38" fontId="8" fillId="2" borderId="0" xfId="1" applyFont="1" applyFill="1" applyBorder="1" applyAlignment="1">
      <alignment horizontal="right" vertical="center"/>
    </xf>
    <xf numFmtId="56" fontId="8" fillId="2" borderId="0" xfId="0" applyNumberFormat="1" applyFont="1" applyFill="1" applyAlignment="1">
      <alignment horizontal="left" vertical="center"/>
    </xf>
    <xf numFmtId="41" fontId="8" fillId="3" borderId="10" xfId="0" applyNumberFormat="1" applyFont="1" applyFill="1" applyBorder="1" applyAlignment="1">
      <alignment vertical="center"/>
    </xf>
    <xf numFmtId="41" fontId="8" fillId="3" borderId="11" xfId="1" applyNumberFormat="1" applyFont="1" applyFill="1" applyBorder="1" applyAlignment="1">
      <alignment horizontal="right" vertical="center"/>
    </xf>
    <xf numFmtId="41" fontId="8" fillId="3" borderId="27" xfId="0" applyNumberFormat="1" applyFont="1" applyFill="1" applyBorder="1" applyAlignment="1">
      <alignment vertical="center"/>
    </xf>
    <xf numFmtId="38" fontId="8" fillId="2" borderId="0" xfId="0" applyNumberFormat="1" applyFont="1" applyFill="1" applyAlignment="1">
      <alignment vertical="center"/>
    </xf>
    <xf numFmtId="41" fontId="8" fillId="3" borderId="27" xfId="1" applyNumberFormat="1" applyFont="1" applyFill="1" applyBorder="1" applyAlignment="1">
      <alignment horizontal="right" vertical="center"/>
    </xf>
    <xf numFmtId="41" fontId="8" fillId="3" borderId="10" xfId="1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 wrapText="1" justifyLastLine="1"/>
    </xf>
    <xf numFmtId="41" fontId="8" fillId="3" borderId="12" xfId="1" applyNumberFormat="1" applyFont="1" applyFill="1" applyBorder="1" applyAlignment="1">
      <alignment vertical="center"/>
    </xf>
    <xf numFmtId="41" fontId="8" fillId="3" borderId="14" xfId="1" applyNumberFormat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1" applyNumberFormat="1" applyFont="1" applyFill="1" applyAlignment="1">
      <alignment vertical="center"/>
    </xf>
    <xf numFmtId="38" fontId="8" fillId="3" borderId="0" xfId="1" applyFont="1" applyFill="1" applyAlignment="1"/>
    <xf numFmtId="0" fontId="8" fillId="3" borderId="0" xfId="0" applyFont="1" applyFill="1" applyAlignment="1"/>
    <xf numFmtId="0" fontId="8" fillId="3" borderId="0" xfId="0" applyFont="1" applyFill="1" applyAlignment="1">
      <alignment horizontal="right"/>
    </xf>
    <xf numFmtId="41" fontId="8" fillId="3" borderId="30" xfId="1" applyNumberFormat="1" applyFont="1" applyFill="1" applyBorder="1" applyAlignment="1">
      <alignment vertical="center"/>
    </xf>
    <xf numFmtId="177" fontId="8" fillId="3" borderId="24" xfId="0" applyNumberFormat="1" applyFont="1" applyFill="1" applyBorder="1" applyAlignment="1">
      <alignment vertical="center"/>
    </xf>
    <xf numFmtId="179" fontId="8" fillId="3" borderId="0" xfId="0" applyNumberFormat="1" applyFont="1" applyFill="1" applyAlignment="1"/>
    <xf numFmtId="40" fontId="8" fillId="3" borderId="0" xfId="0" applyNumberFormat="1" applyFont="1" applyFill="1" applyAlignment="1"/>
    <xf numFmtId="38" fontId="8" fillId="3" borderId="0" xfId="1" applyNumberFormat="1" applyFont="1" applyFill="1" applyAlignment="1"/>
    <xf numFmtId="41" fontId="8" fillId="2" borderId="0" xfId="1" applyNumberFormat="1" applyFont="1" applyFill="1" applyBorder="1" applyAlignment="1">
      <alignment vertical="center"/>
    </xf>
    <xf numFmtId="41" fontId="11" fillId="2" borderId="0" xfId="1" applyNumberFormat="1" applyFont="1" applyFill="1" applyBorder="1" applyAlignment="1">
      <alignment vertical="center"/>
    </xf>
    <xf numFmtId="0" fontId="13" fillId="0" borderId="0" xfId="5" applyFont="1" applyAlignment="1">
      <alignment horizontal="left" vertical="center" indent="1"/>
    </xf>
    <xf numFmtId="0" fontId="12" fillId="0" borderId="0" xfId="7" applyFont="1">
      <alignment vertical="center"/>
    </xf>
    <xf numFmtId="41" fontId="8" fillId="3" borderId="52" xfId="1" applyNumberFormat="1" applyFont="1" applyFill="1" applyBorder="1" applyAlignment="1">
      <alignment vertical="center"/>
    </xf>
    <xf numFmtId="41" fontId="8" fillId="3" borderId="53" xfId="1" applyNumberFormat="1" applyFont="1" applyFill="1" applyBorder="1" applyAlignment="1">
      <alignment vertical="center"/>
    </xf>
    <xf numFmtId="41" fontId="8" fillId="3" borderId="56" xfId="1" applyNumberFormat="1" applyFont="1" applyFill="1" applyBorder="1" applyAlignment="1">
      <alignment vertical="center"/>
    </xf>
    <xf numFmtId="41" fontId="8" fillId="3" borderId="60" xfId="1" applyNumberFormat="1" applyFont="1" applyFill="1" applyBorder="1" applyAlignment="1">
      <alignment vertical="center"/>
    </xf>
    <xf numFmtId="41" fontId="8" fillId="3" borderId="47" xfId="1" applyNumberFormat="1" applyFont="1" applyFill="1" applyBorder="1" applyAlignment="1">
      <alignment vertical="center"/>
    </xf>
    <xf numFmtId="41" fontId="8" fillId="3" borderId="1" xfId="1" applyNumberFormat="1" applyFont="1" applyFill="1" applyBorder="1" applyAlignment="1">
      <alignment vertical="center"/>
    </xf>
    <xf numFmtId="0" fontId="8" fillId="4" borderId="70" xfId="0" applyFont="1" applyFill="1" applyBorder="1" applyAlignment="1">
      <alignment horizontal="distributed" vertical="center" wrapText="1" justifyLastLine="1"/>
    </xf>
    <xf numFmtId="41" fontId="8" fillId="3" borderId="77" xfId="1" applyNumberFormat="1" applyFont="1" applyFill="1" applyBorder="1" applyAlignment="1">
      <alignment vertical="center"/>
    </xf>
    <xf numFmtId="38" fontId="10" fillId="3" borderId="0" xfId="3" applyFont="1" applyFill="1" applyBorder="1" applyAlignment="1" applyProtection="1">
      <alignment horizontal="right" vertical="center" shrinkToFit="1"/>
    </xf>
    <xf numFmtId="43" fontId="8" fillId="3" borderId="60" xfId="0" applyNumberFormat="1" applyFont="1" applyFill="1" applyBorder="1" applyAlignment="1">
      <alignment vertical="center"/>
    </xf>
    <xf numFmtId="177" fontId="8" fillId="3" borderId="75" xfId="0" applyNumberFormat="1" applyFont="1" applyFill="1" applyBorder="1" applyAlignment="1">
      <alignment vertical="center"/>
    </xf>
    <xf numFmtId="41" fontId="8" fillId="3" borderId="31" xfId="1" applyNumberFormat="1" applyFont="1" applyFill="1" applyBorder="1" applyAlignment="1">
      <alignment vertical="center"/>
    </xf>
    <xf numFmtId="177" fontId="8" fillId="3" borderId="0" xfId="0" applyNumberFormat="1" applyFont="1" applyFill="1" applyBorder="1" applyAlignment="1">
      <alignment vertical="center"/>
    </xf>
    <xf numFmtId="41" fontId="16" fillId="5" borderId="27" xfId="1" applyNumberFormat="1" applyFont="1" applyFill="1" applyBorder="1" applyAlignment="1">
      <alignment vertical="center"/>
    </xf>
    <xf numFmtId="41" fontId="16" fillId="5" borderId="28" xfId="1" applyNumberFormat="1" applyFont="1" applyFill="1" applyBorder="1" applyAlignment="1">
      <alignment vertical="center"/>
    </xf>
    <xf numFmtId="0" fontId="8" fillId="4" borderId="59" xfId="0" applyFont="1" applyFill="1" applyBorder="1" applyAlignment="1">
      <alignment horizontal="distributed" vertical="center" wrapText="1" justifyLastLine="1"/>
    </xf>
    <xf numFmtId="41" fontId="8" fillId="3" borderId="16" xfId="1" applyNumberFormat="1" applyFont="1" applyFill="1" applyBorder="1" applyAlignment="1">
      <alignment vertical="center"/>
    </xf>
    <xf numFmtId="41" fontId="8" fillId="3" borderId="23" xfId="1" applyNumberFormat="1" applyFont="1" applyFill="1" applyBorder="1" applyAlignment="1">
      <alignment vertical="center"/>
    </xf>
    <xf numFmtId="41" fontId="8" fillId="3" borderId="43" xfId="1" applyNumberFormat="1" applyFont="1" applyFill="1" applyBorder="1" applyAlignment="1">
      <alignment vertical="center"/>
    </xf>
    <xf numFmtId="49" fontId="8" fillId="4" borderId="18" xfId="0" applyNumberFormat="1" applyFont="1" applyFill="1" applyBorder="1" applyAlignment="1">
      <alignment horizontal="distributed" vertical="center" wrapText="1" justifyLastLine="1"/>
    </xf>
    <xf numFmtId="0" fontId="8" fillId="4" borderId="68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 shrinkToFit="1"/>
    </xf>
    <xf numFmtId="41" fontId="8" fillId="3" borderId="26" xfId="1" applyNumberFormat="1" applyFont="1" applyFill="1" applyBorder="1" applyAlignment="1">
      <alignment vertical="center"/>
    </xf>
    <xf numFmtId="41" fontId="16" fillId="5" borderId="61" xfId="1" applyNumberFormat="1" applyFont="1" applyFill="1" applyBorder="1" applyAlignment="1">
      <alignment vertical="center"/>
    </xf>
    <xf numFmtId="41" fontId="16" fillId="5" borderId="64" xfId="1" applyNumberFormat="1" applyFont="1" applyFill="1" applyBorder="1" applyAlignment="1">
      <alignment vertical="center"/>
    </xf>
    <xf numFmtId="41" fontId="16" fillId="5" borderId="63" xfId="1" applyNumberFormat="1" applyFont="1" applyFill="1" applyBorder="1" applyAlignment="1">
      <alignment vertical="center"/>
    </xf>
    <xf numFmtId="41" fontId="16" fillId="5" borderId="62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horizontal="right" vertical="center"/>
    </xf>
    <xf numFmtId="41" fontId="8" fillId="3" borderId="60" xfId="1" applyNumberFormat="1" applyFont="1" applyFill="1" applyBorder="1" applyAlignment="1">
      <alignment horizontal="right" vertical="center"/>
    </xf>
    <xf numFmtId="41" fontId="8" fillId="3" borderId="60" xfId="0" applyNumberFormat="1" applyFont="1" applyFill="1" applyBorder="1" applyAlignment="1">
      <alignment vertical="center"/>
    </xf>
    <xf numFmtId="41" fontId="8" fillId="3" borderId="77" xfId="1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distributed" vertical="center" justifyLastLine="1"/>
    </xf>
    <xf numFmtId="41" fontId="8" fillId="0" borderId="17" xfId="1" applyNumberFormat="1" applyFont="1" applyFill="1" applyBorder="1" applyAlignment="1">
      <alignment vertical="center"/>
    </xf>
    <xf numFmtId="41" fontId="8" fillId="0" borderId="26" xfId="1" applyNumberFormat="1" applyFont="1" applyFill="1" applyBorder="1" applyAlignment="1">
      <alignment vertical="center"/>
    </xf>
    <xf numFmtId="0" fontId="8" fillId="4" borderId="83" xfId="0" applyFont="1" applyFill="1" applyBorder="1" applyAlignment="1">
      <alignment horizontal="distributed" vertical="center" justifyLastLine="1"/>
    </xf>
    <xf numFmtId="0" fontId="8" fillId="4" borderId="72" xfId="0" applyFont="1" applyFill="1" applyBorder="1" applyAlignment="1">
      <alignment horizontal="distributed" vertical="center" justifyLastLine="1"/>
    </xf>
    <xf numFmtId="0" fontId="8" fillId="4" borderId="82" xfId="0" applyFont="1" applyFill="1" applyBorder="1" applyAlignment="1">
      <alignment horizontal="distributed" vertical="center" justifyLastLine="1"/>
    </xf>
    <xf numFmtId="41" fontId="16" fillId="5" borderId="10" xfId="1" applyNumberFormat="1" applyFont="1" applyFill="1" applyBorder="1" applyAlignment="1">
      <alignment horizontal="right" vertical="center"/>
    </xf>
    <xf numFmtId="41" fontId="8" fillId="0" borderId="60" xfId="1" applyNumberFormat="1" applyFont="1" applyFill="1" applyBorder="1" applyAlignment="1">
      <alignment vertical="center"/>
    </xf>
    <xf numFmtId="41" fontId="8" fillId="0" borderId="53" xfId="1" applyNumberFormat="1" applyFont="1" applyFill="1" applyBorder="1" applyAlignment="1">
      <alignment vertical="center"/>
    </xf>
    <xf numFmtId="41" fontId="8" fillId="0" borderId="52" xfId="1" applyNumberFormat="1" applyFont="1" applyFill="1" applyBorder="1" applyAlignment="1">
      <alignment vertical="center"/>
    </xf>
    <xf numFmtId="43" fontId="8" fillId="3" borderId="52" xfId="0" applyNumberFormat="1" applyFont="1" applyFill="1" applyBorder="1" applyAlignment="1">
      <alignment vertical="center"/>
    </xf>
    <xf numFmtId="43" fontId="8" fillId="3" borderId="53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left"/>
    </xf>
    <xf numFmtId="0" fontId="8" fillId="2" borderId="11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 wrapText="1"/>
    </xf>
    <xf numFmtId="41" fontId="16" fillId="5" borderId="88" xfId="1" applyNumberFormat="1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 wrapText="1"/>
    </xf>
    <xf numFmtId="41" fontId="8" fillId="3" borderId="11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vertical="center"/>
    </xf>
    <xf numFmtId="38" fontId="8" fillId="4" borderId="18" xfId="1" applyFont="1" applyFill="1" applyBorder="1" applyAlignment="1">
      <alignment horizontal="distributed" vertical="center" justifyLastLine="1"/>
    </xf>
    <xf numFmtId="0" fontId="8" fillId="4" borderId="18" xfId="0" applyFont="1" applyFill="1" applyBorder="1" applyAlignment="1">
      <alignment horizontal="distributed" vertical="center" justifyLastLine="1"/>
    </xf>
    <xf numFmtId="0" fontId="8" fillId="4" borderId="26" xfId="0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vertical="center"/>
    </xf>
    <xf numFmtId="0" fontId="8" fillId="4" borderId="90" xfId="0" applyFont="1" applyFill="1" applyBorder="1" applyAlignment="1">
      <alignment horizontal="distributed" vertical="center" wrapText="1" justifyLastLine="1"/>
    </xf>
    <xf numFmtId="0" fontId="8" fillId="4" borderId="91" xfId="0" applyFont="1" applyFill="1" applyBorder="1" applyAlignment="1">
      <alignment horizontal="distributed" vertical="center" wrapText="1" justifyLastLine="1"/>
    </xf>
    <xf numFmtId="0" fontId="8" fillId="4" borderId="92" xfId="0" applyFont="1" applyFill="1" applyBorder="1" applyAlignment="1">
      <alignment horizontal="distributed" vertical="center" wrapText="1" justifyLastLine="1"/>
    </xf>
    <xf numFmtId="41" fontId="8" fillId="3" borderId="96" xfId="1" applyNumberFormat="1" applyFont="1" applyFill="1" applyBorder="1" applyAlignment="1">
      <alignment vertical="center"/>
    </xf>
    <xf numFmtId="41" fontId="8" fillId="3" borderId="97" xfId="1" applyNumberFormat="1" applyFont="1" applyFill="1" applyBorder="1" applyAlignment="1">
      <alignment vertical="center"/>
    </xf>
    <xf numFmtId="41" fontId="8" fillId="3" borderId="98" xfId="1" applyNumberFormat="1" applyFont="1" applyFill="1" applyBorder="1" applyAlignment="1">
      <alignment vertical="center"/>
    </xf>
    <xf numFmtId="41" fontId="8" fillId="3" borderId="99" xfId="1" applyNumberFormat="1" applyFont="1" applyFill="1" applyBorder="1" applyAlignment="1">
      <alignment vertical="center"/>
    </xf>
    <xf numFmtId="41" fontId="8" fillId="3" borderId="100" xfId="1" applyNumberFormat="1" applyFont="1" applyFill="1" applyBorder="1" applyAlignment="1">
      <alignment vertical="center"/>
    </xf>
    <xf numFmtId="41" fontId="8" fillId="3" borderId="101" xfId="1" applyNumberFormat="1" applyFont="1" applyFill="1" applyBorder="1" applyAlignment="1">
      <alignment vertical="center"/>
    </xf>
    <xf numFmtId="41" fontId="8" fillId="3" borderId="102" xfId="1" applyNumberFormat="1" applyFont="1" applyFill="1" applyBorder="1" applyAlignment="1">
      <alignment vertical="center"/>
    </xf>
    <xf numFmtId="41" fontId="8" fillId="3" borderId="103" xfId="1" applyNumberFormat="1" applyFont="1" applyFill="1" applyBorder="1" applyAlignment="1">
      <alignment vertical="center"/>
    </xf>
    <xf numFmtId="41" fontId="8" fillId="3" borderId="86" xfId="1" applyNumberFormat="1" applyFont="1" applyFill="1" applyBorder="1" applyAlignment="1">
      <alignment vertical="center"/>
    </xf>
    <xf numFmtId="41" fontId="16" fillId="5" borderId="33" xfId="1" applyNumberFormat="1" applyFont="1" applyFill="1" applyBorder="1" applyAlignment="1">
      <alignment vertical="center"/>
    </xf>
    <xf numFmtId="41" fontId="16" fillId="5" borderId="65" xfId="1" applyNumberFormat="1" applyFont="1" applyFill="1" applyBorder="1" applyAlignment="1">
      <alignment vertical="center"/>
    </xf>
    <xf numFmtId="41" fontId="16" fillId="5" borderId="81" xfId="1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vertical="center"/>
    </xf>
    <xf numFmtId="41" fontId="16" fillId="5" borderId="16" xfId="1" applyNumberFormat="1" applyFont="1" applyFill="1" applyBorder="1" applyAlignment="1">
      <alignment vertical="center"/>
    </xf>
    <xf numFmtId="41" fontId="16" fillId="5" borderId="60" xfId="1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1" fontId="16" fillId="5" borderId="36" xfId="0" applyNumberFormat="1" applyFont="1" applyFill="1" applyBorder="1" applyAlignment="1">
      <alignment vertical="center"/>
    </xf>
    <xf numFmtId="41" fontId="16" fillId="5" borderId="10" xfId="0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horizontal="right" vertical="center"/>
    </xf>
    <xf numFmtId="0" fontId="8" fillId="4" borderId="74" xfId="0" applyFont="1" applyFill="1" applyBorder="1" applyAlignment="1">
      <alignment horizontal="distributed" vertical="center" justifyLastLine="1"/>
    </xf>
    <xf numFmtId="0" fontId="15" fillId="2" borderId="0" xfId="0" applyFont="1" applyFill="1" applyAlignment="1"/>
    <xf numFmtId="0" fontId="8" fillId="4" borderId="18" xfId="0" applyFont="1" applyFill="1" applyBorder="1" applyAlignment="1">
      <alignment horizontal="distributed" vertical="center" wrapText="1" justifyLastLine="1"/>
    </xf>
    <xf numFmtId="178" fontId="16" fillId="0" borderId="27" xfId="4" applyNumberFormat="1" applyFont="1" applyFill="1" applyBorder="1" applyAlignment="1">
      <alignment vertical="center"/>
    </xf>
    <xf numFmtId="178" fontId="16" fillId="0" borderId="26" xfId="4" applyNumberFormat="1" applyFont="1" applyFill="1" applyBorder="1" applyAlignment="1">
      <alignment vertical="center"/>
    </xf>
    <xf numFmtId="41" fontId="16" fillId="0" borderId="10" xfId="1" applyNumberFormat="1" applyFont="1" applyFill="1" applyBorder="1" applyAlignment="1">
      <alignment horizontal="right" vertical="center"/>
    </xf>
    <xf numFmtId="0" fontId="8" fillId="5" borderId="105" xfId="0" applyFont="1" applyFill="1" applyBorder="1" applyAlignment="1">
      <alignment horizontal="distributed" vertical="center" justifyLastLine="1"/>
    </xf>
    <xf numFmtId="41" fontId="16" fillId="5" borderId="106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41" fontId="8" fillId="2" borderId="110" xfId="1" applyNumberFormat="1" applyFont="1" applyFill="1" applyBorder="1" applyAlignment="1">
      <alignment vertical="center"/>
    </xf>
    <xf numFmtId="41" fontId="8" fillId="2" borderId="108" xfId="1" applyNumberFormat="1" applyFont="1" applyFill="1" applyBorder="1" applyAlignment="1">
      <alignment vertical="center"/>
    </xf>
    <xf numFmtId="41" fontId="8" fillId="2" borderId="111" xfId="1" applyNumberFormat="1" applyFont="1" applyFill="1" applyBorder="1" applyAlignment="1">
      <alignment vertical="center"/>
    </xf>
    <xf numFmtId="41" fontId="8" fillId="2" borderId="112" xfId="1" applyNumberFormat="1" applyFont="1" applyFill="1" applyBorder="1" applyAlignment="1">
      <alignment vertical="center"/>
    </xf>
    <xf numFmtId="176" fontId="8" fillId="4" borderId="115" xfId="0" applyNumberFormat="1" applyFont="1" applyFill="1" applyBorder="1" applyAlignment="1">
      <alignment horizontal="distributed" vertical="center" wrapText="1" justifyLastLine="1"/>
    </xf>
    <xf numFmtId="41" fontId="8" fillId="3" borderId="116" xfId="1" applyNumberFormat="1" applyFont="1" applyFill="1" applyBorder="1" applyAlignment="1">
      <alignment vertical="center"/>
    </xf>
    <xf numFmtId="41" fontId="8" fillId="3" borderId="115" xfId="1" applyNumberFormat="1" applyFont="1" applyFill="1" applyBorder="1" applyAlignment="1">
      <alignment vertical="center"/>
    </xf>
    <xf numFmtId="41" fontId="8" fillId="3" borderId="117" xfId="1" applyNumberFormat="1" applyFont="1" applyFill="1" applyBorder="1" applyAlignment="1">
      <alignment vertical="center"/>
    </xf>
    <xf numFmtId="176" fontId="8" fillId="4" borderId="121" xfId="0" applyNumberFormat="1" applyFont="1" applyFill="1" applyBorder="1" applyAlignment="1">
      <alignment horizontal="distributed" vertical="center" wrapText="1" justifyLastLine="1"/>
    </xf>
    <xf numFmtId="41" fontId="8" fillId="3" borderId="122" xfId="1" applyNumberFormat="1" applyFont="1" applyFill="1" applyBorder="1" applyAlignment="1">
      <alignment vertical="center"/>
    </xf>
    <xf numFmtId="41" fontId="8" fillId="3" borderId="121" xfId="1" applyNumberFormat="1" applyFont="1" applyFill="1" applyBorder="1" applyAlignment="1">
      <alignment vertical="center"/>
    </xf>
    <xf numFmtId="41" fontId="8" fillId="3" borderId="123" xfId="1" applyNumberFormat="1" applyFont="1" applyFill="1" applyBorder="1" applyAlignment="1">
      <alignment vertical="center"/>
    </xf>
    <xf numFmtId="41" fontId="8" fillId="3" borderId="124" xfId="1" applyNumberFormat="1" applyFont="1" applyFill="1" applyBorder="1" applyAlignment="1">
      <alignment vertical="center"/>
    </xf>
    <xf numFmtId="41" fontId="8" fillId="3" borderId="125" xfId="1" applyNumberFormat="1" applyFont="1" applyFill="1" applyBorder="1" applyAlignment="1">
      <alignment vertical="center"/>
    </xf>
    <xf numFmtId="0" fontId="8" fillId="2" borderId="127" xfId="0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vertical="center"/>
    </xf>
    <xf numFmtId="41" fontId="8" fillId="3" borderId="130" xfId="1" applyNumberFormat="1" applyFont="1" applyFill="1" applyBorder="1" applyAlignment="1">
      <alignment vertical="center"/>
    </xf>
    <xf numFmtId="41" fontId="8" fillId="3" borderId="131" xfId="1" applyNumberFormat="1" applyFont="1" applyFill="1" applyBorder="1" applyAlignment="1">
      <alignment vertical="center"/>
    </xf>
    <xf numFmtId="41" fontId="8" fillId="3" borderId="132" xfId="1" applyNumberFormat="1" applyFont="1" applyFill="1" applyBorder="1" applyAlignment="1">
      <alignment vertical="center"/>
    </xf>
    <xf numFmtId="0" fontId="8" fillId="5" borderId="30" xfId="0" applyFont="1" applyFill="1" applyBorder="1" applyAlignment="1">
      <alignment horizontal="distributed" vertical="center" justifyLastLine="1"/>
    </xf>
    <xf numFmtId="41" fontId="9" fillId="5" borderId="15" xfId="1" applyNumberFormat="1" applyFont="1" applyFill="1" applyBorder="1" applyAlignment="1">
      <alignment vertical="center"/>
    </xf>
    <xf numFmtId="41" fontId="9" fillId="5" borderId="116" xfId="1" applyNumberFormat="1" applyFont="1" applyFill="1" applyBorder="1" applyAlignment="1">
      <alignment vertical="center"/>
    </xf>
    <xf numFmtId="41" fontId="9" fillId="5" borderId="133" xfId="1" applyNumberFormat="1" applyFont="1" applyFill="1" applyBorder="1" applyAlignment="1">
      <alignment vertical="center"/>
    </xf>
    <xf numFmtId="41" fontId="9" fillId="5" borderId="137" xfId="1" applyNumberFormat="1" applyFont="1" applyFill="1" applyBorder="1" applyAlignment="1">
      <alignment vertical="center"/>
    </xf>
    <xf numFmtId="41" fontId="9" fillId="5" borderId="138" xfId="1" applyNumberFormat="1" applyFont="1" applyFill="1" applyBorder="1" applyAlignment="1">
      <alignment vertical="center"/>
    </xf>
    <xf numFmtId="41" fontId="9" fillId="5" borderId="139" xfId="1" applyNumberFormat="1" applyFont="1" applyFill="1" applyBorder="1" applyAlignment="1">
      <alignment vertical="center"/>
    </xf>
    <xf numFmtId="38" fontId="8" fillId="3" borderId="120" xfId="3" applyFont="1" applyFill="1" applyBorder="1" applyAlignment="1">
      <alignment vertical="center"/>
    </xf>
    <xf numFmtId="41" fontId="8" fillId="3" borderId="15" xfId="1" applyNumberFormat="1" applyFont="1" applyFill="1" applyBorder="1" applyAlignment="1">
      <alignment vertical="center"/>
    </xf>
    <xf numFmtId="41" fontId="9" fillId="5" borderId="142" xfId="1" applyNumberFormat="1" applyFont="1" applyFill="1" applyBorder="1" applyAlignment="1">
      <alignment vertical="center"/>
    </xf>
    <xf numFmtId="41" fontId="9" fillId="5" borderId="141" xfId="1" applyNumberFormat="1" applyFont="1" applyFill="1" applyBorder="1" applyAlignment="1">
      <alignment vertical="center"/>
    </xf>
    <xf numFmtId="0" fontId="8" fillId="2" borderId="84" xfId="0" applyFont="1" applyFill="1" applyBorder="1" applyAlignment="1">
      <alignment vertical="center"/>
    </xf>
    <xf numFmtId="41" fontId="8" fillId="3" borderId="104" xfId="1" applyNumberFormat="1" applyFont="1" applyFill="1" applyBorder="1" applyAlignment="1">
      <alignment vertical="center"/>
    </xf>
    <xf numFmtId="41" fontId="8" fillId="3" borderId="145" xfId="1" applyNumberFormat="1" applyFont="1" applyFill="1" applyBorder="1" applyAlignment="1">
      <alignment vertical="center"/>
    </xf>
    <xf numFmtId="41" fontId="8" fillId="3" borderId="144" xfId="1" applyNumberFormat="1" applyFont="1" applyFill="1" applyBorder="1" applyAlignment="1">
      <alignment vertical="center"/>
    </xf>
    <xf numFmtId="41" fontId="8" fillId="3" borderId="85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distributed" vertical="center" justifyLastLine="1"/>
    </xf>
    <xf numFmtId="41" fontId="9" fillId="5" borderId="45" xfId="1" applyNumberFormat="1" applyFont="1" applyFill="1" applyBorder="1" applyAlignment="1">
      <alignment vertical="center"/>
    </xf>
    <xf numFmtId="41" fontId="9" fillId="5" borderId="93" xfId="1" applyNumberFormat="1" applyFont="1" applyFill="1" applyBorder="1" applyAlignment="1">
      <alignment vertical="center"/>
    </xf>
    <xf numFmtId="41" fontId="9" fillId="5" borderId="146" xfId="1" applyNumberFormat="1" applyFont="1" applyFill="1" applyBorder="1" applyAlignment="1">
      <alignment vertical="center"/>
    </xf>
    <xf numFmtId="0" fontId="8" fillId="0" borderId="147" xfId="0" applyFont="1" applyFill="1" applyBorder="1" applyAlignment="1">
      <alignment vertical="center" wrapText="1"/>
    </xf>
    <xf numFmtId="41" fontId="8" fillId="3" borderId="149" xfId="1" applyNumberFormat="1" applyFont="1" applyFill="1" applyBorder="1" applyAlignment="1">
      <alignment vertical="center"/>
    </xf>
    <xf numFmtId="41" fontId="8" fillId="0" borderId="151" xfId="1" applyNumberFormat="1" applyFont="1" applyFill="1" applyBorder="1" applyAlignment="1">
      <alignment horizontal="right" vertical="center"/>
    </xf>
    <xf numFmtId="0" fontId="8" fillId="2" borderId="147" xfId="0" applyFont="1" applyFill="1" applyBorder="1" applyAlignment="1">
      <alignment vertical="center"/>
    </xf>
    <xf numFmtId="41" fontId="9" fillId="5" borderId="106" xfId="1" applyNumberFormat="1" applyFont="1" applyFill="1" applyBorder="1" applyAlignment="1">
      <alignment vertical="center"/>
    </xf>
    <xf numFmtId="41" fontId="9" fillId="5" borderId="152" xfId="1" applyNumberFormat="1" applyFont="1" applyFill="1" applyBorder="1" applyAlignment="1">
      <alignment vertical="center"/>
    </xf>
    <xf numFmtId="41" fontId="9" fillId="5" borderId="11" xfId="1" applyNumberFormat="1" applyFont="1" applyFill="1" applyBorder="1" applyAlignment="1">
      <alignment vertical="center"/>
    </xf>
    <xf numFmtId="41" fontId="9" fillId="5" borderId="5" xfId="1" applyNumberFormat="1" applyFont="1" applyFill="1" applyBorder="1" applyAlignment="1">
      <alignment vertical="center"/>
    </xf>
    <xf numFmtId="41" fontId="9" fillId="5" borderId="134" xfId="1" applyNumberFormat="1" applyFont="1" applyFill="1" applyBorder="1" applyAlignment="1">
      <alignment vertical="center"/>
    </xf>
    <xf numFmtId="41" fontId="8" fillId="3" borderId="110" xfId="1" applyNumberFormat="1" applyFont="1" applyFill="1" applyBorder="1" applyAlignment="1">
      <alignment vertical="center"/>
    </xf>
    <xf numFmtId="41" fontId="8" fillId="3" borderId="109" xfId="1" applyNumberFormat="1" applyFont="1" applyFill="1" applyBorder="1" applyAlignment="1">
      <alignment vertical="center"/>
    </xf>
    <xf numFmtId="41" fontId="9" fillId="5" borderId="110" xfId="1" applyNumberFormat="1" applyFont="1" applyFill="1" applyBorder="1" applyAlignment="1">
      <alignment vertical="center"/>
    </xf>
    <xf numFmtId="41" fontId="8" fillId="3" borderId="153" xfId="1" applyNumberFormat="1" applyFont="1" applyFill="1" applyBorder="1" applyAlignment="1">
      <alignment vertical="center"/>
    </xf>
    <xf numFmtId="41" fontId="8" fillId="3" borderId="111" xfId="1" applyNumberFormat="1" applyFont="1" applyFill="1" applyBorder="1" applyAlignment="1">
      <alignment vertical="center"/>
    </xf>
    <xf numFmtId="41" fontId="9" fillId="5" borderId="155" xfId="1" applyNumberFormat="1" applyFont="1" applyFill="1" applyBorder="1" applyAlignment="1">
      <alignment vertical="center"/>
    </xf>
    <xf numFmtId="41" fontId="8" fillId="3" borderId="156" xfId="1" applyNumberFormat="1" applyFont="1" applyFill="1" applyBorder="1" applyAlignment="1">
      <alignment vertical="center"/>
    </xf>
    <xf numFmtId="41" fontId="8" fillId="0" borderId="157" xfId="1" applyNumberFormat="1" applyFont="1" applyFill="1" applyBorder="1" applyAlignment="1">
      <alignment horizontal="right" vertical="center"/>
    </xf>
    <xf numFmtId="41" fontId="8" fillId="3" borderId="158" xfId="1" applyNumberFormat="1" applyFont="1" applyFill="1" applyBorder="1" applyAlignment="1">
      <alignment vertical="center"/>
    </xf>
    <xf numFmtId="41" fontId="8" fillId="3" borderId="127" xfId="1" applyNumberFormat="1" applyFont="1" applyFill="1" applyBorder="1" applyAlignment="1">
      <alignment vertical="center"/>
    </xf>
    <xf numFmtId="43" fontId="8" fillId="3" borderId="158" xfId="0" applyNumberFormat="1" applyFont="1" applyFill="1" applyBorder="1" applyAlignment="1">
      <alignment vertical="center"/>
    </xf>
    <xf numFmtId="177" fontId="8" fillId="3" borderId="160" xfId="0" applyNumberFormat="1" applyFont="1" applyFill="1" applyBorder="1" applyAlignment="1">
      <alignment vertical="center"/>
    </xf>
    <xf numFmtId="41" fontId="16" fillId="5" borderId="3" xfId="1" applyNumberFormat="1" applyFont="1" applyFill="1" applyBorder="1" applyAlignment="1">
      <alignment vertical="center"/>
    </xf>
    <xf numFmtId="43" fontId="8" fillId="5" borderId="36" xfId="0" applyNumberFormat="1" applyFont="1" applyFill="1" applyBorder="1" applyAlignment="1">
      <alignment vertical="center"/>
    </xf>
    <xf numFmtId="177" fontId="8" fillId="5" borderId="44" xfId="0" applyNumberFormat="1" applyFont="1" applyFill="1" applyBorder="1" applyAlignment="1">
      <alignment vertical="center"/>
    </xf>
    <xf numFmtId="177" fontId="8" fillId="5" borderId="5" xfId="0" applyNumberFormat="1" applyFont="1" applyFill="1" applyBorder="1" applyAlignment="1">
      <alignment vertical="center"/>
    </xf>
    <xf numFmtId="177" fontId="8" fillId="5" borderId="3" xfId="0" applyNumberFormat="1" applyFont="1" applyFill="1" applyBorder="1" applyAlignment="1">
      <alignment vertical="center"/>
    </xf>
    <xf numFmtId="41" fontId="9" fillId="5" borderId="36" xfId="1" applyNumberFormat="1" applyFont="1" applyFill="1" applyBorder="1" applyAlignment="1">
      <alignment vertical="center"/>
    </xf>
    <xf numFmtId="43" fontId="8" fillId="5" borderId="106" xfId="0" applyNumberFormat="1" applyFont="1" applyFill="1" applyBorder="1" applyAlignment="1">
      <alignment vertical="center"/>
    </xf>
    <xf numFmtId="41" fontId="16" fillId="5" borderId="10" xfId="1" applyNumberFormat="1" applyFont="1" applyFill="1" applyBorder="1" applyAlignment="1">
      <alignment vertical="center"/>
    </xf>
    <xf numFmtId="41" fontId="16" fillId="5" borderId="29" xfId="1" applyNumberFormat="1" applyFont="1" applyFill="1" applyBorder="1" applyAlignment="1">
      <alignment vertical="center"/>
    </xf>
    <xf numFmtId="43" fontId="8" fillId="5" borderId="10" xfId="0" applyNumberFormat="1" applyFont="1" applyFill="1" applyBorder="1" applyAlignment="1">
      <alignment vertical="center"/>
    </xf>
    <xf numFmtId="41" fontId="16" fillId="5" borderId="106" xfId="1" applyNumberFormat="1" applyFont="1" applyFill="1" applyBorder="1" applyAlignment="1">
      <alignment vertical="center"/>
    </xf>
    <xf numFmtId="41" fontId="16" fillId="5" borderId="162" xfId="1" applyNumberFormat="1" applyFont="1" applyFill="1" applyBorder="1" applyAlignment="1">
      <alignment vertical="center"/>
    </xf>
    <xf numFmtId="41" fontId="8" fillId="3" borderId="163" xfId="1" applyNumberFormat="1" applyFont="1" applyFill="1" applyBorder="1" applyAlignment="1">
      <alignment vertical="center"/>
    </xf>
    <xf numFmtId="41" fontId="8" fillId="3" borderId="147" xfId="1" applyNumberFormat="1" applyFont="1" applyFill="1" applyBorder="1" applyAlignment="1">
      <alignment vertical="center"/>
    </xf>
    <xf numFmtId="177" fontId="8" fillId="3" borderId="165" xfId="0" applyNumberFormat="1" applyFont="1" applyFill="1" applyBorder="1" applyAlignment="1">
      <alignment vertical="center"/>
    </xf>
    <xf numFmtId="177" fontId="8" fillId="3" borderId="149" xfId="0" applyNumberFormat="1" applyFont="1" applyFill="1" applyBorder="1" applyAlignment="1">
      <alignment vertical="center"/>
    </xf>
    <xf numFmtId="43" fontId="8" fillId="3" borderId="163" xfId="0" applyNumberFormat="1" applyFont="1" applyFill="1" applyBorder="1" applyAlignment="1">
      <alignment vertical="center"/>
    </xf>
    <xf numFmtId="177" fontId="8" fillId="3" borderId="166" xfId="0" applyNumberFormat="1" applyFont="1" applyFill="1" applyBorder="1" applyAlignment="1">
      <alignment vertical="center"/>
    </xf>
    <xf numFmtId="0" fontId="8" fillId="5" borderId="45" xfId="0" applyFont="1" applyFill="1" applyBorder="1" applyAlignment="1">
      <alignment horizontal="distributed" vertical="center" justifyLastLine="1"/>
    </xf>
    <xf numFmtId="0" fontId="8" fillId="2" borderId="132" xfId="0" applyFont="1" applyFill="1" applyBorder="1" applyAlignment="1">
      <alignment vertical="center"/>
    </xf>
    <xf numFmtId="0" fontId="8" fillId="2" borderId="125" xfId="0" applyFont="1" applyFill="1" applyBorder="1" applyAlignment="1">
      <alignment vertical="center"/>
    </xf>
    <xf numFmtId="0" fontId="8" fillId="2" borderId="125" xfId="0" applyFont="1" applyFill="1" applyBorder="1" applyAlignment="1">
      <alignment vertical="center" wrapText="1"/>
    </xf>
    <xf numFmtId="0" fontId="8" fillId="0" borderId="125" xfId="0" applyFont="1" applyFill="1" applyBorder="1" applyAlignment="1">
      <alignment vertical="center" wrapText="1"/>
    </xf>
    <xf numFmtId="41" fontId="8" fillId="3" borderId="168" xfId="1" applyNumberFormat="1" applyFont="1" applyFill="1" applyBorder="1" applyAlignment="1">
      <alignment vertical="center"/>
    </xf>
    <xf numFmtId="41" fontId="16" fillId="5" borderId="159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vertical="center"/>
    </xf>
    <xf numFmtId="41" fontId="8" fillId="3" borderId="170" xfId="1" applyNumberFormat="1" applyFont="1" applyFill="1" applyBorder="1" applyAlignment="1">
      <alignment vertical="center"/>
    </xf>
    <xf numFmtId="41" fontId="8" fillId="3" borderId="171" xfId="1" applyNumberFormat="1" applyFont="1" applyFill="1" applyBorder="1" applyAlignment="1">
      <alignment vertical="center"/>
    </xf>
    <xf numFmtId="41" fontId="16" fillId="5" borderId="9" xfId="1" applyNumberFormat="1" applyFont="1" applyFill="1" applyBorder="1" applyAlignment="1">
      <alignment vertical="center"/>
    </xf>
    <xf numFmtId="41" fontId="16" fillId="5" borderId="116" xfId="1" applyNumberFormat="1" applyFont="1" applyFill="1" applyBorder="1" applyAlignment="1">
      <alignment vertical="center"/>
    </xf>
    <xf numFmtId="41" fontId="16" fillId="5" borderId="172" xfId="1" applyNumberFormat="1" applyFont="1" applyFill="1" applyBorder="1" applyAlignment="1">
      <alignment vertical="center"/>
    </xf>
    <xf numFmtId="41" fontId="16" fillId="5" borderId="173" xfId="1" applyNumberFormat="1" applyFont="1" applyFill="1" applyBorder="1" applyAlignment="1">
      <alignment vertical="center"/>
    </xf>
    <xf numFmtId="41" fontId="16" fillId="5" borderId="15" xfId="1" applyNumberFormat="1" applyFont="1" applyFill="1" applyBorder="1" applyAlignment="1">
      <alignment vertical="center"/>
    </xf>
    <xf numFmtId="41" fontId="16" fillId="5" borderId="44" xfId="1" applyNumberFormat="1" applyFont="1" applyFill="1" applyBorder="1" applyAlignment="1">
      <alignment vertical="center"/>
    </xf>
    <xf numFmtId="41" fontId="16" fillId="5" borderId="93" xfId="1" applyNumberFormat="1" applyFont="1" applyFill="1" applyBorder="1" applyAlignment="1">
      <alignment vertical="center"/>
    </xf>
    <xf numFmtId="41" fontId="16" fillId="5" borderId="94" xfId="1" applyNumberFormat="1" applyFont="1" applyFill="1" applyBorder="1" applyAlignment="1">
      <alignment vertical="center"/>
    </xf>
    <xf numFmtId="41" fontId="16" fillId="5" borderId="95" xfId="1" applyNumberFormat="1" applyFont="1" applyFill="1" applyBorder="1" applyAlignment="1">
      <alignment vertical="center"/>
    </xf>
    <xf numFmtId="41" fontId="16" fillId="5" borderId="45" xfId="1" applyNumberFormat="1" applyFont="1" applyFill="1" applyBorder="1" applyAlignment="1">
      <alignment vertical="center"/>
    </xf>
    <xf numFmtId="41" fontId="8" fillId="3" borderId="165" xfId="1" applyNumberFormat="1" applyFont="1" applyFill="1" applyBorder="1" applyAlignment="1">
      <alignment vertical="center"/>
    </xf>
    <xf numFmtId="41" fontId="16" fillId="5" borderId="164" xfId="1" applyNumberFormat="1" applyFont="1" applyFill="1" applyBorder="1" applyAlignment="1">
      <alignment vertical="center"/>
    </xf>
    <xf numFmtId="41" fontId="8" fillId="3" borderId="174" xfId="1" applyNumberFormat="1" applyFont="1" applyFill="1" applyBorder="1" applyAlignment="1">
      <alignment vertical="center"/>
    </xf>
    <xf numFmtId="41" fontId="8" fillId="3" borderId="175" xfId="1" applyNumberFormat="1" applyFont="1" applyFill="1" applyBorder="1" applyAlignment="1">
      <alignment vertical="center"/>
    </xf>
    <xf numFmtId="41" fontId="8" fillId="0" borderId="175" xfId="1" applyNumberFormat="1" applyFont="1" applyFill="1" applyBorder="1" applyAlignment="1">
      <alignment horizontal="right" vertical="center"/>
    </xf>
    <xf numFmtId="41" fontId="8" fillId="3" borderId="117" xfId="1" applyNumberFormat="1" applyFont="1" applyFill="1" applyBorder="1" applyAlignment="1">
      <alignment horizontal="right" vertical="center"/>
    </xf>
    <xf numFmtId="41" fontId="8" fillId="3" borderId="175" xfId="1" applyNumberFormat="1" applyFont="1" applyFill="1" applyBorder="1" applyAlignment="1">
      <alignment horizontal="right" vertical="center"/>
    </xf>
    <xf numFmtId="41" fontId="8" fillId="3" borderId="125" xfId="1" applyNumberFormat="1" applyFont="1" applyFill="1" applyBorder="1" applyAlignment="1">
      <alignment horizontal="right" vertical="center"/>
    </xf>
    <xf numFmtId="41" fontId="8" fillId="3" borderId="174" xfId="1" applyNumberFormat="1" applyFont="1" applyFill="1" applyBorder="1" applyAlignment="1">
      <alignment horizontal="right" vertical="center"/>
    </xf>
    <xf numFmtId="41" fontId="16" fillId="5" borderId="140" xfId="1" applyNumberFormat="1" applyFont="1" applyFill="1" applyBorder="1" applyAlignment="1">
      <alignment vertical="center"/>
    </xf>
    <xf numFmtId="41" fontId="16" fillId="5" borderId="138" xfId="1" applyNumberFormat="1" applyFont="1" applyFill="1" applyBorder="1" applyAlignment="1">
      <alignment vertical="center"/>
    </xf>
    <xf numFmtId="41" fontId="16" fillId="5" borderId="176" xfId="1" applyNumberFormat="1" applyFont="1" applyFill="1" applyBorder="1" applyAlignment="1">
      <alignment vertical="center"/>
    </xf>
    <xf numFmtId="41" fontId="16" fillId="5" borderId="177" xfId="1" applyNumberFormat="1" applyFont="1" applyFill="1" applyBorder="1" applyAlignment="1">
      <alignment vertical="center"/>
    </xf>
    <xf numFmtId="41" fontId="16" fillId="5" borderId="137" xfId="1" applyNumberFormat="1" applyFont="1" applyFill="1" applyBorder="1" applyAlignment="1">
      <alignment vertical="center"/>
    </xf>
    <xf numFmtId="41" fontId="8" fillId="3" borderId="9" xfId="1" applyNumberFormat="1" applyFont="1" applyFill="1" applyBorder="1" applyAlignment="1">
      <alignment vertical="center"/>
    </xf>
    <xf numFmtId="41" fontId="8" fillId="3" borderId="172" xfId="1" applyNumberFormat="1" applyFont="1" applyFill="1" applyBorder="1" applyAlignment="1">
      <alignment vertical="center"/>
    </xf>
    <xf numFmtId="41" fontId="8" fillId="3" borderId="173" xfId="1" applyNumberFormat="1" applyFont="1" applyFill="1" applyBorder="1" applyAlignment="1">
      <alignment vertical="center"/>
    </xf>
    <xf numFmtId="0" fontId="8" fillId="5" borderId="15" xfId="0" applyFont="1" applyFill="1" applyBorder="1" applyAlignment="1">
      <alignment horizontal="distributed" vertical="center" justifyLastLine="1"/>
    </xf>
    <xf numFmtId="41" fontId="16" fillId="5" borderId="158" xfId="1" applyNumberFormat="1" applyFont="1" applyFill="1" applyBorder="1" applyAlignment="1">
      <alignment vertical="center"/>
    </xf>
    <xf numFmtId="41" fontId="9" fillId="5" borderId="10" xfId="1" applyNumberFormat="1" applyFont="1" applyFill="1" applyBorder="1" applyAlignment="1">
      <alignment vertical="center"/>
    </xf>
    <xf numFmtId="41" fontId="16" fillId="5" borderId="11" xfId="1" applyNumberFormat="1" applyFont="1" applyFill="1" applyBorder="1" applyAlignment="1">
      <alignment vertical="center"/>
    </xf>
    <xf numFmtId="41" fontId="16" fillId="5" borderId="5" xfId="1" applyNumberFormat="1" applyFont="1" applyFill="1" applyBorder="1" applyAlignment="1">
      <alignment vertical="center"/>
    </xf>
    <xf numFmtId="41" fontId="16" fillId="5" borderId="163" xfId="1" applyNumberFormat="1" applyFont="1" applyFill="1" applyBorder="1" applyAlignment="1">
      <alignment vertical="center"/>
    </xf>
    <xf numFmtId="41" fontId="8" fillId="0" borderId="163" xfId="1" applyNumberFormat="1" applyFont="1" applyFill="1" applyBorder="1" applyAlignment="1">
      <alignment horizontal="right" vertical="center"/>
    </xf>
    <xf numFmtId="41" fontId="9" fillId="5" borderId="106" xfId="1" applyNumberFormat="1" applyFont="1" applyFill="1" applyBorder="1" applyAlignment="1">
      <alignment vertical="center" shrinkToFit="1"/>
    </xf>
    <xf numFmtId="41" fontId="9" fillId="5" borderId="152" xfId="1" applyNumberFormat="1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/>
    </xf>
    <xf numFmtId="0" fontId="8" fillId="4" borderId="113" xfId="0" applyFont="1" applyFill="1" applyBorder="1" applyAlignment="1">
      <alignment horizontal="distributed" vertical="center" wrapText="1" justifyLastLine="1"/>
    </xf>
    <xf numFmtId="41" fontId="9" fillId="5" borderId="180" xfId="1" applyNumberFormat="1" applyFont="1" applyFill="1" applyBorder="1" applyAlignment="1">
      <alignment vertical="center" shrinkToFit="1"/>
    </xf>
    <xf numFmtId="41" fontId="16" fillId="5" borderId="181" xfId="1" applyNumberFormat="1" applyFont="1" applyFill="1" applyBorder="1" applyAlignment="1">
      <alignment vertical="center"/>
    </xf>
    <xf numFmtId="41" fontId="16" fillId="5" borderId="182" xfId="1" applyNumberFormat="1" applyFont="1" applyFill="1" applyBorder="1" applyAlignment="1">
      <alignment vertical="center"/>
    </xf>
    <xf numFmtId="41" fontId="16" fillId="5" borderId="67" xfId="1" applyNumberFormat="1" applyFont="1" applyFill="1" applyBorder="1" applyAlignment="1">
      <alignment vertical="center"/>
    </xf>
    <xf numFmtId="41" fontId="9" fillId="5" borderId="180" xfId="1" applyNumberFormat="1" applyFont="1" applyFill="1" applyBorder="1" applyAlignment="1">
      <alignment vertical="center"/>
    </xf>
    <xf numFmtId="41" fontId="9" fillId="5" borderId="181" xfId="1" applyNumberFormat="1" applyFont="1" applyFill="1" applyBorder="1" applyAlignment="1">
      <alignment vertical="center"/>
    </xf>
    <xf numFmtId="41" fontId="16" fillId="5" borderId="183" xfId="1" applyNumberFormat="1" applyFont="1" applyFill="1" applyBorder="1" applyAlignment="1">
      <alignment vertical="center"/>
    </xf>
    <xf numFmtId="41" fontId="16" fillId="5" borderId="76" xfId="1" applyNumberFormat="1" applyFont="1" applyFill="1" applyBorder="1" applyAlignment="1">
      <alignment vertical="center"/>
    </xf>
    <xf numFmtId="41" fontId="16" fillId="5" borderId="184" xfId="1" applyNumberFormat="1" applyFont="1" applyFill="1" applyBorder="1" applyAlignment="1">
      <alignment vertical="center"/>
    </xf>
    <xf numFmtId="41" fontId="9" fillId="5" borderId="89" xfId="1" applyNumberFormat="1" applyFont="1" applyFill="1" applyBorder="1" applyAlignment="1">
      <alignment vertical="center"/>
    </xf>
    <xf numFmtId="41" fontId="9" fillId="5" borderId="134" xfId="1" applyNumberFormat="1" applyFont="1" applyFill="1" applyBorder="1" applyAlignment="1">
      <alignment vertical="center" shrinkToFit="1"/>
    </xf>
    <xf numFmtId="41" fontId="8" fillId="3" borderId="178" xfId="1" applyNumberFormat="1" applyFont="1" applyFill="1" applyBorder="1" applyAlignment="1">
      <alignment vertical="center"/>
    </xf>
    <xf numFmtId="0" fontId="8" fillId="4" borderId="1" xfId="0" quotePrefix="1" applyFont="1" applyFill="1" applyBorder="1" applyAlignment="1">
      <alignment horizontal="distributed" vertical="center" wrapText="1" justifyLastLine="1"/>
    </xf>
    <xf numFmtId="0" fontId="8" fillId="4" borderId="46" xfId="0" applyFont="1" applyFill="1" applyBorder="1" applyAlignment="1">
      <alignment horizontal="distributed" vertical="center" wrapText="1" justifyLastLine="1"/>
    </xf>
    <xf numFmtId="41" fontId="8" fillId="3" borderId="158" xfId="1" applyNumberFormat="1" applyFont="1" applyFill="1" applyBorder="1" applyAlignment="1">
      <alignment horizontal="right" vertical="center"/>
    </xf>
    <xf numFmtId="41" fontId="16" fillId="5" borderId="11" xfId="1" applyNumberFormat="1" applyFont="1" applyFill="1" applyBorder="1" applyAlignment="1">
      <alignment horizontal="right" vertical="center"/>
    </xf>
    <xf numFmtId="41" fontId="8" fillId="3" borderId="163" xfId="1" applyNumberFormat="1" applyFont="1" applyFill="1" applyBorder="1" applyAlignment="1">
      <alignment horizontal="right" vertical="center"/>
    </xf>
    <xf numFmtId="41" fontId="16" fillId="5" borderId="5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horizontal="right" vertical="center"/>
    </xf>
    <xf numFmtId="41" fontId="16" fillId="5" borderId="24" xfId="1" applyNumberFormat="1" applyFont="1" applyFill="1" applyBorder="1" applyAlignment="1">
      <alignment horizontal="right" vertical="center"/>
    </xf>
    <xf numFmtId="41" fontId="16" fillId="5" borderId="4" xfId="1" applyNumberFormat="1" applyFont="1" applyFill="1" applyBorder="1" applyAlignment="1">
      <alignment horizontal="right" vertical="center"/>
    </xf>
    <xf numFmtId="41" fontId="16" fillId="5" borderId="1" xfId="1" applyNumberFormat="1" applyFont="1" applyFill="1" applyBorder="1" applyAlignment="1">
      <alignment horizontal="right" vertical="center"/>
    </xf>
    <xf numFmtId="41" fontId="16" fillId="5" borderId="160" xfId="1" applyNumberFormat="1" applyFont="1" applyFill="1" applyBorder="1" applyAlignment="1">
      <alignment horizontal="right" vertical="center"/>
    </xf>
    <xf numFmtId="41" fontId="16" fillId="5" borderId="75" xfId="1" applyNumberFormat="1" applyFont="1" applyFill="1" applyBorder="1" applyAlignment="1">
      <alignment horizontal="right" vertical="center"/>
    </xf>
    <xf numFmtId="41" fontId="16" fillId="5" borderId="166" xfId="1" applyNumberFormat="1" applyFont="1" applyFill="1" applyBorder="1" applyAlignment="1">
      <alignment horizontal="right" vertical="center"/>
    </xf>
    <xf numFmtId="41" fontId="16" fillId="5" borderId="134" xfId="1" applyNumberFormat="1" applyFont="1" applyFill="1" applyBorder="1" applyAlignment="1">
      <alignment horizontal="right" vertical="center"/>
    </xf>
    <xf numFmtId="41" fontId="8" fillId="3" borderId="110" xfId="1" applyNumberFormat="1" applyFont="1" applyFill="1" applyBorder="1" applyAlignment="1">
      <alignment horizontal="right" vertical="center"/>
    </xf>
    <xf numFmtId="41" fontId="8" fillId="3" borderId="109" xfId="1" applyNumberFormat="1" applyFont="1" applyFill="1" applyBorder="1" applyAlignment="1">
      <alignment horizontal="right" vertical="center"/>
    </xf>
    <xf numFmtId="41" fontId="16" fillId="5" borderId="110" xfId="1" applyNumberFormat="1" applyFont="1" applyFill="1" applyBorder="1" applyAlignment="1">
      <alignment horizontal="right" vertical="center"/>
    </xf>
    <xf numFmtId="41" fontId="8" fillId="3" borderId="153" xfId="1" applyNumberFormat="1" applyFont="1" applyFill="1" applyBorder="1" applyAlignment="1">
      <alignment horizontal="right" vertical="center"/>
    </xf>
    <xf numFmtId="41" fontId="8" fillId="3" borderId="111" xfId="1" applyNumberFormat="1" applyFont="1" applyFill="1" applyBorder="1" applyAlignment="1">
      <alignment horizontal="right" vertical="center"/>
    </xf>
    <xf numFmtId="41" fontId="8" fillId="3" borderId="156" xfId="1" applyNumberFormat="1" applyFont="1" applyFill="1" applyBorder="1" applyAlignment="1">
      <alignment horizontal="right" vertical="center"/>
    </xf>
    <xf numFmtId="41" fontId="16" fillId="5" borderId="155" xfId="1" applyNumberFormat="1" applyFont="1" applyFill="1" applyBorder="1" applyAlignment="1">
      <alignment horizontal="right" vertical="center"/>
    </xf>
    <xf numFmtId="0" fontId="8" fillId="4" borderId="186" xfId="0" applyFont="1" applyFill="1" applyBorder="1" applyAlignment="1">
      <alignment horizontal="distributed" vertical="center" wrapText="1" justifyLastLine="1"/>
    </xf>
    <xf numFmtId="41" fontId="9" fillId="5" borderId="187" xfId="1" applyNumberFormat="1" applyFont="1" applyFill="1" applyBorder="1" applyAlignment="1">
      <alignment vertical="center" shrinkToFit="1"/>
    </xf>
    <xf numFmtId="41" fontId="9" fillId="5" borderId="176" xfId="1" applyNumberFormat="1" applyFont="1" applyFill="1" applyBorder="1" applyAlignment="1">
      <alignment vertical="center" shrinkToFit="1"/>
    </xf>
    <xf numFmtId="41" fontId="9" fillId="5" borderId="177" xfId="1" applyNumberFormat="1" applyFont="1" applyFill="1" applyBorder="1" applyAlignment="1">
      <alignment vertical="center" shrinkToFit="1"/>
    </xf>
    <xf numFmtId="41" fontId="8" fillId="3" borderId="188" xfId="1" applyNumberFormat="1" applyFont="1" applyFill="1" applyBorder="1" applyAlignment="1">
      <alignment vertical="center"/>
    </xf>
    <xf numFmtId="41" fontId="8" fillId="3" borderId="189" xfId="1" applyNumberFormat="1" applyFont="1" applyFill="1" applyBorder="1" applyAlignment="1">
      <alignment vertical="center"/>
    </xf>
    <xf numFmtId="41" fontId="8" fillId="3" borderId="190" xfId="1" applyNumberFormat="1" applyFont="1" applyFill="1" applyBorder="1" applyAlignment="1">
      <alignment vertical="center"/>
    </xf>
    <xf numFmtId="41" fontId="8" fillId="3" borderId="191" xfId="1" applyNumberFormat="1" applyFont="1" applyFill="1" applyBorder="1" applyAlignment="1">
      <alignment vertical="center"/>
    </xf>
    <xf numFmtId="41" fontId="8" fillId="3" borderId="192" xfId="1" applyNumberFormat="1" applyFont="1" applyFill="1" applyBorder="1" applyAlignment="1">
      <alignment vertical="center"/>
    </xf>
    <xf numFmtId="41" fontId="9" fillId="5" borderId="187" xfId="1" applyNumberFormat="1" applyFont="1" applyFill="1" applyBorder="1" applyAlignment="1">
      <alignment vertical="center"/>
    </xf>
    <xf numFmtId="41" fontId="9" fillId="5" borderId="176" xfId="1" applyNumberFormat="1" applyFont="1" applyFill="1" applyBorder="1" applyAlignment="1">
      <alignment vertical="center"/>
    </xf>
    <xf numFmtId="41" fontId="9" fillId="5" borderId="177" xfId="1" applyNumberFormat="1" applyFont="1" applyFill="1" applyBorder="1" applyAlignment="1">
      <alignment vertical="center"/>
    </xf>
    <xf numFmtId="41" fontId="9" fillId="5" borderId="188" xfId="1" applyNumberFormat="1" applyFont="1" applyFill="1" applyBorder="1" applyAlignment="1">
      <alignment vertical="center"/>
    </xf>
    <xf numFmtId="41" fontId="9" fillId="5" borderId="172" xfId="1" applyNumberFormat="1" applyFont="1" applyFill="1" applyBorder="1" applyAlignment="1">
      <alignment vertical="center"/>
    </xf>
    <xf numFmtId="41" fontId="9" fillId="5" borderId="173" xfId="1" applyNumberFormat="1" applyFont="1" applyFill="1" applyBorder="1" applyAlignment="1">
      <alignment vertical="center"/>
    </xf>
    <xf numFmtId="41" fontId="8" fillId="3" borderId="193" xfId="1" applyNumberFormat="1" applyFont="1" applyFill="1" applyBorder="1" applyAlignment="1">
      <alignment vertical="center"/>
    </xf>
    <xf numFmtId="41" fontId="8" fillId="3" borderId="194" xfId="1" applyNumberFormat="1" applyFont="1" applyFill="1" applyBorder="1" applyAlignment="1">
      <alignment vertical="center"/>
    </xf>
    <xf numFmtId="41" fontId="8" fillId="3" borderId="195" xfId="1" applyNumberFormat="1" applyFont="1" applyFill="1" applyBorder="1" applyAlignment="1">
      <alignment vertical="center"/>
    </xf>
    <xf numFmtId="41" fontId="9" fillId="5" borderId="196" xfId="1" applyNumberFormat="1" applyFont="1" applyFill="1" applyBorder="1" applyAlignment="1">
      <alignment vertical="center"/>
    </xf>
    <xf numFmtId="41" fontId="9" fillId="5" borderId="94" xfId="1" applyNumberFormat="1" applyFont="1" applyFill="1" applyBorder="1" applyAlignment="1">
      <alignment vertical="center"/>
    </xf>
    <xf numFmtId="41" fontId="9" fillId="5" borderId="95" xfId="1" applyNumberFormat="1" applyFont="1" applyFill="1" applyBorder="1" applyAlignment="1">
      <alignment vertical="center"/>
    </xf>
    <xf numFmtId="41" fontId="16" fillId="5" borderId="138" xfId="1" applyNumberFormat="1" applyFont="1" applyFill="1" applyBorder="1" applyAlignment="1">
      <alignment horizontal="right" vertical="center"/>
    </xf>
    <xf numFmtId="41" fontId="16" fillId="5" borderId="176" xfId="1" applyNumberFormat="1" applyFont="1" applyFill="1" applyBorder="1" applyAlignment="1">
      <alignment horizontal="right" vertical="center"/>
    </xf>
    <xf numFmtId="41" fontId="16" fillId="5" borderId="198" xfId="1" applyNumberFormat="1" applyFont="1" applyFill="1" applyBorder="1" applyAlignment="1">
      <alignment horizontal="right" vertical="center"/>
    </xf>
    <xf numFmtId="41" fontId="8" fillId="3" borderId="116" xfId="1" applyNumberFormat="1" applyFont="1" applyFill="1" applyBorder="1" applyAlignment="1">
      <alignment horizontal="right" vertical="center"/>
    </xf>
    <xf numFmtId="41" fontId="8" fillId="3" borderId="172" xfId="1" applyNumberFormat="1" applyFont="1" applyFill="1" applyBorder="1" applyAlignment="1">
      <alignment horizontal="right" vertical="center"/>
    </xf>
    <xf numFmtId="41" fontId="8" fillId="3" borderId="199" xfId="1" applyNumberFormat="1" applyFont="1" applyFill="1" applyBorder="1" applyAlignment="1">
      <alignment horizontal="right" vertical="center"/>
    </xf>
    <xf numFmtId="41" fontId="8" fillId="3" borderId="200" xfId="1" applyNumberFormat="1" applyFont="1" applyFill="1" applyBorder="1" applyAlignment="1">
      <alignment horizontal="right" vertical="center"/>
    </xf>
    <xf numFmtId="41" fontId="8" fillId="3" borderId="115" xfId="1" applyNumberFormat="1" applyFont="1" applyFill="1" applyBorder="1" applyAlignment="1">
      <alignment horizontal="right" vertical="center"/>
    </xf>
    <xf numFmtId="41" fontId="8" fillId="3" borderId="191" xfId="1" applyNumberFormat="1" applyFont="1" applyFill="1" applyBorder="1" applyAlignment="1">
      <alignment horizontal="right" vertical="center"/>
    </xf>
    <xf numFmtId="41" fontId="8" fillId="3" borderId="197" xfId="1" applyNumberFormat="1" applyFont="1" applyFill="1" applyBorder="1" applyAlignment="1">
      <alignment horizontal="right" vertical="center"/>
    </xf>
    <xf numFmtId="41" fontId="16" fillId="5" borderId="116" xfId="1" applyNumberFormat="1" applyFont="1" applyFill="1" applyBorder="1" applyAlignment="1">
      <alignment horizontal="right" vertical="center"/>
    </xf>
    <xf numFmtId="41" fontId="16" fillId="5" borderId="172" xfId="1" applyNumberFormat="1" applyFont="1" applyFill="1" applyBorder="1" applyAlignment="1">
      <alignment horizontal="right" vertical="center"/>
    </xf>
    <xf numFmtId="41" fontId="8" fillId="5" borderId="172" xfId="1" applyNumberFormat="1" applyFont="1" applyFill="1" applyBorder="1" applyAlignment="1">
      <alignment horizontal="right" vertical="center"/>
    </xf>
    <xf numFmtId="41" fontId="16" fillId="5" borderId="199" xfId="1" applyNumberFormat="1" applyFont="1" applyFill="1" applyBorder="1" applyAlignment="1">
      <alignment horizontal="right" vertical="center"/>
    </xf>
    <xf numFmtId="41" fontId="8" fillId="3" borderId="130" xfId="1" applyNumberFormat="1" applyFont="1" applyFill="1" applyBorder="1" applyAlignment="1">
      <alignment horizontal="right" vertical="center"/>
    </xf>
    <xf numFmtId="41" fontId="8" fillId="3" borderId="169" xfId="1" applyNumberFormat="1" applyFont="1" applyFill="1" applyBorder="1" applyAlignment="1">
      <alignment horizontal="right" vertical="center"/>
    </xf>
    <xf numFmtId="41" fontId="8" fillId="3" borderId="201" xfId="1" applyNumberFormat="1" applyFont="1" applyFill="1" applyBorder="1" applyAlignment="1">
      <alignment horizontal="right" vertical="center"/>
    </xf>
    <xf numFmtId="41" fontId="8" fillId="3" borderId="102" xfId="1" applyNumberFormat="1" applyFont="1" applyFill="1" applyBorder="1" applyAlignment="1">
      <alignment horizontal="right" vertical="center"/>
    </xf>
    <xf numFmtId="41" fontId="8" fillId="3" borderId="103" xfId="1" applyNumberFormat="1" applyFont="1" applyFill="1" applyBorder="1" applyAlignment="1">
      <alignment horizontal="right" vertical="center"/>
    </xf>
    <xf numFmtId="41" fontId="8" fillId="3" borderId="202" xfId="1" applyNumberFormat="1" applyFont="1" applyFill="1" applyBorder="1" applyAlignment="1">
      <alignment horizontal="right" vertical="center"/>
    </xf>
    <xf numFmtId="41" fontId="8" fillId="3" borderId="203" xfId="1" applyNumberFormat="1" applyFont="1" applyFill="1" applyBorder="1" applyAlignment="1">
      <alignment horizontal="right" vertical="center"/>
    </xf>
    <xf numFmtId="41" fontId="16" fillId="5" borderId="93" xfId="1" applyNumberFormat="1" applyFont="1" applyFill="1" applyBorder="1" applyAlignment="1">
      <alignment horizontal="right" vertical="center"/>
    </xf>
    <xf numFmtId="41" fontId="16" fillId="5" borderId="94" xfId="1" applyNumberFormat="1" applyFont="1" applyFill="1" applyBorder="1" applyAlignment="1">
      <alignment horizontal="right" vertical="center"/>
    </xf>
    <xf numFmtId="41" fontId="16" fillId="5" borderId="204" xfId="1" applyNumberFormat="1" applyFont="1" applyFill="1" applyBorder="1" applyAlignment="1">
      <alignment horizontal="right" vertical="center"/>
    </xf>
    <xf numFmtId="41" fontId="8" fillId="0" borderId="203" xfId="1" applyNumberFormat="1" applyFont="1" applyFill="1" applyBorder="1" applyAlignment="1">
      <alignment horizontal="right" vertical="center"/>
    </xf>
    <xf numFmtId="41" fontId="8" fillId="5" borderId="94" xfId="1" applyNumberFormat="1" applyFont="1" applyFill="1" applyBorder="1" applyAlignment="1">
      <alignment horizontal="right" vertical="center"/>
    </xf>
    <xf numFmtId="0" fontId="8" fillId="4" borderId="91" xfId="0" applyFont="1" applyFill="1" applyBorder="1" applyAlignment="1">
      <alignment horizontal="distributed" vertical="center" wrapText="1"/>
    </xf>
    <xf numFmtId="0" fontId="8" fillId="4" borderId="197" xfId="0" applyFont="1" applyFill="1" applyBorder="1" applyAlignment="1">
      <alignment horizontal="distributed" vertical="center" wrapText="1"/>
    </xf>
    <xf numFmtId="41" fontId="8" fillId="3" borderId="205" xfId="1" applyNumberFormat="1" applyFont="1" applyFill="1" applyBorder="1" applyAlignment="1">
      <alignment horizontal="right" vertical="center"/>
    </xf>
    <xf numFmtId="41" fontId="8" fillId="3" borderId="158" xfId="0" applyNumberFormat="1" applyFont="1" applyFill="1" applyBorder="1" applyAlignment="1">
      <alignment vertical="center"/>
    </xf>
    <xf numFmtId="41" fontId="16" fillId="5" borderId="172" xfId="0" applyNumberFormat="1" applyFont="1" applyFill="1" applyBorder="1" applyAlignment="1">
      <alignment vertical="center"/>
    </xf>
    <xf numFmtId="41" fontId="16" fillId="5" borderId="199" xfId="0" applyNumberFormat="1" applyFont="1" applyFill="1" applyBorder="1" applyAlignment="1">
      <alignment vertical="center"/>
    </xf>
    <xf numFmtId="41" fontId="8" fillId="3" borderId="163" xfId="0" applyNumberFormat="1" applyFont="1" applyFill="1" applyBorder="1" applyAlignment="1">
      <alignment vertical="center"/>
    </xf>
    <xf numFmtId="41" fontId="16" fillId="5" borderId="94" xfId="0" applyNumberFormat="1" applyFont="1" applyFill="1" applyBorder="1" applyAlignment="1">
      <alignment vertical="center"/>
    </xf>
    <xf numFmtId="41" fontId="16" fillId="5" borderId="204" xfId="0" applyNumberFormat="1" applyFont="1" applyFill="1" applyBorder="1" applyAlignment="1">
      <alignment vertical="center"/>
    </xf>
    <xf numFmtId="41" fontId="16" fillId="5" borderId="106" xfId="0" applyNumberFormat="1" applyFont="1" applyFill="1" applyBorder="1" applyAlignment="1">
      <alignment vertical="center"/>
    </xf>
    <xf numFmtId="41" fontId="16" fillId="5" borderId="176" xfId="0" applyNumberFormat="1" applyFont="1" applyFill="1" applyBorder="1" applyAlignment="1">
      <alignment vertical="center"/>
    </xf>
    <xf numFmtId="41" fontId="16" fillId="5" borderId="198" xfId="0" applyNumberFormat="1" applyFont="1" applyFill="1" applyBorder="1" applyAlignment="1">
      <alignment vertical="center"/>
    </xf>
    <xf numFmtId="41" fontId="16" fillId="5" borderId="136" xfId="0" applyNumberFormat="1" applyFont="1" applyFill="1" applyBorder="1" applyAlignment="1">
      <alignment vertical="center"/>
    </xf>
    <xf numFmtId="41" fontId="16" fillId="5" borderId="24" xfId="0" applyNumberFormat="1" applyFont="1" applyFill="1" applyBorder="1" applyAlignment="1">
      <alignment vertical="center"/>
    </xf>
    <xf numFmtId="41" fontId="16" fillId="5" borderId="1" xfId="0" applyNumberFormat="1" applyFont="1" applyFill="1" applyBorder="1" applyAlignment="1">
      <alignment vertical="center"/>
    </xf>
    <xf numFmtId="41" fontId="16" fillId="5" borderId="160" xfId="0" applyNumberFormat="1" applyFont="1" applyFill="1" applyBorder="1" applyAlignment="1">
      <alignment vertical="center"/>
    </xf>
    <xf numFmtId="41" fontId="16" fillId="5" borderId="75" xfId="0" applyNumberFormat="1" applyFont="1" applyFill="1" applyBorder="1" applyAlignment="1">
      <alignment vertical="center"/>
    </xf>
    <xf numFmtId="41" fontId="16" fillId="5" borderId="166" xfId="0" applyNumberFormat="1" applyFont="1" applyFill="1" applyBorder="1" applyAlignment="1">
      <alignment vertical="center"/>
    </xf>
    <xf numFmtId="41" fontId="16" fillId="5" borderId="4" xfId="0" applyNumberFormat="1" applyFont="1" applyFill="1" applyBorder="1" applyAlignment="1">
      <alignment vertical="center"/>
    </xf>
    <xf numFmtId="0" fontId="8" fillId="4" borderId="90" xfId="0" applyFont="1" applyFill="1" applyBorder="1" applyAlignment="1">
      <alignment horizontal="distributed" vertical="center" wrapText="1"/>
    </xf>
    <xf numFmtId="41" fontId="16" fillId="5" borderId="138" xfId="0" applyNumberFormat="1" applyFont="1" applyFill="1" applyBorder="1" applyAlignment="1">
      <alignment vertical="center"/>
    </xf>
    <xf numFmtId="41" fontId="16" fillId="5" borderId="116" xfId="0" applyNumberFormat="1" applyFont="1" applyFill="1" applyBorder="1" applyAlignment="1">
      <alignment vertical="center"/>
    </xf>
    <xf numFmtId="41" fontId="16" fillId="5" borderId="93" xfId="0" applyNumberFormat="1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horizontal="right" vertical="center"/>
    </xf>
    <xf numFmtId="41" fontId="8" fillId="3" borderId="149" xfId="1" applyNumberFormat="1" applyFont="1" applyFill="1" applyBorder="1" applyAlignment="1">
      <alignment horizontal="right" vertical="center"/>
    </xf>
    <xf numFmtId="41" fontId="16" fillId="5" borderId="152" xfId="1" applyNumberFormat="1" applyFont="1" applyFill="1" applyBorder="1" applyAlignment="1">
      <alignment horizontal="right" vertical="center"/>
    </xf>
    <xf numFmtId="41" fontId="16" fillId="5" borderId="105" xfId="1" applyNumberFormat="1" applyFont="1" applyFill="1" applyBorder="1" applyAlignment="1">
      <alignment horizontal="right" vertical="center"/>
    </xf>
    <xf numFmtId="41" fontId="8" fillId="3" borderId="34" xfId="1" applyNumberFormat="1" applyFont="1" applyFill="1" applyBorder="1" applyAlignment="1">
      <alignment horizontal="right" vertical="center"/>
    </xf>
    <xf numFmtId="41" fontId="8" fillId="3" borderId="38" xfId="1" applyNumberFormat="1" applyFont="1" applyFill="1" applyBorder="1" applyAlignment="1">
      <alignment horizontal="right" vertical="center"/>
    </xf>
    <xf numFmtId="41" fontId="16" fillId="5" borderId="34" xfId="1" applyNumberFormat="1" applyFont="1" applyFill="1" applyBorder="1" applyAlignment="1">
      <alignment horizontal="right" vertical="center"/>
    </xf>
    <xf numFmtId="41" fontId="8" fillId="3" borderId="128" xfId="1" applyNumberFormat="1" applyFont="1" applyFill="1" applyBorder="1" applyAlignment="1">
      <alignment horizontal="right" vertical="center"/>
    </xf>
    <xf numFmtId="41" fontId="8" fillId="3" borderId="58" xfId="1" applyNumberFormat="1" applyFont="1" applyFill="1" applyBorder="1" applyAlignment="1">
      <alignment horizontal="right" vertical="center"/>
    </xf>
    <xf numFmtId="41" fontId="8" fillId="3" borderId="148" xfId="1" applyNumberFormat="1" applyFont="1" applyFill="1" applyBorder="1" applyAlignment="1">
      <alignment horizontal="right" vertical="center"/>
    </xf>
    <xf numFmtId="41" fontId="16" fillId="5" borderId="37" xfId="1" applyNumberFormat="1" applyFont="1" applyFill="1" applyBorder="1" applyAlignment="1">
      <alignment horizontal="right" vertical="center"/>
    </xf>
    <xf numFmtId="38" fontId="8" fillId="4" borderId="92" xfId="1" applyFont="1" applyFill="1" applyBorder="1" applyAlignment="1">
      <alignment horizontal="distributed" vertical="center" justifyLastLine="1"/>
    </xf>
    <xf numFmtId="41" fontId="16" fillId="5" borderId="95" xfId="1" applyNumberFormat="1" applyFont="1" applyFill="1" applyBorder="1" applyAlignment="1">
      <alignment horizontal="right" vertical="center"/>
    </xf>
    <xf numFmtId="38" fontId="8" fillId="4" borderId="197" xfId="1" applyFont="1" applyFill="1" applyBorder="1" applyAlignment="1">
      <alignment horizontal="distributed" vertical="center" justifyLastLine="1"/>
    </xf>
    <xf numFmtId="38" fontId="8" fillId="4" borderId="207" xfId="1" applyFont="1" applyFill="1" applyBorder="1" applyAlignment="1">
      <alignment horizontal="distributed" vertical="center" justifyLastLine="1"/>
    </xf>
    <xf numFmtId="41" fontId="16" fillId="5" borderId="208" xfId="1" applyNumberFormat="1" applyFont="1" applyFill="1" applyBorder="1" applyAlignment="1">
      <alignment horizontal="right" vertical="center"/>
    </xf>
    <xf numFmtId="41" fontId="8" fillId="5" borderId="208" xfId="1" applyNumberFormat="1" applyFont="1" applyFill="1" applyBorder="1" applyAlignment="1">
      <alignment horizontal="right" vertical="center"/>
    </xf>
    <xf numFmtId="38" fontId="8" fillId="4" borderId="67" xfId="1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horizontal="right" vertical="center"/>
    </xf>
    <xf numFmtId="41" fontId="16" fillId="5" borderId="29" xfId="1" applyNumberFormat="1" applyFont="1" applyFill="1" applyBorder="1" applyAlignment="1">
      <alignment horizontal="right" vertical="center"/>
    </xf>
    <xf numFmtId="41" fontId="16" fillId="5" borderId="89" xfId="1" applyNumberFormat="1" applyFont="1" applyFill="1" applyBorder="1" applyAlignment="1">
      <alignment horizontal="right" vertical="center"/>
    </xf>
    <xf numFmtId="41" fontId="16" fillId="5" borderId="181" xfId="1" applyNumberFormat="1" applyFont="1" applyFill="1" applyBorder="1" applyAlignment="1">
      <alignment horizontal="right" vertical="center"/>
    </xf>
    <xf numFmtId="41" fontId="16" fillId="5" borderId="212" xfId="1" applyNumberFormat="1" applyFont="1" applyFill="1" applyBorder="1" applyAlignment="1">
      <alignment horizontal="right" vertical="center"/>
    </xf>
    <xf numFmtId="41" fontId="16" fillId="5" borderId="64" xfId="1" applyNumberFormat="1" applyFont="1" applyFill="1" applyBorder="1" applyAlignment="1">
      <alignment horizontal="right" vertical="center"/>
    </xf>
    <xf numFmtId="41" fontId="16" fillId="5" borderId="206" xfId="1" applyNumberFormat="1" applyFont="1" applyFill="1" applyBorder="1" applyAlignment="1">
      <alignment horizontal="right" vertical="center"/>
    </xf>
    <xf numFmtId="41" fontId="16" fillId="5" borderId="63" xfId="1" applyNumberFormat="1" applyFont="1" applyFill="1" applyBorder="1" applyAlignment="1">
      <alignment horizontal="right" vertical="center"/>
    </xf>
    <xf numFmtId="41" fontId="16" fillId="5" borderId="62" xfId="1" applyNumberFormat="1" applyFont="1" applyFill="1" applyBorder="1" applyAlignment="1">
      <alignment horizontal="right" vertical="center"/>
    </xf>
    <xf numFmtId="41" fontId="16" fillId="5" borderId="150" xfId="1" applyNumberFormat="1" applyFont="1" applyFill="1" applyBorder="1" applyAlignment="1">
      <alignment horizontal="right" vertical="center"/>
    </xf>
    <xf numFmtId="41" fontId="16" fillId="0" borderId="63" xfId="1" applyNumberFormat="1" applyFont="1" applyFill="1" applyBorder="1" applyAlignment="1">
      <alignment horizontal="right" vertical="center"/>
    </xf>
    <xf numFmtId="41" fontId="8" fillId="0" borderId="209" xfId="1" applyNumberFormat="1" applyFont="1" applyFill="1" applyBorder="1" applyAlignment="1">
      <alignment horizontal="right" vertical="center"/>
    </xf>
    <xf numFmtId="41" fontId="8" fillId="0" borderId="173" xfId="1" applyNumberFormat="1" applyFont="1" applyFill="1" applyBorder="1" applyAlignment="1">
      <alignment horizontal="right" vertical="center"/>
    </xf>
    <xf numFmtId="41" fontId="16" fillId="0" borderId="29" xfId="1" applyNumberFormat="1" applyFont="1" applyFill="1" applyBorder="1" applyAlignment="1">
      <alignment horizontal="right" vertical="center"/>
    </xf>
    <xf numFmtId="41" fontId="8" fillId="0" borderId="199" xfId="1" applyNumberFormat="1" applyFont="1" applyFill="1" applyBorder="1" applyAlignment="1">
      <alignment horizontal="right" vertical="center"/>
    </xf>
    <xf numFmtId="41" fontId="16" fillId="0" borderId="62" xfId="1" applyNumberFormat="1" applyFont="1" applyFill="1" applyBorder="1" applyAlignment="1">
      <alignment horizontal="right" vertical="center"/>
    </xf>
    <xf numFmtId="41" fontId="8" fillId="0" borderId="192" xfId="1" applyNumberFormat="1" applyFont="1" applyFill="1" applyBorder="1" applyAlignment="1">
      <alignment horizontal="right" vertical="center"/>
    </xf>
    <xf numFmtId="41" fontId="16" fillId="0" borderId="28" xfId="1" applyNumberFormat="1" applyFont="1" applyFill="1" applyBorder="1" applyAlignment="1">
      <alignment horizontal="right" vertical="center"/>
    </xf>
    <xf numFmtId="41" fontId="8" fillId="0" borderId="205" xfId="1" applyNumberFormat="1" applyFont="1" applyFill="1" applyBorder="1" applyAlignment="1">
      <alignment horizontal="right" vertical="center"/>
    </xf>
    <xf numFmtId="41" fontId="16" fillId="0" borderId="212" xfId="1" applyNumberFormat="1" applyFont="1" applyFill="1" applyBorder="1" applyAlignment="1">
      <alignment horizontal="right" vertical="center"/>
    </xf>
    <xf numFmtId="41" fontId="8" fillId="0" borderId="210" xfId="1" applyNumberFormat="1" applyFont="1" applyFill="1" applyBorder="1" applyAlignment="1">
      <alignment horizontal="right" vertical="center"/>
    </xf>
    <xf numFmtId="41" fontId="8" fillId="0" borderId="170" xfId="1" applyNumberFormat="1" applyFont="1" applyFill="1" applyBorder="1" applyAlignment="1">
      <alignment horizontal="right" vertical="center"/>
    </xf>
    <xf numFmtId="41" fontId="16" fillId="0" borderId="159" xfId="1" applyNumberFormat="1" applyFont="1" applyFill="1" applyBorder="1" applyAlignment="1">
      <alignment horizontal="right" vertical="center"/>
    </xf>
    <xf numFmtId="41" fontId="8" fillId="0" borderId="201" xfId="1" applyNumberFormat="1" applyFont="1" applyFill="1" applyBorder="1" applyAlignment="1">
      <alignment horizontal="right" vertical="center"/>
    </xf>
    <xf numFmtId="41" fontId="16" fillId="0" borderId="64" xfId="1" applyNumberFormat="1" applyFont="1" applyFill="1" applyBorder="1" applyAlignment="1">
      <alignment horizontal="right" vertical="center"/>
    </xf>
    <xf numFmtId="41" fontId="8" fillId="0" borderId="211" xfId="1" applyNumberFormat="1" applyFont="1" applyFill="1" applyBorder="1" applyAlignment="1">
      <alignment horizontal="right" vertical="center"/>
    </xf>
    <xf numFmtId="41" fontId="8" fillId="0" borderId="86" xfId="1" applyNumberFormat="1" applyFont="1" applyFill="1" applyBorder="1" applyAlignment="1">
      <alignment horizontal="right" vertical="center"/>
    </xf>
    <xf numFmtId="41" fontId="16" fillId="0" borderId="81" xfId="1" applyNumberFormat="1" applyFont="1" applyFill="1" applyBorder="1" applyAlignment="1">
      <alignment horizontal="right" vertical="center"/>
    </xf>
    <xf numFmtId="41" fontId="8" fillId="0" borderId="202" xfId="1" applyNumberFormat="1" applyFont="1" applyFill="1" applyBorder="1" applyAlignment="1">
      <alignment horizontal="right" vertical="center"/>
    </xf>
    <xf numFmtId="41" fontId="8" fillId="0" borderId="64" xfId="1" applyNumberFormat="1" applyFont="1" applyFill="1" applyBorder="1" applyAlignment="1">
      <alignment horizontal="right" vertical="center"/>
    </xf>
    <xf numFmtId="41" fontId="8" fillId="0" borderId="150" xfId="1" applyNumberFormat="1" applyFont="1" applyFill="1" applyBorder="1" applyAlignment="1">
      <alignment horizontal="right" vertical="center"/>
    </xf>
    <xf numFmtId="41" fontId="16" fillId="0" borderId="164" xfId="1" applyNumberFormat="1" applyFont="1" applyFill="1" applyBorder="1" applyAlignment="1">
      <alignment horizontal="right" vertical="center"/>
    </xf>
    <xf numFmtId="41" fontId="16" fillId="0" borderId="150" xfId="1" applyNumberFormat="1" applyFont="1" applyFill="1" applyBorder="1" applyAlignment="1">
      <alignment horizontal="right" vertical="center"/>
    </xf>
    <xf numFmtId="41" fontId="16" fillId="5" borderId="209" xfId="1" applyNumberFormat="1" applyFont="1" applyFill="1" applyBorder="1" applyAlignment="1">
      <alignment horizontal="right" vertical="center"/>
    </xf>
    <xf numFmtId="41" fontId="16" fillId="5" borderId="173" xfId="1" applyNumberFormat="1" applyFont="1" applyFill="1" applyBorder="1" applyAlignment="1">
      <alignment horizontal="right" vertical="center"/>
    </xf>
    <xf numFmtId="41" fontId="8" fillId="5" borderId="209" xfId="1" applyNumberFormat="1" applyFont="1" applyFill="1" applyBorder="1" applyAlignment="1">
      <alignment horizontal="right" vertical="center"/>
    </xf>
    <xf numFmtId="41" fontId="16" fillId="5" borderId="141" xfId="1" applyNumberFormat="1" applyFont="1" applyFill="1" applyBorder="1" applyAlignment="1">
      <alignment horizontal="right" vertical="center"/>
    </xf>
    <xf numFmtId="41" fontId="16" fillId="5" borderId="142" xfId="1" applyNumberFormat="1" applyFont="1" applyFill="1" applyBorder="1" applyAlignment="1">
      <alignment horizontal="right" vertical="center"/>
    </xf>
    <xf numFmtId="41" fontId="16" fillId="5" borderId="177" xfId="1" applyNumberFormat="1" applyFont="1" applyFill="1" applyBorder="1" applyAlignment="1">
      <alignment horizontal="right" vertical="center"/>
    </xf>
    <xf numFmtId="41" fontId="16" fillId="5" borderId="162" xfId="1" applyNumberFormat="1" applyFont="1" applyFill="1" applyBorder="1" applyAlignment="1">
      <alignment horizontal="right"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2" borderId="0" xfId="0" applyNumberFormat="1" applyFont="1" applyFill="1" applyAlignment="1">
      <alignment vertical="center"/>
    </xf>
    <xf numFmtId="41" fontId="8" fillId="0" borderId="158" xfId="1" applyNumberFormat="1" applyFont="1" applyFill="1" applyBorder="1" applyAlignment="1">
      <alignment vertical="center"/>
    </xf>
    <xf numFmtId="41" fontId="8" fillId="0" borderId="132" xfId="1" applyNumberFormat="1" applyFont="1" applyFill="1" applyBorder="1" applyAlignment="1">
      <alignment vertical="center"/>
    </xf>
    <xf numFmtId="41" fontId="8" fillId="0" borderId="168" xfId="1" applyNumberFormat="1" applyFont="1" applyFill="1" applyBorder="1" applyAlignment="1">
      <alignment vertical="center"/>
    </xf>
    <xf numFmtId="41" fontId="8" fillId="0" borderId="163" xfId="1" applyNumberFormat="1" applyFont="1" applyFill="1" applyBorder="1" applyAlignment="1">
      <alignment vertical="center"/>
    </xf>
    <xf numFmtId="41" fontId="8" fillId="0" borderId="125" xfId="1" applyNumberFormat="1" applyFont="1" applyFill="1" applyBorder="1" applyAlignment="1">
      <alignment vertical="center"/>
    </xf>
    <xf numFmtId="41" fontId="8" fillId="0" borderId="165" xfId="1" applyNumberFormat="1" applyFont="1" applyFill="1" applyBorder="1" applyAlignment="1">
      <alignment vertical="center"/>
    </xf>
    <xf numFmtId="0" fontId="8" fillId="4" borderId="73" xfId="0" applyFont="1" applyFill="1" applyBorder="1" applyAlignment="1">
      <alignment horizontal="distributed" vertical="center" justifyLastLine="1"/>
    </xf>
    <xf numFmtId="43" fontId="8" fillId="3" borderId="168" xfId="0" applyNumberFormat="1" applyFont="1" applyFill="1" applyBorder="1" applyAlignment="1">
      <alignment vertical="center"/>
    </xf>
    <xf numFmtId="43" fontId="8" fillId="3" borderId="132" xfId="0" applyNumberFormat="1" applyFont="1" applyFill="1" applyBorder="1" applyAlignment="1">
      <alignment vertical="center"/>
    </xf>
    <xf numFmtId="43" fontId="8" fillId="3" borderId="165" xfId="0" applyNumberFormat="1" applyFont="1" applyFill="1" applyBorder="1" applyAlignment="1">
      <alignment vertical="center"/>
    </xf>
    <xf numFmtId="43" fontId="8" fillId="3" borderId="125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right" vertical="top"/>
    </xf>
    <xf numFmtId="0" fontId="15" fillId="2" borderId="51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distributed" vertical="center" justifyLastLine="1"/>
    </xf>
    <xf numFmtId="0" fontId="15" fillId="2" borderId="8" xfId="0" applyFont="1" applyFill="1" applyBorder="1" applyAlignment="1">
      <alignment horizontal="right" vertical="top"/>
    </xf>
    <xf numFmtId="41" fontId="8" fillId="2" borderId="27" xfId="1" applyNumberFormat="1" applyFont="1" applyFill="1" applyBorder="1" applyAlignment="1">
      <alignment vertical="center"/>
    </xf>
    <xf numFmtId="0" fontId="8" fillId="4" borderId="68" xfId="0" applyFont="1" applyFill="1" applyBorder="1" applyAlignment="1">
      <alignment horizontal="distributed" vertical="center" justifyLastLine="1"/>
    </xf>
    <xf numFmtId="0" fontId="15" fillId="5" borderId="66" xfId="0" applyFont="1" applyFill="1" applyBorder="1" applyAlignment="1">
      <alignment horizontal="right" vertical="top"/>
    </xf>
    <xf numFmtId="0" fontId="8" fillId="4" borderId="215" xfId="0" applyFont="1" applyFill="1" applyBorder="1" applyAlignment="1">
      <alignment horizontal="distributed" vertical="center" justifyLastLine="1"/>
    </xf>
    <xf numFmtId="0" fontId="15" fillId="5" borderId="61" xfId="0" applyFont="1" applyFill="1" applyBorder="1" applyAlignment="1">
      <alignment horizontal="right" vertical="top"/>
    </xf>
    <xf numFmtId="41" fontId="16" fillId="5" borderId="180" xfId="1" applyNumberFormat="1" applyFont="1" applyFill="1" applyBorder="1" applyAlignment="1">
      <alignment horizontal="right" vertical="center"/>
    </xf>
    <xf numFmtId="41" fontId="16" fillId="0" borderId="181" xfId="1" applyNumberFormat="1" applyFont="1" applyFill="1" applyBorder="1" applyAlignment="1">
      <alignment horizontal="right" vertical="center"/>
    </xf>
    <xf numFmtId="41" fontId="16" fillId="0" borderId="67" xfId="1" applyNumberFormat="1" applyFont="1" applyFill="1" applyBorder="1" applyAlignment="1">
      <alignment horizontal="right" vertical="center"/>
    </xf>
    <xf numFmtId="41" fontId="16" fillId="0" borderId="183" xfId="1" applyNumberFormat="1" applyFont="1" applyFill="1" applyBorder="1" applyAlignment="1">
      <alignment horizontal="right" vertical="center"/>
    </xf>
    <xf numFmtId="41" fontId="16" fillId="0" borderId="76" xfId="1" applyNumberFormat="1" applyFont="1" applyFill="1" applyBorder="1" applyAlignment="1">
      <alignment horizontal="right" vertical="center"/>
    </xf>
    <xf numFmtId="41" fontId="8" fillId="0" borderId="184" xfId="1" applyNumberFormat="1" applyFont="1" applyFill="1" applyBorder="1" applyAlignment="1">
      <alignment horizontal="right" vertical="center"/>
    </xf>
    <xf numFmtId="41" fontId="16" fillId="0" borderId="184" xfId="1" applyNumberFormat="1" applyFont="1" applyFill="1" applyBorder="1" applyAlignment="1">
      <alignment horizontal="right" vertical="center"/>
    </xf>
    <xf numFmtId="41" fontId="16" fillId="5" borderId="134" xfId="1" applyNumberFormat="1" applyFont="1" applyFill="1" applyBorder="1" applyAlignment="1">
      <alignment vertical="center"/>
    </xf>
    <xf numFmtId="41" fontId="16" fillId="5" borderId="141" xfId="1" applyNumberFormat="1" applyFont="1" applyFill="1" applyBorder="1" applyAlignment="1">
      <alignment vertical="center"/>
    </xf>
    <xf numFmtId="41" fontId="8" fillId="2" borderId="154" xfId="1" applyNumberFormat="1" applyFont="1" applyFill="1" applyBorder="1" applyAlignment="1">
      <alignment vertical="center"/>
    </xf>
    <xf numFmtId="41" fontId="16" fillId="5" borderId="143" xfId="1" applyNumberFormat="1" applyFont="1" applyFill="1" applyBorder="1" applyAlignment="1">
      <alignment vertical="center"/>
    </xf>
    <xf numFmtId="41" fontId="8" fillId="2" borderId="153" xfId="1" applyNumberFormat="1" applyFont="1" applyFill="1" applyBorder="1" applyAlignment="1">
      <alignment vertical="center"/>
    </xf>
    <xf numFmtId="41" fontId="16" fillId="5" borderId="212" xfId="1" applyNumberFormat="1" applyFont="1" applyFill="1" applyBorder="1" applyAlignment="1">
      <alignment vertical="center"/>
    </xf>
    <xf numFmtId="41" fontId="16" fillId="5" borderId="155" xfId="1" applyNumberFormat="1" applyFont="1" applyFill="1" applyBorder="1" applyAlignment="1">
      <alignment vertical="center"/>
    </xf>
    <xf numFmtId="41" fontId="16" fillId="5" borderId="206" xfId="1" applyNumberFormat="1" applyFont="1" applyFill="1" applyBorder="1" applyAlignment="1">
      <alignment vertical="center"/>
    </xf>
    <xf numFmtId="41" fontId="9" fillId="5" borderId="206" xfId="1" applyNumberFormat="1" applyFont="1" applyFill="1" applyBorder="1" applyAlignment="1">
      <alignment vertical="center"/>
    </xf>
    <xf numFmtId="41" fontId="8" fillId="2" borderId="116" xfId="1" applyNumberFormat="1" applyFont="1" applyFill="1" applyBorder="1" applyAlignment="1">
      <alignment vertical="center"/>
    </xf>
    <xf numFmtId="41" fontId="8" fillId="2" borderId="114" xfId="1" applyNumberFormat="1" applyFont="1" applyFill="1" applyBorder="1" applyAlignment="1">
      <alignment vertical="center"/>
    </xf>
    <xf numFmtId="41" fontId="8" fillId="2" borderId="130" xfId="1" applyNumberFormat="1" applyFont="1" applyFill="1" applyBorder="1" applyAlignment="1">
      <alignment vertical="center"/>
    </xf>
    <xf numFmtId="41" fontId="8" fillId="2" borderId="102" xfId="1" applyNumberFormat="1" applyFont="1" applyFill="1" applyBorder="1" applyAlignment="1">
      <alignment vertical="center"/>
    </xf>
    <xf numFmtId="176" fontId="8" fillId="4" borderId="192" xfId="0" applyNumberFormat="1" applyFont="1" applyFill="1" applyBorder="1" applyAlignment="1">
      <alignment horizontal="distributed" vertical="center" wrapText="1" justifyLastLine="1"/>
    </xf>
    <xf numFmtId="41" fontId="8" fillId="2" borderId="173" xfId="1" applyNumberFormat="1" applyFont="1" applyFill="1" applyBorder="1" applyAlignment="1">
      <alignment vertical="center"/>
    </xf>
    <xf numFmtId="41" fontId="8" fillId="2" borderId="15" xfId="1" applyNumberFormat="1" applyFont="1" applyFill="1" applyBorder="1" applyAlignment="1">
      <alignment vertical="center"/>
    </xf>
    <xf numFmtId="41" fontId="8" fillId="2" borderId="167" xfId="1" applyNumberFormat="1" applyFont="1" applyFill="1" applyBorder="1" applyAlignment="1">
      <alignment vertical="center"/>
    </xf>
    <xf numFmtId="41" fontId="8" fillId="2" borderId="51" xfId="1" applyNumberFormat="1" applyFont="1" applyFill="1" applyBorder="1" applyAlignment="1">
      <alignment vertical="center"/>
    </xf>
    <xf numFmtId="41" fontId="8" fillId="2" borderId="170" xfId="1" applyNumberFormat="1" applyFont="1" applyFill="1" applyBorder="1" applyAlignment="1">
      <alignment vertical="center"/>
    </xf>
    <xf numFmtId="41" fontId="8" fillId="2" borderId="132" xfId="1" applyNumberFormat="1" applyFont="1" applyFill="1" applyBorder="1" applyAlignment="1">
      <alignment vertical="center"/>
    </xf>
    <xf numFmtId="41" fontId="8" fillId="2" borderId="86" xfId="1" applyNumberFormat="1" applyFont="1" applyFill="1" applyBorder="1" applyAlignment="1">
      <alignment vertical="center"/>
    </xf>
    <xf numFmtId="41" fontId="8" fillId="2" borderId="53" xfId="1" applyNumberFormat="1" applyFont="1" applyFill="1" applyBorder="1" applyAlignment="1">
      <alignment vertical="center"/>
    </xf>
    <xf numFmtId="41" fontId="16" fillId="5" borderId="110" xfId="1" applyNumberFormat="1" applyFont="1" applyFill="1" applyBorder="1" applyAlignment="1">
      <alignment vertical="center"/>
    </xf>
    <xf numFmtId="0" fontId="8" fillId="4" borderId="67" xfId="0" quotePrefix="1" applyFont="1" applyFill="1" applyBorder="1" applyAlignment="1">
      <alignment horizontal="center" vertical="center" wrapText="1"/>
    </xf>
    <xf numFmtId="0" fontId="8" fillId="4" borderId="27" xfId="0" quotePrefix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distributed" textRotation="255" justifyLastLine="1"/>
    </xf>
    <xf numFmtId="0" fontId="8" fillId="4" borderId="38" xfId="0" applyFont="1" applyFill="1" applyBorder="1" applyAlignment="1">
      <alignment vertical="distributed" textRotation="255" justifyLastLine="1"/>
    </xf>
    <xf numFmtId="0" fontId="8" fillId="4" borderId="115" xfId="0" applyFont="1" applyFill="1" applyBorder="1" applyAlignment="1">
      <alignment horizontal="distributed" vertical="center" wrapText="1" justifyLastLine="1"/>
    </xf>
    <xf numFmtId="0" fontId="8" fillId="4" borderId="191" xfId="0" applyFont="1" applyFill="1" applyBorder="1" applyAlignment="1">
      <alignment horizontal="distributed" vertical="center" wrapText="1" justifyLastLine="1"/>
    </xf>
    <xf numFmtId="0" fontId="8" fillId="4" borderId="205" xfId="0" applyFont="1" applyFill="1" applyBorder="1" applyAlignment="1">
      <alignment horizontal="distributed" vertical="center" wrapText="1" justifyLastLine="1"/>
    </xf>
    <xf numFmtId="0" fontId="8" fillId="4" borderId="118" xfId="0" quotePrefix="1" applyFont="1" applyFill="1" applyBorder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1" fontId="8" fillId="3" borderId="216" xfId="1" applyNumberFormat="1" applyFont="1" applyFill="1" applyBorder="1" applyAlignment="1">
      <alignment vertical="center"/>
    </xf>
    <xf numFmtId="41" fontId="8" fillId="3" borderId="165" xfId="1" applyNumberFormat="1" applyFont="1" applyFill="1" applyBorder="1" applyAlignment="1">
      <alignment horizontal="right" vertical="center"/>
    </xf>
    <xf numFmtId="41" fontId="8" fillId="3" borderId="55" xfId="1" applyNumberFormat="1" applyFont="1" applyFill="1" applyBorder="1" applyAlignment="1">
      <alignment vertical="center"/>
    </xf>
    <xf numFmtId="41" fontId="8" fillId="3" borderId="217" xfId="1" applyNumberFormat="1" applyFont="1" applyFill="1" applyBorder="1" applyAlignment="1">
      <alignment vertical="center"/>
    </xf>
    <xf numFmtId="41" fontId="8" fillId="3" borderId="19" xfId="1" applyNumberFormat="1" applyFont="1" applyFill="1" applyBorder="1" applyAlignment="1">
      <alignment vertical="center"/>
    </xf>
    <xf numFmtId="177" fontId="8" fillId="3" borderId="11" xfId="0" applyNumberFormat="1" applyFont="1" applyFill="1" applyBorder="1" applyAlignment="1">
      <alignment vertical="center"/>
    </xf>
    <xf numFmtId="177" fontId="8" fillId="3" borderId="55" xfId="0" applyNumberFormat="1" applyFont="1" applyFill="1" applyBorder="1" applyAlignment="1">
      <alignment vertical="center"/>
    </xf>
    <xf numFmtId="177" fontId="8" fillId="3" borderId="129" xfId="0" applyNumberFormat="1" applyFont="1" applyFill="1" applyBorder="1" applyAlignment="1">
      <alignment vertical="center"/>
    </xf>
    <xf numFmtId="177" fontId="8" fillId="3" borderId="77" xfId="0" applyNumberFormat="1" applyFont="1" applyFill="1" applyBorder="1" applyAlignment="1">
      <alignment vertical="center"/>
    </xf>
    <xf numFmtId="177" fontId="8" fillId="3" borderId="149" xfId="0" applyNumberFormat="1" applyFont="1" applyFill="1" applyBorder="1" applyAlignment="1">
      <alignment horizontal="right" vertical="center"/>
    </xf>
    <xf numFmtId="177" fontId="8" fillId="3" borderId="9" xfId="0" applyNumberFormat="1" applyFont="1" applyFill="1" applyBorder="1" applyAlignment="1">
      <alignment vertical="center"/>
    </xf>
    <xf numFmtId="177" fontId="8" fillId="3" borderId="7" xfId="0" applyNumberFormat="1" applyFont="1" applyFill="1" applyBorder="1" applyAlignment="1">
      <alignment vertical="center"/>
    </xf>
    <xf numFmtId="177" fontId="8" fillId="3" borderId="168" xfId="0" applyNumberFormat="1" applyFont="1" applyFill="1" applyBorder="1" applyAlignment="1">
      <alignment vertical="center"/>
    </xf>
    <xf numFmtId="177" fontId="8" fillId="3" borderId="52" xfId="0" applyNumberFormat="1" applyFont="1" applyFill="1" applyBorder="1" applyAlignment="1">
      <alignment vertical="center"/>
    </xf>
    <xf numFmtId="177" fontId="8" fillId="3" borderId="165" xfId="0" applyNumberFormat="1" applyFont="1" applyFill="1" applyBorder="1" applyAlignment="1">
      <alignment horizontal="right" vertical="center"/>
    </xf>
    <xf numFmtId="41" fontId="8" fillId="2" borderId="19" xfId="1" applyNumberFormat="1" applyFont="1" applyFill="1" applyBorder="1" applyAlignment="1">
      <alignment horizontal="right" vertical="center"/>
    </xf>
    <xf numFmtId="41" fontId="8" fillId="2" borderId="20" xfId="1" applyNumberFormat="1" applyFont="1" applyFill="1" applyBorder="1" applyAlignment="1">
      <alignment horizontal="right" vertical="center"/>
    </xf>
    <xf numFmtId="0" fontId="17" fillId="0" borderId="0" xfId="7" applyFont="1" applyFill="1">
      <alignment vertical="center"/>
    </xf>
    <xf numFmtId="177" fontId="18" fillId="5" borderId="3" xfId="0" applyNumberFormat="1" applyFont="1" applyFill="1" applyBorder="1" applyAlignment="1">
      <alignment vertical="center"/>
    </xf>
    <xf numFmtId="177" fontId="18" fillId="5" borderId="44" xfId="0" applyNumberFormat="1" applyFont="1" applyFill="1" applyBorder="1" applyAlignment="1">
      <alignment vertical="center"/>
    </xf>
    <xf numFmtId="177" fontId="18" fillId="5" borderId="5" xfId="0" applyNumberFormat="1" applyFont="1" applyFill="1" applyBorder="1" applyAlignment="1">
      <alignment vertical="center"/>
    </xf>
    <xf numFmtId="177" fontId="18" fillId="5" borderId="140" xfId="0" applyNumberFormat="1" applyFont="1" applyFill="1" applyBorder="1" applyAlignment="1">
      <alignment vertical="center"/>
    </xf>
    <xf numFmtId="177" fontId="18" fillId="5" borderId="152" xfId="0" applyNumberFormat="1" applyFont="1" applyFill="1" applyBorder="1" applyAlignment="1">
      <alignment vertical="center"/>
    </xf>
    <xf numFmtId="177" fontId="18" fillId="5" borderId="161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right"/>
    </xf>
    <xf numFmtId="41" fontId="8" fillId="0" borderId="60" xfId="1" applyNumberFormat="1" applyFont="1" applyFill="1" applyBorder="1" applyAlignment="1">
      <alignment horizontal="right" vertical="center"/>
    </xf>
    <xf numFmtId="41" fontId="8" fillId="0" borderId="128" xfId="1" applyNumberFormat="1" applyFont="1" applyFill="1" applyBorder="1" applyAlignment="1">
      <alignment horizontal="right" vertical="center"/>
    </xf>
    <xf numFmtId="41" fontId="8" fillId="0" borderId="158" xfId="1" applyNumberFormat="1" applyFont="1" applyFill="1" applyBorder="1" applyAlignment="1">
      <alignment horizontal="right" vertical="center"/>
    </xf>
    <xf numFmtId="41" fontId="8" fillId="0" borderId="129" xfId="1" applyNumberFormat="1" applyFont="1" applyFill="1" applyBorder="1" applyAlignment="1">
      <alignment horizontal="right" vertical="center"/>
    </xf>
    <xf numFmtId="41" fontId="8" fillId="0" borderId="58" xfId="1" applyNumberFormat="1" applyFont="1" applyFill="1" applyBorder="1" applyAlignment="1">
      <alignment horizontal="right" vertical="center"/>
    </xf>
    <xf numFmtId="41" fontId="8" fillId="0" borderId="77" xfId="1" applyNumberFormat="1" applyFont="1" applyFill="1" applyBorder="1" applyAlignment="1">
      <alignment horizontal="right" vertical="center"/>
    </xf>
    <xf numFmtId="41" fontId="16" fillId="5" borderId="137" xfId="1" applyNumberFormat="1" applyFont="1" applyFill="1" applyBorder="1" applyAlignment="1">
      <alignment horizontal="right" vertical="center"/>
    </xf>
    <xf numFmtId="41" fontId="16" fillId="5" borderId="45" xfId="1" applyNumberFormat="1" applyFont="1" applyFill="1" applyBorder="1" applyAlignment="1">
      <alignment horizontal="right" vertical="center"/>
    </xf>
    <xf numFmtId="41" fontId="8" fillId="5" borderId="176" xfId="0" applyNumberFormat="1" applyFont="1" applyFill="1" applyBorder="1" applyAlignment="1">
      <alignment vertical="center"/>
    </xf>
    <xf numFmtId="43" fontId="8" fillId="5" borderId="137" xfId="0" applyNumberFormat="1" applyFont="1" applyFill="1" applyBorder="1" applyAlignment="1">
      <alignment vertical="center"/>
    </xf>
    <xf numFmtId="43" fontId="8" fillId="5" borderId="1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horizontal="right" vertical="center"/>
    </xf>
    <xf numFmtId="41" fontId="16" fillId="5" borderId="150" xfId="1" applyNumberFormat="1" applyFont="1" applyFill="1" applyBorder="1" applyAlignment="1">
      <alignment vertical="center"/>
    </xf>
    <xf numFmtId="0" fontId="8" fillId="4" borderId="179" xfId="0" quotePrefix="1" applyFont="1" applyFill="1" applyBorder="1" applyAlignment="1">
      <alignment horizontal="distributed" vertical="center" wrapText="1" shrinkToFit="1"/>
    </xf>
    <xf numFmtId="0" fontId="8" fillId="4" borderId="72" xfId="0" quotePrefix="1" applyFont="1" applyFill="1" applyBorder="1" applyAlignment="1">
      <alignment horizontal="distributed" vertical="center" justifyLastLine="1"/>
    </xf>
    <xf numFmtId="0" fontId="8" fillId="4" borderId="74" xfId="0" quotePrefix="1" applyFont="1" applyFill="1" applyBorder="1" applyAlignment="1">
      <alignment horizontal="distributed" vertical="center" justifyLastLine="1"/>
    </xf>
    <xf numFmtId="41" fontId="8" fillId="4" borderId="35" xfId="1" applyNumberFormat="1" applyFont="1" applyFill="1" applyBorder="1" applyAlignment="1">
      <alignment horizontal="distributed" vertical="center" justifyLastLine="1"/>
    </xf>
    <xf numFmtId="41" fontId="16" fillId="5" borderId="152" xfId="1" applyNumberFormat="1" applyFont="1" applyFill="1" applyBorder="1" applyAlignment="1">
      <alignment vertical="center"/>
    </xf>
    <xf numFmtId="41" fontId="8" fillId="4" borderId="18" xfId="1" applyNumberFormat="1" applyFont="1" applyFill="1" applyBorder="1" applyAlignment="1">
      <alignment horizontal="distributed" vertical="center" justifyLastLine="1"/>
    </xf>
    <xf numFmtId="41" fontId="9" fillId="5" borderId="140" xfId="1" applyNumberFormat="1" applyFont="1" applyFill="1" applyBorder="1" applyAlignment="1">
      <alignment vertical="center"/>
    </xf>
    <xf numFmtId="41" fontId="8" fillId="3" borderId="7" xfId="1" applyNumberFormat="1" applyFont="1" applyFill="1" applyBorder="1" applyAlignment="1">
      <alignment vertical="center"/>
    </xf>
    <xf numFmtId="0" fontId="8" fillId="4" borderId="46" xfId="0" applyFont="1" applyFill="1" applyBorder="1" applyAlignment="1">
      <alignment horizontal="distributed" vertical="center" justifyLastLine="1"/>
    </xf>
    <xf numFmtId="177" fontId="18" fillId="5" borderId="106" xfId="0" applyNumberFormat="1" applyFont="1" applyFill="1" applyBorder="1" applyAlignment="1">
      <alignment vertical="center"/>
    </xf>
    <xf numFmtId="177" fontId="8" fillId="3" borderId="10" xfId="0" applyNumberFormat="1" applyFont="1" applyFill="1" applyBorder="1" applyAlignment="1">
      <alignment vertical="center"/>
    </xf>
    <xf numFmtId="177" fontId="8" fillId="3" borderId="8" xfId="0" applyNumberFormat="1" applyFont="1" applyFill="1" applyBorder="1" applyAlignment="1">
      <alignment vertical="center"/>
    </xf>
    <xf numFmtId="177" fontId="18" fillId="5" borderId="36" xfId="0" applyNumberFormat="1" applyFont="1" applyFill="1" applyBorder="1" applyAlignment="1">
      <alignment vertical="center"/>
    </xf>
    <xf numFmtId="177" fontId="8" fillId="3" borderId="158" xfId="0" applyNumberFormat="1" applyFont="1" applyFill="1" applyBorder="1" applyAlignment="1">
      <alignment vertical="center"/>
    </xf>
    <xf numFmtId="177" fontId="8" fillId="3" borderId="60" xfId="0" applyNumberFormat="1" applyFont="1" applyFill="1" applyBorder="1" applyAlignment="1">
      <alignment vertical="center"/>
    </xf>
    <xf numFmtId="177" fontId="8" fillId="3" borderId="163" xfId="0" applyNumberFormat="1" applyFont="1" applyFill="1" applyBorder="1" applyAlignment="1">
      <alignment vertical="center"/>
    </xf>
    <xf numFmtId="177" fontId="8" fillId="5" borderId="36" xfId="0" applyNumberFormat="1" applyFont="1" applyFill="1" applyBorder="1" applyAlignment="1">
      <alignment vertical="center"/>
    </xf>
    <xf numFmtId="177" fontId="8" fillId="3" borderId="163" xfId="0" applyNumberFormat="1" applyFont="1" applyFill="1" applyBorder="1" applyAlignment="1">
      <alignment horizontal="right" vertical="center"/>
    </xf>
    <xf numFmtId="177" fontId="8" fillId="3" borderId="0" xfId="0" applyNumberFormat="1" applyFont="1" applyFill="1" applyAlignment="1"/>
    <xf numFmtId="9" fontId="9" fillId="0" borderId="27" xfId="4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38" fontId="8" fillId="4" borderId="62" xfId="1" applyFont="1" applyFill="1" applyBorder="1" applyAlignment="1">
      <alignment horizontal="distributed" vertical="center" justifyLastLine="1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41" fontId="12" fillId="5" borderId="138" xfId="1" applyNumberFormat="1" applyFont="1" applyFill="1" applyBorder="1" applyAlignment="1">
      <alignment vertical="center"/>
    </xf>
    <xf numFmtId="41" fontId="12" fillId="0" borderId="116" xfId="1" applyNumberFormat="1" applyFont="1" applyFill="1" applyBorder="1" applyAlignment="1">
      <alignment vertical="center"/>
    </xf>
    <xf numFmtId="41" fontId="12" fillId="0" borderId="96" xfId="1" applyNumberFormat="1" applyFont="1" applyFill="1" applyBorder="1" applyAlignment="1">
      <alignment vertical="center"/>
    </xf>
    <xf numFmtId="41" fontId="12" fillId="0" borderId="99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2" xfId="0" applyFont="1" applyFill="1" applyBorder="1" applyAlignment="1">
      <alignment horizontal="center" vertical="distributed" textRotation="255" justifyLastLine="1"/>
    </xf>
    <xf numFmtId="0" fontId="8" fillId="0" borderId="38" xfId="0" applyFont="1" applyFill="1" applyBorder="1" applyAlignment="1">
      <alignment horizontal="center" vertical="distributed" textRotation="255" justifyLastLine="1"/>
    </xf>
    <xf numFmtId="0" fontId="8" fillId="0" borderId="54" xfId="0" applyFont="1" applyFill="1" applyBorder="1" applyAlignment="1">
      <alignment horizontal="center" vertical="distributed" textRotation="255" justifyLastLine="1"/>
    </xf>
    <xf numFmtId="0" fontId="8" fillId="4" borderId="101" xfId="0" applyFont="1" applyFill="1" applyBorder="1" applyAlignment="1">
      <alignment horizontal="distributed" vertical="center" wrapText="1" justifyLastLine="1"/>
    </xf>
    <xf numFmtId="0" fontId="8" fillId="4" borderId="167" xfId="0" applyFont="1" applyFill="1" applyBorder="1" applyAlignment="1">
      <alignment horizontal="distributed" vertical="center" wrapText="1" justifyLastLine="1"/>
    </xf>
    <xf numFmtId="0" fontId="8" fillId="4" borderId="99" xfId="0" applyFont="1" applyFill="1" applyBorder="1" applyAlignment="1">
      <alignment horizontal="distributed" vertical="center" wrapText="1" justifyLastLine="1"/>
    </xf>
    <xf numFmtId="0" fontId="8" fillId="4" borderId="114" xfId="0" applyFont="1" applyFill="1" applyBorder="1" applyAlignment="1">
      <alignment horizontal="distributed" vertical="center" wrapText="1" justifyLastLine="1"/>
    </xf>
    <xf numFmtId="0" fontId="8" fillId="2" borderId="49" xfId="0" applyFont="1" applyFill="1" applyBorder="1" applyAlignment="1">
      <alignment horizontal="left" vertical="center"/>
    </xf>
    <xf numFmtId="56" fontId="8" fillId="2" borderId="1" xfId="0" applyNumberFormat="1" applyFont="1" applyFill="1" applyBorder="1" applyAlignment="1">
      <alignment horizontal="left" vertical="center"/>
    </xf>
    <xf numFmtId="176" fontId="8" fillId="4" borderId="32" xfId="0" applyNumberFormat="1" applyFont="1" applyFill="1" applyBorder="1" applyAlignment="1">
      <alignment horizontal="center" vertical="center" wrapText="1" justifyLastLine="1"/>
    </xf>
    <xf numFmtId="176" fontId="8" fillId="4" borderId="71" xfId="0" applyNumberFormat="1" applyFont="1" applyFill="1" applyBorder="1" applyAlignment="1">
      <alignment horizontal="center" vertical="center" wrapText="1" justifyLastLine="1"/>
    </xf>
    <xf numFmtId="0" fontId="8" fillId="5" borderId="135" xfId="0" applyFont="1" applyFill="1" applyBorder="1" applyAlignment="1">
      <alignment horizontal="distributed" vertical="center" justifyLastLine="1"/>
    </xf>
    <xf numFmtId="0" fontId="8" fillId="5" borderId="136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justifyLastLine="1"/>
    </xf>
    <xf numFmtId="0" fontId="8" fillId="4" borderId="6" xfId="0" applyFont="1" applyFill="1" applyBorder="1" applyAlignment="1">
      <alignment horizontal="distributed" vertical="center" justifyLastLine="1"/>
    </xf>
    <xf numFmtId="0" fontId="8" fillId="4" borderId="38" xfId="0" applyFont="1" applyFill="1" applyBorder="1" applyAlignment="1">
      <alignment horizontal="distributed" vertical="center" justifyLastLine="1"/>
    </xf>
    <xf numFmtId="0" fontId="8" fillId="4" borderId="87" xfId="0" applyFont="1" applyFill="1" applyBorder="1" applyAlignment="1">
      <alignment horizontal="distributed" vertical="center" wrapText="1" justifyLastLine="1"/>
    </xf>
    <xf numFmtId="0" fontId="8" fillId="4" borderId="51" xfId="0" applyFont="1" applyFill="1" applyBorder="1" applyAlignment="1">
      <alignment horizontal="distributed" vertical="center" wrapText="1" justifyLastLine="1"/>
    </xf>
    <xf numFmtId="0" fontId="8" fillId="4" borderId="20" xfId="0" applyFont="1" applyFill="1" applyBorder="1" applyAlignment="1">
      <alignment horizontal="distributed" vertical="center" wrapText="1" justifyLastLine="1"/>
    </xf>
    <xf numFmtId="49" fontId="8" fillId="4" borderId="107" xfId="0" applyNumberFormat="1" applyFont="1" applyFill="1" applyBorder="1" applyAlignment="1">
      <alignment horizontal="distributed" vertical="center" wrapText="1" justifyLastLine="1"/>
    </xf>
    <xf numFmtId="49" fontId="8" fillId="4" borderId="108" xfId="0" applyNumberFormat="1" applyFont="1" applyFill="1" applyBorder="1" applyAlignment="1">
      <alignment horizontal="distributed" vertical="center" wrapText="1" justifyLastLine="1"/>
    </xf>
    <xf numFmtId="49" fontId="8" fillId="4" borderId="109" xfId="0" applyNumberFormat="1" applyFont="1" applyFill="1" applyBorder="1" applyAlignment="1">
      <alignment horizontal="distributed" vertical="center" wrapText="1" justifyLastLine="1"/>
    </xf>
    <xf numFmtId="0" fontId="8" fillId="4" borderId="40" xfId="0" quotePrefix="1" applyFont="1" applyFill="1" applyBorder="1" applyAlignment="1">
      <alignment horizontal="distributed" vertical="center" wrapText="1" justifyLastLine="1"/>
    </xf>
    <xf numFmtId="0" fontId="8" fillId="4" borderId="4" xfId="0" quotePrefix="1" applyFont="1" applyFill="1" applyBorder="1" applyAlignment="1">
      <alignment horizontal="distributed" vertical="center" wrapText="1" justifyLastLine="1"/>
    </xf>
    <xf numFmtId="0" fontId="8" fillId="4" borderId="5" xfId="0" quotePrefix="1" applyFont="1" applyFill="1" applyBorder="1" applyAlignment="1">
      <alignment horizontal="distributed" vertical="center" wrapText="1" justifyLastLine="1"/>
    </xf>
    <xf numFmtId="0" fontId="8" fillId="5" borderId="135" xfId="0" applyFont="1" applyFill="1" applyBorder="1" applyAlignment="1">
      <alignment vertical="center" wrapText="1"/>
    </xf>
    <xf numFmtId="0" fontId="8" fillId="5" borderId="136" xfId="0" applyFont="1" applyFill="1" applyBorder="1" applyAlignment="1">
      <alignment vertical="center" wrapText="1"/>
    </xf>
    <xf numFmtId="0" fontId="8" fillId="4" borderId="43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horizontal="left" vertical="center"/>
    </xf>
    <xf numFmtId="0" fontId="8" fillId="0" borderId="69" xfId="0" applyFont="1" applyFill="1" applyBorder="1" applyAlignment="1">
      <alignment horizontal="center" vertical="distributed" textRotation="255" justifyLastLine="1"/>
    </xf>
    <xf numFmtId="0" fontId="8" fillId="2" borderId="1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6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0" fontId="8" fillId="4" borderId="50" xfId="0" applyFont="1" applyFill="1" applyBorder="1" applyAlignment="1">
      <alignment horizontal="distributed" vertical="center" wrapText="1" justifyLastLine="1"/>
    </xf>
    <xf numFmtId="0" fontId="8" fillId="4" borderId="31" xfId="0" applyFont="1" applyFill="1" applyBorder="1" applyAlignment="1">
      <alignment horizontal="distributed" vertical="center" wrapText="1" justifyLastLine="1"/>
    </xf>
    <xf numFmtId="0" fontId="8" fillId="4" borderId="57" xfId="0" applyFont="1" applyFill="1" applyBorder="1" applyAlignment="1">
      <alignment horizontal="distributed" vertical="center" wrapText="1" justifyLastLine="1"/>
    </xf>
    <xf numFmtId="49" fontId="8" fillId="4" borderId="48" xfId="0" applyNumberFormat="1" applyFont="1" applyFill="1" applyBorder="1" applyAlignment="1">
      <alignment horizontal="distributed" vertical="center" wrapText="1" justifyLastLine="1"/>
    </xf>
    <xf numFmtId="49" fontId="8" fillId="4" borderId="55" xfId="0" applyNumberFormat="1" applyFont="1" applyFill="1" applyBorder="1" applyAlignment="1">
      <alignment horizontal="distributed" vertical="center" wrapText="1" justifyLastLine="1"/>
    </xf>
    <xf numFmtId="49" fontId="8" fillId="4" borderId="35" xfId="0" applyNumberFormat="1" applyFont="1" applyFill="1" applyBorder="1" applyAlignment="1">
      <alignment horizontal="distributed" vertical="center" wrapText="1" justifyLastLine="1"/>
    </xf>
    <xf numFmtId="0" fontId="8" fillId="4" borderId="119" xfId="0" applyFont="1" applyFill="1" applyBorder="1" applyAlignment="1">
      <alignment horizontal="distributed" vertical="center" wrapText="1" justifyLastLine="1"/>
    </xf>
    <xf numFmtId="0" fontId="8" fillId="4" borderId="120" xfId="0" applyFont="1" applyFill="1" applyBorder="1" applyAlignment="1">
      <alignment horizontal="distributed" vertical="center" wrapText="1" justifyLastLine="1"/>
    </xf>
    <xf numFmtId="0" fontId="8" fillId="4" borderId="206" xfId="0" applyFont="1" applyFill="1" applyBorder="1" applyAlignment="1">
      <alignment horizontal="distributed" vertical="center" indent="3"/>
    </xf>
    <xf numFmtId="0" fontId="8" fillId="4" borderId="79" xfId="0" applyFont="1" applyFill="1" applyBorder="1" applyAlignment="1">
      <alignment horizontal="distributed" vertical="center" indent="3"/>
    </xf>
    <xf numFmtId="0" fontId="8" fillId="4" borderId="80" xfId="0" applyFont="1" applyFill="1" applyBorder="1" applyAlignment="1">
      <alignment horizontal="distributed" vertical="center" indent="3"/>
    </xf>
    <xf numFmtId="0" fontId="8" fillId="5" borderId="152" xfId="0" applyFont="1" applyFill="1" applyBorder="1" applyAlignment="1">
      <alignment vertical="center" wrapText="1"/>
    </xf>
    <xf numFmtId="0" fontId="8" fillId="5" borderId="152" xfId="0" applyFont="1" applyFill="1" applyBorder="1" applyAlignment="1">
      <alignment horizontal="distributed" vertical="center" justifyLastLine="1"/>
    </xf>
    <xf numFmtId="38" fontId="8" fillId="4" borderId="206" xfId="1" applyFont="1" applyFill="1" applyBorder="1" applyAlignment="1">
      <alignment horizontal="distributed" vertical="center" indent="3"/>
    </xf>
    <xf numFmtId="38" fontId="8" fillId="4" borderId="79" xfId="1" applyFont="1" applyFill="1" applyBorder="1" applyAlignment="1">
      <alignment horizontal="distributed" vertical="center" indent="3"/>
    </xf>
    <xf numFmtId="38" fontId="8" fillId="4" borderId="80" xfId="1" applyFont="1" applyFill="1" applyBorder="1" applyAlignment="1">
      <alignment horizontal="distributed" vertical="center" indent="3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distributed" vertical="center" indent="6"/>
    </xf>
    <xf numFmtId="0" fontId="8" fillId="4" borderId="5" xfId="0" applyFont="1" applyFill="1" applyBorder="1" applyAlignment="1">
      <alignment horizontal="distributed" vertical="center" indent="6"/>
    </xf>
    <xf numFmtId="0" fontId="8" fillId="4" borderId="40" xfId="0" applyFont="1" applyFill="1" applyBorder="1" applyAlignment="1">
      <alignment horizontal="distributed" vertical="center" indent="6"/>
    </xf>
    <xf numFmtId="0" fontId="8" fillId="0" borderId="54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/>
    </xf>
    <xf numFmtId="0" fontId="8" fillId="4" borderId="45" xfId="0" applyFont="1" applyFill="1" applyBorder="1" applyAlignment="1">
      <alignment horizontal="distributed" vertical="center" wrapText="1"/>
    </xf>
    <xf numFmtId="0" fontId="8" fillId="4" borderId="14" xfId="0" applyFont="1" applyFill="1" applyBorder="1" applyAlignment="1">
      <alignment horizontal="distributed" vertical="center" wrapText="1"/>
    </xf>
    <xf numFmtId="0" fontId="8" fillId="4" borderId="26" xfId="0" applyFont="1" applyFill="1" applyBorder="1" applyAlignment="1">
      <alignment horizontal="distributed" vertical="center" wrapText="1"/>
    </xf>
    <xf numFmtId="0" fontId="8" fillId="4" borderId="37" xfId="0" applyFont="1" applyFill="1" applyBorder="1" applyAlignment="1">
      <alignment horizontal="distributed" vertical="center" justifyLastLine="1"/>
    </xf>
    <xf numFmtId="0" fontId="8" fillId="4" borderId="42" xfId="0" applyFont="1" applyFill="1" applyBorder="1" applyAlignment="1">
      <alignment horizontal="distributed" vertical="center" justifyLastLine="1"/>
    </xf>
    <xf numFmtId="0" fontId="8" fillId="0" borderId="41" xfId="0" applyFont="1" applyFill="1" applyBorder="1" applyAlignment="1">
      <alignment horizontal="distributed" vertical="center" justifyLastLine="1"/>
    </xf>
    <xf numFmtId="0" fontId="8" fillId="4" borderId="3" xfId="0" applyFont="1" applyFill="1" applyBorder="1" applyAlignment="1">
      <alignment horizontal="distributed" vertical="center" wrapText="1" justifyLastLine="1"/>
    </xf>
    <xf numFmtId="0" fontId="8" fillId="4" borderId="22" xfId="0" applyFont="1" applyFill="1" applyBorder="1" applyAlignment="1">
      <alignment horizontal="distributed" vertical="center" wrapText="1" justifyLastLine="1"/>
    </xf>
    <xf numFmtId="0" fontId="8" fillId="4" borderId="118" xfId="0" applyFont="1" applyFill="1" applyBorder="1" applyAlignment="1">
      <alignment horizontal="distributed" vertical="center" wrapText="1" justifyLastLine="1"/>
    </xf>
    <xf numFmtId="49" fontId="8" fillId="4" borderId="155" xfId="0" applyNumberFormat="1" applyFont="1" applyFill="1" applyBorder="1" applyAlignment="1">
      <alignment horizontal="distributed" vertical="center" wrapText="1"/>
    </xf>
    <xf numFmtId="49" fontId="8" fillId="4" borderId="178" xfId="0" applyNumberFormat="1" applyFont="1" applyFill="1" applyBorder="1" applyAlignment="1">
      <alignment horizontal="distributed" vertical="center" wrapText="1"/>
    </xf>
    <xf numFmtId="49" fontId="8" fillId="4" borderId="185" xfId="0" applyNumberFormat="1" applyFont="1" applyFill="1" applyBorder="1" applyAlignment="1">
      <alignment horizontal="distributed" vertical="center" wrapText="1"/>
    </xf>
    <xf numFmtId="0" fontId="8" fillId="4" borderId="12" xfId="0" applyFont="1" applyFill="1" applyBorder="1" applyAlignment="1">
      <alignment horizontal="distributed" vertical="center" wrapText="1" indent="3"/>
    </xf>
    <xf numFmtId="0" fontId="8" fillId="4" borderId="36" xfId="0" applyFont="1" applyFill="1" applyBorder="1" applyAlignment="1">
      <alignment horizontal="distributed" vertical="center" wrapText="1" indent="5"/>
    </xf>
    <xf numFmtId="0" fontId="8" fillId="4" borderId="44" xfId="0" applyFont="1" applyFill="1" applyBorder="1" applyAlignment="1">
      <alignment horizontal="distributed" vertical="center" wrapText="1" indent="5"/>
    </xf>
    <xf numFmtId="0" fontId="8" fillId="4" borderId="12" xfId="0" applyFont="1" applyFill="1" applyBorder="1" applyAlignment="1">
      <alignment horizontal="distributed" vertical="center" wrapText="1"/>
    </xf>
    <xf numFmtId="0" fontId="8" fillId="4" borderId="18" xfId="0" applyFont="1" applyFill="1" applyBorder="1" applyAlignment="1">
      <alignment horizontal="distributed" vertical="center" wrapText="1"/>
    </xf>
    <xf numFmtId="0" fontId="8" fillId="2" borderId="49" xfId="0" applyFont="1" applyFill="1" applyBorder="1" applyAlignment="1">
      <alignment vertical="center"/>
    </xf>
    <xf numFmtId="0" fontId="8" fillId="4" borderId="40" xfId="0" quotePrefix="1" applyFont="1" applyFill="1" applyBorder="1" applyAlignment="1">
      <alignment horizontal="center" vertical="center" wrapText="1" justifyLastLine="1"/>
    </xf>
    <xf numFmtId="0" fontId="8" fillId="4" borderId="4" xfId="0" quotePrefix="1" applyFont="1" applyFill="1" applyBorder="1" applyAlignment="1">
      <alignment horizontal="center" vertical="center" wrapText="1" justifyLastLine="1"/>
    </xf>
    <xf numFmtId="0" fontId="8" fillId="4" borderId="5" xfId="0" quotePrefix="1" applyFont="1" applyFill="1" applyBorder="1" applyAlignment="1">
      <alignment horizontal="center" vertical="center" wrapText="1" justifyLastLine="1"/>
    </xf>
    <xf numFmtId="0" fontId="8" fillId="4" borderId="107" xfId="0" quotePrefix="1" applyFont="1" applyFill="1" applyBorder="1" applyAlignment="1">
      <alignment horizontal="distributed" vertical="center" wrapText="1" justifyLastLine="1"/>
    </xf>
    <xf numFmtId="0" fontId="8" fillId="4" borderId="109" xfId="0" quotePrefix="1" applyFont="1" applyFill="1" applyBorder="1" applyAlignment="1">
      <alignment horizontal="distributed" vertical="center" wrapText="1" justifyLastLine="1"/>
    </xf>
    <xf numFmtId="56" fontId="8" fillId="2" borderId="0" xfId="0" quotePrefix="1" applyNumberFormat="1" applyFont="1" applyFill="1" applyAlignment="1">
      <alignment horizontal="left" vertical="center"/>
    </xf>
    <xf numFmtId="0" fontId="8" fillId="4" borderId="50" xfId="0" quotePrefix="1" applyFont="1" applyFill="1" applyBorder="1" applyAlignment="1">
      <alignment horizontal="distributed" vertical="center" wrapText="1" justifyLastLine="1"/>
    </xf>
    <xf numFmtId="0" fontId="8" fillId="4" borderId="31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center" vertical="center" wrapText="1" justifyLastLine="1"/>
    </xf>
    <xf numFmtId="0" fontId="8" fillId="4" borderId="49" xfId="0" quotePrefix="1" applyFont="1" applyFill="1" applyBorder="1" applyAlignment="1">
      <alignment horizontal="center" vertical="center" wrapText="1" justifyLastLine="1"/>
    </xf>
    <xf numFmtId="0" fontId="8" fillId="4" borderId="48" xfId="0" quotePrefix="1" applyFont="1" applyFill="1" applyBorder="1" applyAlignment="1">
      <alignment horizontal="center" vertical="center" wrapText="1" justifyLastLine="1"/>
    </xf>
    <xf numFmtId="0" fontId="8" fillId="4" borderId="13" xfId="0" applyFont="1" applyFill="1" applyBorder="1" applyAlignment="1">
      <alignment horizontal="distributed" vertical="center" wrapText="1" justifyLastLine="1"/>
    </xf>
    <xf numFmtId="0" fontId="8" fillId="4" borderId="38" xfId="0" applyFont="1" applyFill="1" applyBorder="1" applyAlignment="1">
      <alignment horizontal="distributed" vertical="center" wrapText="1" justifyLastLine="1"/>
    </xf>
    <xf numFmtId="0" fontId="8" fillId="4" borderId="23" xfId="0" applyFont="1" applyFill="1" applyBorder="1" applyAlignment="1">
      <alignment horizontal="distributed" vertical="center" wrapText="1" justifyLastLine="1"/>
    </xf>
    <xf numFmtId="0" fontId="8" fillId="4" borderId="19" xfId="0" applyFont="1" applyFill="1" applyBorder="1" applyAlignment="1">
      <alignment horizontal="distributed" vertical="center" wrapText="1" justifyLastLine="1"/>
    </xf>
    <xf numFmtId="0" fontId="8" fillId="5" borderId="126" xfId="0" applyFont="1" applyFill="1" applyBorder="1" applyAlignment="1">
      <alignment vertical="center" wrapText="1"/>
    </xf>
    <xf numFmtId="0" fontId="8" fillId="5" borderId="48" xfId="0" applyFont="1" applyFill="1" applyBorder="1" applyAlignment="1">
      <alignment vertical="center" wrapText="1"/>
    </xf>
    <xf numFmtId="0" fontId="8" fillId="2" borderId="0" xfId="0" quotePrefix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wrapText="1" justifyLastLine="1"/>
    </xf>
    <xf numFmtId="0" fontId="8" fillId="4" borderId="6" xfId="0" applyFont="1" applyFill="1" applyBorder="1" applyAlignment="1">
      <alignment horizontal="distributed" vertical="center" wrapText="1" justifyLastLine="1"/>
    </xf>
    <xf numFmtId="0" fontId="8" fillId="4" borderId="40" xfId="0" applyFont="1" applyFill="1" applyBorder="1" applyAlignment="1">
      <alignment horizontal="distributed" vertical="center" wrapText="1" justifyLastLine="1"/>
    </xf>
    <xf numFmtId="0" fontId="8" fillId="4" borderId="4" xfId="0" applyFont="1" applyFill="1" applyBorder="1" applyAlignment="1">
      <alignment horizontal="distributed" vertical="center" wrapText="1" justifyLastLine="1"/>
    </xf>
    <xf numFmtId="0" fontId="8" fillId="4" borderId="5" xfId="0" applyFont="1" applyFill="1" applyBorder="1" applyAlignment="1">
      <alignment horizontal="distributed" vertical="center" wrapText="1" justifyLastLine="1"/>
    </xf>
    <xf numFmtId="0" fontId="8" fillId="4" borderId="47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vertical="center"/>
    </xf>
    <xf numFmtId="38" fontId="8" fillId="2" borderId="0" xfId="1" applyFont="1" applyFill="1" applyBorder="1" applyAlignment="1">
      <alignment horizontal="center"/>
    </xf>
    <xf numFmtId="38" fontId="8" fillId="2" borderId="0" xfId="1" applyFont="1" applyFill="1" applyBorder="1" applyAlignment="1">
      <alignment horizontal="right"/>
    </xf>
    <xf numFmtId="38" fontId="8" fillId="4" borderId="2" xfId="1" applyFont="1" applyFill="1" applyBorder="1" applyAlignment="1">
      <alignment horizontal="distributed" vertical="center" justifyLastLine="1" shrinkToFit="1"/>
    </xf>
    <xf numFmtId="38" fontId="8" fillId="4" borderId="6" xfId="1" applyFont="1" applyFill="1" applyBorder="1" applyAlignment="1">
      <alignment horizontal="distributed" vertical="center" justifyLastLine="1" shrinkToFit="1"/>
    </xf>
    <xf numFmtId="38" fontId="8" fillId="4" borderId="38" xfId="1" applyFont="1" applyFill="1" applyBorder="1" applyAlignment="1">
      <alignment horizontal="distributed" vertical="center" justifyLastLine="1" shrinkToFit="1"/>
    </xf>
    <xf numFmtId="38" fontId="8" fillId="4" borderId="87" xfId="1" applyFont="1" applyFill="1" applyBorder="1" applyAlignment="1">
      <alignment horizontal="distributed" vertical="center" justifyLastLine="1"/>
    </xf>
    <xf numFmtId="38" fontId="8" fillId="4" borderId="51" xfId="1" applyFont="1" applyFill="1" applyBorder="1" applyAlignment="1">
      <alignment horizontal="distributed" vertical="center" justifyLastLine="1"/>
    </xf>
    <xf numFmtId="38" fontId="8" fillId="4" borderId="20" xfId="1" applyFont="1" applyFill="1" applyBorder="1" applyAlignment="1">
      <alignment horizontal="distributed" vertical="center" justifyLastLine="1"/>
    </xf>
    <xf numFmtId="38" fontId="8" fillId="4" borderId="214" xfId="1" applyFont="1" applyFill="1" applyBorder="1" applyAlignment="1">
      <alignment horizontal="distributed" vertical="center" justifyLastLine="1"/>
    </xf>
    <xf numFmtId="38" fontId="8" fillId="4" borderId="61" xfId="1" applyFont="1" applyFill="1" applyBorder="1" applyAlignment="1">
      <alignment horizontal="distributed" vertical="center" justifyLastLine="1"/>
    </xf>
    <xf numFmtId="38" fontId="8" fillId="4" borderId="62" xfId="1" applyFont="1" applyFill="1" applyBorder="1" applyAlignment="1">
      <alignment horizontal="distributed" vertical="center" justifyLastLine="1"/>
    </xf>
    <xf numFmtId="38" fontId="8" fillId="4" borderId="4" xfId="1" applyFont="1" applyFill="1" applyBorder="1" applyAlignment="1">
      <alignment horizontal="distributed" vertical="center" justifyLastLine="1"/>
    </xf>
    <xf numFmtId="38" fontId="8" fillId="4" borderId="5" xfId="1" applyFont="1" applyFill="1" applyBorder="1" applyAlignment="1">
      <alignment horizontal="distributed" vertical="center" justifyLastLine="1"/>
    </xf>
    <xf numFmtId="38" fontId="8" fillId="4" borderId="40" xfId="1" applyFont="1" applyFill="1" applyBorder="1" applyAlignment="1">
      <alignment horizontal="distributed" vertical="center" justifyLastLine="1"/>
    </xf>
    <xf numFmtId="38" fontId="8" fillId="4" borderId="25" xfId="1" applyFont="1" applyFill="1" applyBorder="1" applyAlignment="1">
      <alignment horizontal="distributed" vertical="center" justifyLastLine="1"/>
    </xf>
    <xf numFmtId="38" fontId="8" fillId="4" borderId="21" xfId="1" applyFont="1" applyFill="1" applyBorder="1" applyAlignment="1">
      <alignment horizontal="distributed" vertical="center" justifyLastLine="1"/>
    </xf>
    <xf numFmtId="38" fontId="8" fillId="4" borderId="39" xfId="1" applyFont="1" applyFill="1" applyBorder="1" applyAlignment="1">
      <alignment horizontal="distributed" vertical="center" justifyLastLine="1"/>
    </xf>
    <xf numFmtId="38" fontId="8" fillId="4" borderId="47" xfId="1" applyFont="1" applyFill="1" applyBorder="1" applyAlignment="1">
      <alignment horizontal="distributed" vertical="center" justifyLastLine="1"/>
    </xf>
    <xf numFmtId="38" fontId="8" fillId="4" borderId="213" xfId="1" applyFont="1" applyFill="1" applyBorder="1" applyAlignment="1">
      <alignment horizontal="distributed" vertical="center" justifyLastLine="1"/>
    </xf>
    <xf numFmtId="38" fontId="8" fillId="2" borderId="1" xfId="1" applyFont="1" applyFill="1" applyBorder="1" applyAlignment="1"/>
    <xf numFmtId="0" fontId="8" fillId="0" borderId="0" xfId="0" applyFont="1" applyBorder="1" applyAlignment="1">
      <alignment horizontal="right" vertical="center"/>
    </xf>
    <xf numFmtId="56" fontId="8" fillId="2" borderId="0" xfId="0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/>
    </xf>
    <xf numFmtId="41" fontId="8" fillId="2" borderId="7" xfId="1" applyNumberFormat="1" applyFont="1" applyFill="1" applyBorder="1" applyAlignment="1">
      <alignment horizontal="center"/>
    </xf>
    <xf numFmtId="41" fontId="8" fillId="2" borderId="19" xfId="1" applyNumberFormat="1" applyFont="1" applyFill="1" applyBorder="1" applyAlignment="1">
      <alignment horizontal="center"/>
    </xf>
    <xf numFmtId="41" fontId="8" fillId="2" borderId="8" xfId="1" applyNumberFormat="1" applyFont="1" applyFill="1" applyBorder="1" applyAlignment="1">
      <alignment horizontal="right"/>
    </xf>
    <xf numFmtId="41" fontId="8" fillId="2" borderId="27" xfId="1" applyNumberFormat="1" applyFont="1" applyFill="1" applyBorder="1" applyAlignment="1">
      <alignment horizontal="right"/>
    </xf>
    <xf numFmtId="41" fontId="16" fillId="5" borderId="61" xfId="1" applyNumberFormat="1" applyFont="1" applyFill="1" applyBorder="1" applyAlignment="1">
      <alignment horizontal="center"/>
    </xf>
    <xf numFmtId="41" fontId="16" fillId="5" borderId="62" xfId="1" applyNumberFormat="1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right"/>
    </xf>
    <xf numFmtId="0" fontId="8" fillId="4" borderId="37" xfId="0" applyFont="1" applyFill="1" applyBorder="1" applyAlignment="1">
      <alignment horizontal="distributed" vertical="center" indent="3"/>
    </xf>
    <xf numFmtId="0" fontId="8" fillId="4" borderId="44" xfId="0" applyFont="1" applyFill="1" applyBorder="1" applyAlignment="1">
      <alignment horizontal="distributed" vertical="center" indent="3"/>
    </xf>
    <xf numFmtId="0" fontId="8" fillId="4" borderId="45" xfId="0" applyFont="1" applyFill="1" applyBorder="1" applyAlignment="1">
      <alignment horizontal="distributed" vertical="center" indent="3"/>
    </xf>
    <xf numFmtId="0" fontId="8" fillId="4" borderId="37" xfId="0" applyFont="1" applyFill="1" applyBorder="1" applyAlignment="1">
      <alignment horizontal="distributed" vertical="center" indent="10"/>
    </xf>
    <xf numFmtId="0" fontId="8" fillId="4" borderId="44" xfId="0" applyFont="1" applyFill="1" applyBorder="1" applyAlignment="1">
      <alignment horizontal="distributed" vertical="center" indent="10"/>
    </xf>
    <xf numFmtId="0" fontId="8" fillId="4" borderId="45" xfId="0" applyFont="1" applyFill="1" applyBorder="1" applyAlignment="1">
      <alignment horizontal="distributed" vertical="center" indent="10"/>
    </xf>
    <xf numFmtId="0" fontId="8" fillId="4" borderId="12" xfId="0" applyFont="1" applyFill="1" applyBorder="1" applyAlignment="1">
      <alignment horizontal="distributed" vertical="center" justifyLastLine="1"/>
    </xf>
    <xf numFmtId="0" fontId="8" fillId="4" borderId="14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/>
    </xf>
    <xf numFmtId="0" fontId="8" fillId="4" borderId="14" xfId="0" applyFont="1" applyFill="1" applyBorder="1" applyAlignment="1">
      <alignment horizontal="distributed" vertical="center" justifyLastLine="1"/>
    </xf>
  </cellXfs>
  <cellStyles count="11">
    <cellStyle name="パーセント" xfId="4" builtinId="5"/>
    <cellStyle name="パーセント 2" xfId="8"/>
    <cellStyle name="ハイパーリンク" xfId="5" builtinId="8"/>
    <cellStyle name="桁区切り" xfId="1" builtinId="6"/>
    <cellStyle name="桁区切り 2" xfId="3"/>
    <cellStyle name="標準" xfId="0" builtinId="0"/>
    <cellStyle name="標準 2" xfId="6"/>
    <cellStyle name="標準 2 2" xfId="9"/>
    <cellStyle name="標準 3" xfId="10"/>
    <cellStyle name="標準 4" xfId="7"/>
    <cellStyle name="標準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view="pageBreakPreview" zoomScaleNormal="100" zoomScaleSheetLayoutView="100" workbookViewId="0">
      <selection activeCell="E16" sqref="E16"/>
    </sheetView>
  </sheetViews>
  <sheetFormatPr defaultColWidth="9" defaultRowHeight="17.399999999999999"/>
  <cols>
    <col min="1" max="1" width="44.5" style="58" bestFit="1" customWidth="1"/>
    <col min="2" max="2" width="11.19921875" style="58" bestFit="1" customWidth="1"/>
    <col min="3" max="16384" width="9" style="58"/>
  </cols>
  <sheetData>
    <row r="1" spans="1:2" ht="26.4">
      <c r="A1" s="516" t="s">
        <v>212</v>
      </c>
    </row>
    <row r="3" spans="1:2">
      <c r="A3" s="58" t="s">
        <v>166</v>
      </c>
      <c r="B3" s="58" t="s">
        <v>124</v>
      </c>
    </row>
    <row r="4" spans="1:2">
      <c r="A4" s="57" t="s">
        <v>111</v>
      </c>
      <c r="B4" s="58" t="s">
        <v>123</v>
      </c>
    </row>
    <row r="5" spans="1:2">
      <c r="A5" s="57" t="s">
        <v>112</v>
      </c>
      <c r="B5" s="58" t="s">
        <v>123</v>
      </c>
    </row>
    <row r="6" spans="1:2">
      <c r="A6" s="57" t="s">
        <v>113</v>
      </c>
      <c r="B6" s="58" t="s">
        <v>123</v>
      </c>
    </row>
    <row r="7" spans="1:2">
      <c r="A7" s="57" t="s">
        <v>114</v>
      </c>
      <c r="B7" s="58" t="s">
        <v>123</v>
      </c>
    </row>
    <row r="8" spans="1:2">
      <c r="A8" s="57" t="s">
        <v>115</v>
      </c>
      <c r="B8" s="58" t="s">
        <v>123</v>
      </c>
    </row>
    <row r="9" spans="1:2">
      <c r="A9" s="57" t="s">
        <v>116</v>
      </c>
      <c r="B9" s="58" t="s">
        <v>123</v>
      </c>
    </row>
    <row r="10" spans="1:2">
      <c r="A10" s="57" t="s">
        <v>117</v>
      </c>
      <c r="B10" s="58" t="s">
        <v>123</v>
      </c>
    </row>
    <row r="11" spans="1:2">
      <c r="A11" s="57" t="s">
        <v>118</v>
      </c>
      <c r="B11" s="58" t="s">
        <v>123</v>
      </c>
    </row>
    <row r="12" spans="1:2">
      <c r="A12" s="57" t="s">
        <v>56</v>
      </c>
      <c r="B12" s="58" t="s">
        <v>123</v>
      </c>
    </row>
    <row r="13" spans="1:2">
      <c r="A13" s="57" t="s">
        <v>119</v>
      </c>
      <c r="B13" s="58" t="s">
        <v>123</v>
      </c>
    </row>
    <row r="14" spans="1:2">
      <c r="A14" s="57" t="s">
        <v>120</v>
      </c>
      <c r="B14" s="58" t="s">
        <v>123</v>
      </c>
    </row>
    <row r="15" spans="1:2">
      <c r="A15" s="57" t="s">
        <v>121</v>
      </c>
      <c r="B15" s="58" t="s">
        <v>123</v>
      </c>
    </row>
    <row r="16" spans="1:2">
      <c r="A16" s="57" t="s">
        <v>122</v>
      </c>
      <c r="B16" s="58" t="s">
        <v>123</v>
      </c>
    </row>
  </sheetData>
  <phoneticPr fontId="2"/>
  <hyperlinks>
    <hyperlink ref="A4" location="'2-1'!A1" display="２－１表　被保護世帯数"/>
    <hyperlink ref="A5" location="'2-2'!A1" display="２－２表　被保護人員"/>
    <hyperlink ref="A6" location="'2-3'!A1" display="２－３表　被保護人員及び保護率"/>
    <hyperlink ref="A7" location="'2-4'!A1" display="２－４表　世帯類型別被保護世帯数"/>
    <hyperlink ref="A8" location="'2-5'!A1" display="２－５表　労働力類型別被保護世帯数"/>
    <hyperlink ref="A9" location="'2-6'!A1" display="２－６表　扶助の種類別被保護世帯数"/>
    <hyperlink ref="A10" location="'2-7'!A1" display="２－７表　保護の種類別被保護人員"/>
    <hyperlink ref="A11" location="'2-8'!A1" display="２－８表　保護の申請・開始・廃止数"/>
    <hyperlink ref="A12" location="'2-9'!A1" display="２－９表　病類別医療扶助人員"/>
    <hyperlink ref="A13" location="'2-10'!A1" display="２－10表　年齢階級別被保護人員"/>
    <hyperlink ref="A14" location="'2-11'!A1" display="２－11表　保護率の推移"/>
    <hyperlink ref="A15" location="'2-12'!A1" display="２－12表　扶助の種類別保護費（県所管）"/>
    <hyperlink ref="A16" location="'2-13'!A1" display="２－13表　救護施設の入所状況（県所管）"/>
  </hyperlinks>
  <pageMargins left="0.59055118110236227" right="0.39370078740157483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Normal="80" zoomScaleSheetLayoutView="100" workbookViewId="0">
      <pane xSplit="2" ySplit="4" topLeftCell="C5" activePane="bottomRight" state="frozen"/>
      <selection pane="topRight"/>
      <selection pane="bottomLeft"/>
      <selection pane="bottomRight" activeCell="E18" sqref="E18"/>
    </sheetView>
  </sheetViews>
  <sheetFormatPr defaultRowHeight="17.399999999999999"/>
  <cols>
    <col min="1" max="1" width="3.69921875" style="28" customWidth="1"/>
    <col min="2" max="2" width="20" style="28" customWidth="1"/>
    <col min="3" max="3" width="10.296875" style="28" bestFit="1" customWidth="1"/>
    <col min="4" max="15" width="10" style="28" customWidth="1"/>
    <col min="16" max="256" width="8.796875" style="28"/>
    <col min="257" max="257" width="4.796875" style="28" customWidth="1"/>
    <col min="258" max="258" width="26" style="28" customWidth="1"/>
    <col min="259" max="259" width="11.19921875" style="28" customWidth="1"/>
    <col min="260" max="271" width="10" style="28" customWidth="1"/>
    <col min="272" max="512" width="8.796875" style="28"/>
    <col min="513" max="513" width="4.796875" style="28" customWidth="1"/>
    <col min="514" max="514" width="26" style="28" customWidth="1"/>
    <col min="515" max="515" width="11.19921875" style="28" customWidth="1"/>
    <col min="516" max="527" width="10" style="28" customWidth="1"/>
    <col min="528" max="768" width="8.796875" style="28"/>
    <col min="769" max="769" width="4.796875" style="28" customWidth="1"/>
    <col min="770" max="770" width="26" style="28" customWidth="1"/>
    <col min="771" max="771" width="11.19921875" style="28" customWidth="1"/>
    <col min="772" max="783" width="10" style="28" customWidth="1"/>
    <col min="784" max="1024" width="8.796875" style="28"/>
    <col min="1025" max="1025" width="4.796875" style="28" customWidth="1"/>
    <col min="1026" max="1026" width="26" style="28" customWidth="1"/>
    <col min="1027" max="1027" width="11.19921875" style="28" customWidth="1"/>
    <col min="1028" max="1039" width="10" style="28" customWidth="1"/>
    <col min="1040" max="1280" width="8.796875" style="28"/>
    <col min="1281" max="1281" width="4.796875" style="28" customWidth="1"/>
    <col min="1282" max="1282" width="26" style="28" customWidth="1"/>
    <col min="1283" max="1283" width="11.19921875" style="28" customWidth="1"/>
    <col min="1284" max="1295" width="10" style="28" customWidth="1"/>
    <col min="1296" max="1536" width="8.796875" style="28"/>
    <col min="1537" max="1537" width="4.796875" style="28" customWidth="1"/>
    <col min="1538" max="1538" width="26" style="28" customWidth="1"/>
    <col min="1539" max="1539" width="11.19921875" style="28" customWidth="1"/>
    <col min="1540" max="1551" width="10" style="28" customWidth="1"/>
    <col min="1552" max="1792" width="8.796875" style="28"/>
    <col min="1793" max="1793" width="4.796875" style="28" customWidth="1"/>
    <col min="1794" max="1794" width="26" style="28" customWidth="1"/>
    <col min="1795" max="1795" width="11.19921875" style="28" customWidth="1"/>
    <col min="1796" max="1807" width="10" style="28" customWidth="1"/>
    <col min="1808" max="2048" width="8.796875" style="28"/>
    <col min="2049" max="2049" width="4.796875" style="28" customWidth="1"/>
    <col min="2050" max="2050" width="26" style="28" customWidth="1"/>
    <col min="2051" max="2051" width="11.19921875" style="28" customWidth="1"/>
    <col min="2052" max="2063" width="10" style="28" customWidth="1"/>
    <col min="2064" max="2304" width="8.796875" style="28"/>
    <col min="2305" max="2305" width="4.796875" style="28" customWidth="1"/>
    <col min="2306" max="2306" width="26" style="28" customWidth="1"/>
    <col min="2307" max="2307" width="11.19921875" style="28" customWidth="1"/>
    <col min="2308" max="2319" width="10" style="28" customWidth="1"/>
    <col min="2320" max="2560" width="8.796875" style="28"/>
    <col min="2561" max="2561" width="4.796875" style="28" customWidth="1"/>
    <col min="2562" max="2562" width="26" style="28" customWidth="1"/>
    <col min="2563" max="2563" width="11.19921875" style="28" customWidth="1"/>
    <col min="2564" max="2575" width="10" style="28" customWidth="1"/>
    <col min="2576" max="2816" width="8.796875" style="28"/>
    <col min="2817" max="2817" width="4.796875" style="28" customWidth="1"/>
    <col min="2818" max="2818" width="26" style="28" customWidth="1"/>
    <col min="2819" max="2819" width="11.19921875" style="28" customWidth="1"/>
    <col min="2820" max="2831" width="10" style="28" customWidth="1"/>
    <col min="2832" max="3072" width="8.796875" style="28"/>
    <col min="3073" max="3073" width="4.796875" style="28" customWidth="1"/>
    <col min="3074" max="3074" width="26" style="28" customWidth="1"/>
    <col min="3075" max="3075" width="11.19921875" style="28" customWidth="1"/>
    <col min="3076" max="3087" width="10" style="28" customWidth="1"/>
    <col min="3088" max="3328" width="8.796875" style="28"/>
    <col min="3329" max="3329" width="4.796875" style="28" customWidth="1"/>
    <col min="3330" max="3330" width="26" style="28" customWidth="1"/>
    <col min="3331" max="3331" width="11.19921875" style="28" customWidth="1"/>
    <col min="3332" max="3343" width="10" style="28" customWidth="1"/>
    <col min="3344" max="3584" width="8.796875" style="28"/>
    <col min="3585" max="3585" width="4.796875" style="28" customWidth="1"/>
    <col min="3586" max="3586" width="26" style="28" customWidth="1"/>
    <col min="3587" max="3587" width="11.19921875" style="28" customWidth="1"/>
    <col min="3588" max="3599" width="10" style="28" customWidth="1"/>
    <col min="3600" max="3840" width="8.796875" style="28"/>
    <col min="3841" max="3841" width="4.796875" style="28" customWidth="1"/>
    <col min="3842" max="3842" width="26" style="28" customWidth="1"/>
    <col min="3843" max="3843" width="11.19921875" style="28" customWidth="1"/>
    <col min="3844" max="3855" width="10" style="28" customWidth="1"/>
    <col min="3856" max="4096" width="8.796875" style="28"/>
    <col min="4097" max="4097" width="4.796875" style="28" customWidth="1"/>
    <col min="4098" max="4098" width="26" style="28" customWidth="1"/>
    <col min="4099" max="4099" width="11.19921875" style="28" customWidth="1"/>
    <col min="4100" max="4111" width="10" style="28" customWidth="1"/>
    <col min="4112" max="4352" width="8.796875" style="28"/>
    <col min="4353" max="4353" width="4.796875" style="28" customWidth="1"/>
    <col min="4354" max="4354" width="26" style="28" customWidth="1"/>
    <col min="4355" max="4355" width="11.19921875" style="28" customWidth="1"/>
    <col min="4356" max="4367" width="10" style="28" customWidth="1"/>
    <col min="4368" max="4608" width="8.796875" style="28"/>
    <col min="4609" max="4609" width="4.796875" style="28" customWidth="1"/>
    <col min="4610" max="4610" width="26" style="28" customWidth="1"/>
    <col min="4611" max="4611" width="11.19921875" style="28" customWidth="1"/>
    <col min="4612" max="4623" width="10" style="28" customWidth="1"/>
    <col min="4624" max="4864" width="8.796875" style="28"/>
    <col min="4865" max="4865" width="4.796875" style="28" customWidth="1"/>
    <col min="4866" max="4866" width="26" style="28" customWidth="1"/>
    <col min="4867" max="4867" width="11.19921875" style="28" customWidth="1"/>
    <col min="4868" max="4879" width="10" style="28" customWidth="1"/>
    <col min="4880" max="5120" width="8.796875" style="28"/>
    <col min="5121" max="5121" width="4.796875" style="28" customWidth="1"/>
    <col min="5122" max="5122" width="26" style="28" customWidth="1"/>
    <col min="5123" max="5123" width="11.19921875" style="28" customWidth="1"/>
    <col min="5124" max="5135" width="10" style="28" customWidth="1"/>
    <col min="5136" max="5376" width="8.796875" style="28"/>
    <col min="5377" max="5377" width="4.796875" style="28" customWidth="1"/>
    <col min="5378" max="5378" width="26" style="28" customWidth="1"/>
    <col min="5379" max="5379" width="11.19921875" style="28" customWidth="1"/>
    <col min="5380" max="5391" width="10" style="28" customWidth="1"/>
    <col min="5392" max="5632" width="8.796875" style="28"/>
    <col min="5633" max="5633" width="4.796875" style="28" customWidth="1"/>
    <col min="5634" max="5634" width="26" style="28" customWidth="1"/>
    <col min="5635" max="5635" width="11.19921875" style="28" customWidth="1"/>
    <col min="5636" max="5647" width="10" style="28" customWidth="1"/>
    <col min="5648" max="5888" width="8.796875" style="28"/>
    <col min="5889" max="5889" width="4.796875" style="28" customWidth="1"/>
    <col min="5890" max="5890" width="26" style="28" customWidth="1"/>
    <col min="5891" max="5891" width="11.19921875" style="28" customWidth="1"/>
    <col min="5892" max="5903" width="10" style="28" customWidth="1"/>
    <col min="5904" max="6144" width="8.796875" style="28"/>
    <col min="6145" max="6145" width="4.796875" style="28" customWidth="1"/>
    <col min="6146" max="6146" width="26" style="28" customWidth="1"/>
    <col min="6147" max="6147" width="11.19921875" style="28" customWidth="1"/>
    <col min="6148" max="6159" width="10" style="28" customWidth="1"/>
    <col min="6160" max="6400" width="8.796875" style="28"/>
    <col min="6401" max="6401" width="4.796875" style="28" customWidth="1"/>
    <col min="6402" max="6402" width="26" style="28" customWidth="1"/>
    <col min="6403" max="6403" width="11.19921875" style="28" customWidth="1"/>
    <col min="6404" max="6415" width="10" style="28" customWidth="1"/>
    <col min="6416" max="6656" width="8.796875" style="28"/>
    <col min="6657" max="6657" width="4.796875" style="28" customWidth="1"/>
    <col min="6658" max="6658" width="26" style="28" customWidth="1"/>
    <col min="6659" max="6659" width="11.19921875" style="28" customWidth="1"/>
    <col min="6660" max="6671" width="10" style="28" customWidth="1"/>
    <col min="6672" max="6912" width="8.796875" style="28"/>
    <col min="6913" max="6913" width="4.796875" style="28" customWidth="1"/>
    <col min="6914" max="6914" width="26" style="28" customWidth="1"/>
    <col min="6915" max="6915" width="11.19921875" style="28" customWidth="1"/>
    <col min="6916" max="6927" width="10" style="28" customWidth="1"/>
    <col min="6928" max="7168" width="8.796875" style="28"/>
    <col min="7169" max="7169" width="4.796875" style="28" customWidth="1"/>
    <col min="7170" max="7170" width="26" style="28" customWidth="1"/>
    <col min="7171" max="7171" width="11.19921875" style="28" customWidth="1"/>
    <col min="7172" max="7183" width="10" style="28" customWidth="1"/>
    <col min="7184" max="7424" width="8.796875" style="28"/>
    <col min="7425" max="7425" width="4.796875" style="28" customWidth="1"/>
    <col min="7426" max="7426" width="26" style="28" customWidth="1"/>
    <col min="7427" max="7427" width="11.19921875" style="28" customWidth="1"/>
    <col min="7428" max="7439" width="10" style="28" customWidth="1"/>
    <col min="7440" max="7680" width="8.796875" style="28"/>
    <col min="7681" max="7681" width="4.796875" style="28" customWidth="1"/>
    <col min="7682" max="7682" width="26" style="28" customWidth="1"/>
    <col min="7683" max="7683" width="11.19921875" style="28" customWidth="1"/>
    <col min="7684" max="7695" width="10" style="28" customWidth="1"/>
    <col min="7696" max="7936" width="8.796875" style="28"/>
    <col min="7937" max="7937" width="4.796875" style="28" customWidth="1"/>
    <col min="7938" max="7938" width="26" style="28" customWidth="1"/>
    <col min="7939" max="7939" width="11.19921875" style="28" customWidth="1"/>
    <col min="7940" max="7951" width="10" style="28" customWidth="1"/>
    <col min="7952" max="8192" width="8.796875" style="28"/>
    <col min="8193" max="8193" width="4.796875" style="28" customWidth="1"/>
    <col min="8194" max="8194" width="26" style="28" customWidth="1"/>
    <col min="8195" max="8195" width="11.19921875" style="28" customWidth="1"/>
    <col min="8196" max="8207" width="10" style="28" customWidth="1"/>
    <col min="8208" max="8448" width="8.796875" style="28"/>
    <col min="8449" max="8449" width="4.796875" style="28" customWidth="1"/>
    <col min="8450" max="8450" width="26" style="28" customWidth="1"/>
    <col min="8451" max="8451" width="11.19921875" style="28" customWidth="1"/>
    <col min="8452" max="8463" width="10" style="28" customWidth="1"/>
    <col min="8464" max="8704" width="8.796875" style="28"/>
    <col min="8705" max="8705" width="4.796875" style="28" customWidth="1"/>
    <col min="8706" max="8706" width="26" style="28" customWidth="1"/>
    <col min="8707" max="8707" width="11.19921875" style="28" customWidth="1"/>
    <col min="8708" max="8719" width="10" style="28" customWidth="1"/>
    <col min="8720" max="8960" width="8.796875" style="28"/>
    <col min="8961" max="8961" width="4.796875" style="28" customWidth="1"/>
    <col min="8962" max="8962" width="26" style="28" customWidth="1"/>
    <col min="8963" max="8963" width="11.19921875" style="28" customWidth="1"/>
    <col min="8964" max="8975" width="10" style="28" customWidth="1"/>
    <col min="8976" max="9216" width="8.796875" style="28"/>
    <col min="9217" max="9217" width="4.796875" style="28" customWidth="1"/>
    <col min="9218" max="9218" width="26" style="28" customWidth="1"/>
    <col min="9219" max="9219" width="11.19921875" style="28" customWidth="1"/>
    <col min="9220" max="9231" width="10" style="28" customWidth="1"/>
    <col min="9232" max="9472" width="8.796875" style="28"/>
    <col min="9473" max="9473" width="4.796875" style="28" customWidth="1"/>
    <col min="9474" max="9474" width="26" style="28" customWidth="1"/>
    <col min="9475" max="9475" width="11.19921875" style="28" customWidth="1"/>
    <col min="9476" max="9487" width="10" style="28" customWidth="1"/>
    <col min="9488" max="9728" width="8.796875" style="28"/>
    <col min="9729" max="9729" width="4.796875" style="28" customWidth="1"/>
    <col min="9730" max="9730" width="26" style="28" customWidth="1"/>
    <col min="9731" max="9731" width="11.19921875" style="28" customWidth="1"/>
    <col min="9732" max="9743" width="10" style="28" customWidth="1"/>
    <col min="9744" max="9984" width="8.796875" style="28"/>
    <col min="9985" max="9985" width="4.796875" style="28" customWidth="1"/>
    <col min="9986" max="9986" width="26" style="28" customWidth="1"/>
    <col min="9987" max="9987" width="11.19921875" style="28" customWidth="1"/>
    <col min="9988" max="9999" width="10" style="28" customWidth="1"/>
    <col min="10000" max="10240" width="8.796875" style="28"/>
    <col min="10241" max="10241" width="4.796875" style="28" customWidth="1"/>
    <col min="10242" max="10242" width="26" style="28" customWidth="1"/>
    <col min="10243" max="10243" width="11.19921875" style="28" customWidth="1"/>
    <col min="10244" max="10255" width="10" style="28" customWidth="1"/>
    <col min="10256" max="10496" width="8.796875" style="28"/>
    <col min="10497" max="10497" width="4.796875" style="28" customWidth="1"/>
    <col min="10498" max="10498" width="26" style="28" customWidth="1"/>
    <col min="10499" max="10499" width="11.19921875" style="28" customWidth="1"/>
    <col min="10500" max="10511" width="10" style="28" customWidth="1"/>
    <col min="10512" max="10752" width="8.796875" style="28"/>
    <col min="10753" max="10753" width="4.796875" style="28" customWidth="1"/>
    <col min="10754" max="10754" width="26" style="28" customWidth="1"/>
    <col min="10755" max="10755" width="11.19921875" style="28" customWidth="1"/>
    <col min="10756" max="10767" width="10" style="28" customWidth="1"/>
    <col min="10768" max="11008" width="8.796875" style="28"/>
    <col min="11009" max="11009" width="4.796875" style="28" customWidth="1"/>
    <col min="11010" max="11010" width="26" style="28" customWidth="1"/>
    <col min="11011" max="11011" width="11.19921875" style="28" customWidth="1"/>
    <col min="11012" max="11023" width="10" style="28" customWidth="1"/>
    <col min="11024" max="11264" width="8.796875" style="28"/>
    <col min="11265" max="11265" width="4.796875" style="28" customWidth="1"/>
    <col min="11266" max="11266" width="26" style="28" customWidth="1"/>
    <col min="11267" max="11267" width="11.19921875" style="28" customWidth="1"/>
    <col min="11268" max="11279" width="10" style="28" customWidth="1"/>
    <col min="11280" max="11520" width="8.796875" style="28"/>
    <col min="11521" max="11521" width="4.796875" style="28" customWidth="1"/>
    <col min="11522" max="11522" width="26" style="28" customWidth="1"/>
    <col min="11523" max="11523" width="11.19921875" style="28" customWidth="1"/>
    <col min="11524" max="11535" width="10" style="28" customWidth="1"/>
    <col min="11536" max="11776" width="8.796875" style="28"/>
    <col min="11777" max="11777" width="4.796875" style="28" customWidth="1"/>
    <col min="11778" max="11778" width="26" style="28" customWidth="1"/>
    <col min="11779" max="11779" width="11.19921875" style="28" customWidth="1"/>
    <col min="11780" max="11791" width="10" style="28" customWidth="1"/>
    <col min="11792" max="12032" width="8.796875" style="28"/>
    <col min="12033" max="12033" width="4.796875" style="28" customWidth="1"/>
    <col min="12034" max="12034" width="26" style="28" customWidth="1"/>
    <col min="12035" max="12035" width="11.19921875" style="28" customWidth="1"/>
    <col min="12036" max="12047" width="10" style="28" customWidth="1"/>
    <col min="12048" max="12288" width="8.796875" style="28"/>
    <col min="12289" max="12289" width="4.796875" style="28" customWidth="1"/>
    <col min="12290" max="12290" width="26" style="28" customWidth="1"/>
    <col min="12291" max="12291" width="11.19921875" style="28" customWidth="1"/>
    <col min="12292" max="12303" width="10" style="28" customWidth="1"/>
    <col min="12304" max="12544" width="8.796875" style="28"/>
    <col min="12545" max="12545" width="4.796875" style="28" customWidth="1"/>
    <col min="12546" max="12546" width="26" style="28" customWidth="1"/>
    <col min="12547" max="12547" width="11.19921875" style="28" customWidth="1"/>
    <col min="12548" max="12559" width="10" style="28" customWidth="1"/>
    <col min="12560" max="12800" width="8.796875" style="28"/>
    <col min="12801" max="12801" width="4.796875" style="28" customWidth="1"/>
    <col min="12802" max="12802" width="26" style="28" customWidth="1"/>
    <col min="12803" max="12803" width="11.19921875" style="28" customWidth="1"/>
    <col min="12804" max="12815" width="10" style="28" customWidth="1"/>
    <col min="12816" max="13056" width="8.796875" style="28"/>
    <col min="13057" max="13057" width="4.796875" style="28" customWidth="1"/>
    <col min="13058" max="13058" width="26" style="28" customWidth="1"/>
    <col min="13059" max="13059" width="11.19921875" style="28" customWidth="1"/>
    <col min="13060" max="13071" width="10" style="28" customWidth="1"/>
    <col min="13072" max="13312" width="8.796875" style="28"/>
    <col min="13313" max="13313" width="4.796875" style="28" customWidth="1"/>
    <col min="13314" max="13314" width="26" style="28" customWidth="1"/>
    <col min="13315" max="13315" width="11.19921875" style="28" customWidth="1"/>
    <col min="13316" max="13327" width="10" style="28" customWidth="1"/>
    <col min="13328" max="13568" width="8.796875" style="28"/>
    <col min="13569" max="13569" width="4.796875" style="28" customWidth="1"/>
    <col min="13570" max="13570" width="26" style="28" customWidth="1"/>
    <col min="13571" max="13571" width="11.19921875" style="28" customWidth="1"/>
    <col min="13572" max="13583" width="10" style="28" customWidth="1"/>
    <col min="13584" max="13824" width="8.796875" style="28"/>
    <col min="13825" max="13825" width="4.796875" style="28" customWidth="1"/>
    <col min="13826" max="13826" width="26" style="28" customWidth="1"/>
    <col min="13827" max="13827" width="11.19921875" style="28" customWidth="1"/>
    <col min="13828" max="13839" width="10" style="28" customWidth="1"/>
    <col min="13840" max="14080" width="8.796875" style="28"/>
    <col min="14081" max="14081" width="4.796875" style="28" customWidth="1"/>
    <col min="14082" max="14082" width="26" style="28" customWidth="1"/>
    <col min="14083" max="14083" width="11.19921875" style="28" customWidth="1"/>
    <col min="14084" max="14095" width="10" style="28" customWidth="1"/>
    <col min="14096" max="14336" width="8.796875" style="28"/>
    <col min="14337" max="14337" width="4.796875" style="28" customWidth="1"/>
    <col min="14338" max="14338" width="26" style="28" customWidth="1"/>
    <col min="14339" max="14339" width="11.19921875" style="28" customWidth="1"/>
    <col min="14340" max="14351" width="10" style="28" customWidth="1"/>
    <col min="14352" max="14592" width="8.796875" style="28"/>
    <col min="14593" max="14593" width="4.796875" style="28" customWidth="1"/>
    <col min="14594" max="14594" width="26" style="28" customWidth="1"/>
    <col min="14595" max="14595" width="11.19921875" style="28" customWidth="1"/>
    <col min="14596" max="14607" width="10" style="28" customWidth="1"/>
    <col min="14608" max="14848" width="8.796875" style="28"/>
    <col min="14849" max="14849" width="4.796875" style="28" customWidth="1"/>
    <col min="14850" max="14850" width="26" style="28" customWidth="1"/>
    <col min="14851" max="14851" width="11.19921875" style="28" customWidth="1"/>
    <col min="14852" max="14863" width="10" style="28" customWidth="1"/>
    <col min="14864" max="15104" width="8.796875" style="28"/>
    <col min="15105" max="15105" width="4.796875" style="28" customWidth="1"/>
    <col min="15106" max="15106" width="26" style="28" customWidth="1"/>
    <col min="15107" max="15107" width="11.19921875" style="28" customWidth="1"/>
    <col min="15108" max="15119" width="10" style="28" customWidth="1"/>
    <col min="15120" max="15360" width="8.796875" style="28"/>
    <col min="15361" max="15361" width="4.796875" style="28" customWidth="1"/>
    <col min="15362" max="15362" width="26" style="28" customWidth="1"/>
    <col min="15363" max="15363" width="11.19921875" style="28" customWidth="1"/>
    <col min="15364" max="15375" width="10" style="28" customWidth="1"/>
    <col min="15376" max="15616" width="8.796875" style="28"/>
    <col min="15617" max="15617" width="4.796875" style="28" customWidth="1"/>
    <col min="15618" max="15618" width="26" style="28" customWidth="1"/>
    <col min="15619" max="15619" width="11.19921875" style="28" customWidth="1"/>
    <col min="15620" max="15631" width="10" style="28" customWidth="1"/>
    <col min="15632" max="15872" width="8.796875" style="28"/>
    <col min="15873" max="15873" width="4.796875" style="28" customWidth="1"/>
    <col min="15874" max="15874" width="26" style="28" customWidth="1"/>
    <col min="15875" max="15875" width="11.19921875" style="28" customWidth="1"/>
    <col min="15876" max="15887" width="10" style="28" customWidth="1"/>
    <col min="15888" max="16128" width="8.796875" style="28"/>
    <col min="16129" max="16129" width="4.796875" style="28" customWidth="1"/>
    <col min="16130" max="16130" width="26" style="28" customWidth="1"/>
    <col min="16131" max="16131" width="11.19921875" style="28" customWidth="1"/>
    <col min="16132" max="16143" width="10" style="28" customWidth="1"/>
    <col min="16144" max="16384" width="8.796875" style="28"/>
  </cols>
  <sheetData>
    <row r="1" spans="1:15" ht="18" thickBot="1">
      <c r="A1" s="692" t="s">
        <v>173</v>
      </c>
      <c r="B1" s="692"/>
      <c r="C1" s="692"/>
      <c r="D1" s="3"/>
      <c r="E1" s="3"/>
      <c r="F1" s="3"/>
      <c r="G1" s="3"/>
      <c r="H1" s="3"/>
      <c r="I1" s="3"/>
      <c r="J1" s="673"/>
      <c r="K1" s="673"/>
      <c r="L1" s="673"/>
      <c r="M1" s="674" t="s">
        <v>205</v>
      </c>
      <c r="N1" s="674"/>
      <c r="O1" s="674"/>
    </row>
    <row r="2" spans="1:15">
      <c r="A2" s="675" t="s">
        <v>32</v>
      </c>
      <c r="B2" s="678" t="s">
        <v>55</v>
      </c>
      <c r="C2" s="681" t="s">
        <v>131</v>
      </c>
      <c r="D2" s="684" t="s">
        <v>132</v>
      </c>
      <c r="E2" s="684"/>
      <c r="F2" s="684"/>
      <c r="G2" s="684"/>
      <c r="H2" s="684"/>
      <c r="I2" s="685"/>
      <c r="J2" s="686" t="s">
        <v>133</v>
      </c>
      <c r="K2" s="684"/>
      <c r="L2" s="684"/>
      <c r="M2" s="684"/>
      <c r="N2" s="684"/>
      <c r="O2" s="685"/>
    </row>
    <row r="3" spans="1:15">
      <c r="A3" s="676"/>
      <c r="B3" s="679"/>
      <c r="C3" s="682"/>
      <c r="D3" s="687" t="s">
        <v>134</v>
      </c>
      <c r="E3" s="687"/>
      <c r="F3" s="688"/>
      <c r="G3" s="689" t="s">
        <v>135</v>
      </c>
      <c r="H3" s="687"/>
      <c r="I3" s="690"/>
      <c r="J3" s="691" t="s">
        <v>134</v>
      </c>
      <c r="K3" s="687"/>
      <c r="L3" s="688"/>
      <c r="M3" s="689" t="s">
        <v>135</v>
      </c>
      <c r="N3" s="687"/>
      <c r="O3" s="690"/>
    </row>
    <row r="4" spans="1:15" ht="18" thickBot="1">
      <c r="A4" s="677"/>
      <c r="B4" s="680"/>
      <c r="C4" s="683"/>
      <c r="D4" s="395" t="s">
        <v>31</v>
      </c>
      <c r="E4" s="392" t="s">
        <v>136</v>
      </c>
      <c r="F4" s="389" t="s">
        <v>54</v>
      </c>
      <c r="G4" s="395" t="s">
        <v>31</v>
      </c>
      <c r="H4" s="392" t="s">
        <v>136</v>
      </c>
      <c r="I4" s="391" t="s">
        <v>54</v>
      </c>
      <c r="J4" s="561" t="s">
        <v>31</v>
      </c>
      <c r="K4" s="392" t="s">
        <v>136</v>
      </c>
      <c r="L4" s="389" t="s">
        <v>54</v>
      </c>
      <c r="M4" s="395" t="s">
        <v>31</v>
      </c>
      <c r="N4" s="392" t="s">
        <v>136</v>
      </c>
      <c r="O4" s="391" t="s">
        <v>54</v>
      </c>
    </row>
    <row r="5" spans="1:15" ht="19.5" customHeight="1" thickBot="1">
      <c r="A5" s="581" t="s">
        <v>70</v>
      </c>
      <c r="B5" s="617"/>
      <c r="C5" s="432">
        <f t="shared" ref="C5:C33" si="0">SUM(D5,G5,J5,M5)</f>
        <v>130149</v>
      </c>
      <c r="D5" s="459">
        <f t="shared" ref="D5:D33" si="1">SUM(E5:F5)</f>
        <v>590</v>
      </c>
      <c r="E5" s="433">
        <f>SUM(E6:E8,E9)</f>
        <v>397</v>
      </c>
      <c r="F5" s="434">
        <f>SUM(F6:F8,F9)</f>
        <v>193</v>
      </c>
      <c r="G5" s="435">
        <f t="shared" ref="G5:G33" si="2">SUM(H5:I5)</f>
        <v>3709</v>
      </c>
      <c r="H5" s="433">
        <f>SUM(H6:H8,H9)</f>
        <v>742</v>
      </c>
      <c r="I5" s="331">
        <f>SUM(I6:I8,I9)</f>
        <v>2967</v>
      </c>
      <c r="J5" s="432">
        <f t="shared" ref="J5:J33" si="3">SUM(K5:L5)</f>
        <v>916</v>
      </c>
      <c r="K5" s="433">
        <f>SUM(K6:K8,K9)</f>
        <v>120</v>
      </c>
      <c r="L5" s="434">
        <f>SUM(L6:L8,L9)</f>
        <v>796</v>
      </c>
      <c r="M5" s="435">
        <f t="shared" ref="M5:M33" si="4">SUM(N5:O5)</f>
        <v>124934</v>
      </c>
      <c r="N5" s="433">
        <f>SUM(N6:N8,N9)</f>
        <v>14922</v>
      </c>
      <c r="O5" s="331">
        <f>SUM(O6:O8,O9)</f>
        <v>110012</v>
      </c>
    </row>
    <row r="6" spans="1:15" ht="18" thickTop="1">
      <c r="A6" s="572"/>
      <c r="B6" s="104" t="s">
        <v>1</v>
      </c>
      <c r="C6" s="403">
        <f t="shared" si="0"/>
        <v>61239</v>
      </c>
      <c r="D6" s="460">
        <f t="shared" si="1"/>
        <v>234</v>
      </c>
      <c r="E6" s="407">
        <v>169</v>
      </c>
      <c r="F6" s="408">
        <v>65</v>
      </c>
      <c r="G6" s="409">
        <f t="shared" si="2"/>
        <v>1926</v>
      </c>
      <c r="H6" s="407">
        <v>359</v>
      </c>
      <c r="I6" s="410">
        <v>1567</v>
      </c>
      <c r="J6" s="406">
        <f t="shared" si="3"/>
        <v>415</v>
      </c>
      <c r="K6" s="407">
        <v>105</v>
      </c>
      <c r="L6" s="408">
        <v>310</v>
      </c>
      <c r="M6" s="409">
        <f t="shared" si="4"/>
        <v>58664</v>
      </c>
      <c r="N6" s="407">
        <v>12153</v>
      </c>
      <c r="O6" s="410">
        <v>46511</v>
      </c>
    </row>
    <row r="7" spans="1:15">
      <c r="A7" s="572"/>
      <c r="B7" s="104" t="s">
        <v>2</v>
      </c>
      <c r="C7" s="403">
        <f t="shared" si="0"/>
        <v>23326</v>
      </c>
      <c r="D7" s="460">
        <f t="shared" si="1"/>
        <v>135</v>
      </c>
      <c r="E7" s="407">
        <v>79</v>
      </c>
      <c r="F7" s="408">
        <v>56</v>
      </c>
      <c r="G7" s="409">
        <f t="shared" si="2"/>
        <v>517</v>
      </c>
      <c r="H7" s="407">
        <v>85</v>
      </c>
      <c r="I7" s="410">
        <v>432</v>
      </c>
      <c r="J7" s="406">
        <f t="shared" si="3"/>
        <v>230</v>
      </c>
      <c r="K7" s="407">
        <v>4</v>
      </c>
      <c r="L7" s="408">
        <v>226</v>
      </c>
      <c r="M7" s="409">
        <f t="shared" si="4"/>
        <v>22444</v>
      </c>
      <c r="N7" s="407">
        <v>253</v>
      </c>
      <c r="O7" s="410">
        <v>22191</v>
      </c>
    </row>
    <row r="8" spans="1:15" ht="18" thickBot="1">
      <c r="A8" s="600"/>
      <c r="B8" s="136" t="s">
        <v>3</v>
      </c>
      <c r="C8" s="404">
        <f t="shared" si="0"/>
        <v>12230</v>
      </c>
      <c r="D8" s="461">
        <f t="shared" si="1"/>
        <v>36</v>
      </c>
      <c r="E8" s="204">
        <v>17</v>
      </c>
      <c r="F8" s="412">
        <v>19</v>
      </c>
      <c r="G8" s="413">
        <f t="shared" si="2"/>
        <v>309</v>
      </c>
      <c r="H8" s="204">
        <v>53</v>
      </c>
      <c r="I8" s="414">
        <v>256</v>
      </c>
      <c r="J8" s="411">
        <f t="shared" si="3"/>
        <v>32</v>
      </c>
      <c r="K8" s="204">
        <v>0</v>
      </c>
      <c r="L8" s="412">
        <v>32</v>
      </c>
      <c r="M8" s="413">
        <f t="shared" si="4"/>
        <v>11853</v>
      </c>
      <c r="N8" s="204">
        <v>648</v>
      </c>
      <c r="O8" s="414">
        <v>11205</v>
      </c>
    </row>
    <row r="9" spans="1:15" s="30" customFormat="1" ht="39" customHeight="1" thickBot="1">
      <c r="A9" s="596" t="s">
        <v>125</v>
      </c>
      <c r="B9" s="616"/>
      <c r="C9" s="432">
        <f t="shared" si="0"/>
        <v>33354</v>
      </c>
      <c r="D9" s="459">
        <f t="shared" si="1"/>
        <v>185</v>
      </c>
      <c r="E9" s="433">
        <f>SUM(E10,E16,E23,E30)</f>
        <v>132</v>
      </c>
      <c r="F9" s="434">
        <f>SUM(F10,F16,F23,F30)</f>
        <v>53</v>
      </c>
      <c r="G9" s="435">
        <f t="shared" si="2"/>
        <v>957</v>
      </c>
      <c r="H9" s="433">
        <f>SUM(H10,H16,H23,H30)</f>
        <v>245</v>
      </c>
      <c r="I9" s="331">
        <f>SUM(I10,I16,I23,I30)</f>
        <v>712</v>
      </c>
      <c r="J9" s="432">
        <f t="shared" si="3"/>
        <v>239</v>
      </c>
      <c r="K9" s="433">
        <f>SUM(K10,K16,K23,K30)</f>
        <v>11</v>
      </c>
      <c r="L9" s="434">
        <f>SUM(L10,L16,L23,L30)</f>
        <v>228</v>
      </c>
      <c r="M9" s="435">
        <f t="shared" si="4"/>
        <v>31973</v>
      </c>
      <c r="N9" s="433">
        <f>SUM(N10,N16,N23,N30)</f>
        <v>1868</v>
      </c>
      <c r="O9" s="331">
        <f>SUM(O10,O16,O23,O30)</f>
        <v>30105</v>
      </c>
    </row>
    <row r="10" spans="1:15" ht="18.75" customHeight="1" thickTop="1">
      <c r="A10" s="569" t="s">
        <v>4</v>
      </c>
      <c r="B10" s="264" t="s">
        <v>10</v>
      </c>
      <c r="C10" s="403">
        <f t="shared" si="0"/>
        <v>6439</v>
      </c>
      <c r="D10" s="399">
        <f t="shared" si="1"/>
        <v>24</v>
      </c>
      <c r="E10" s="429">
        <f>SUM(E11:E15)</f>
        <v>21</v>
      </c>
      <c r="F10" s="430">
        <f>SUM(F11:F15)</f>
        <v>3</v>
      </c>
      <c r="G10" s="397">
        <f t="shared" si="2"/>
        <v>123</v>
      </c>
      <c r="H10" s="429">
        <f>SUM(H11:H15)</f>
        <v>45</v>
      </c>
      <c r="I10" s="342">
        <f>SUM(I11:I15)</f>
        <v>78</v>
      </c>
      <c r="J10" s="403">
        <f t="shared" si="3"/>
        <v>52</v>
      </c>
      <c r="K10" s="431">
        <f>SUM(K11:K15)</f>
        <v>1</v>
      </c>
      <c r="L10" s="430">
        <f>SUM(L11:L15)</f>
        <v>51</v>
      </c>
      <c r="M10" s="397">
        <f t="shared" si="4"/>
        <v>6240</v>
      </c>
      <c r="N10" s="429">
        <f>SUM(N11:N15)</f>
        <v>255</v>
      </c>
      <c r="O10" s="342">
        <f>SUM(O11:O15)</f>
        <v>5985</v>
      </c>
    </row>
    <row r="11" spans="1:15">
      <c r="A11" s="569"/>
      <c r="B11" s="228" t="s">
        <v>5</v>
      </c>
      <c r="C11" s="400">
        <f t="shared" si="0"/>
        <v>4551</v>
      </c>
      <c r="D11" s="462">
        <f t="shared" si="1"/>
        <v>14</v>
      </c>
      <c r="E11" s="416">
        <v>13</v>
      </c>
      <c r="F11" s="417">
        <v>1</v>
      </c>
      <c r="G11" s="418">
        <f t="shared" si="2"/>
        <v>67</v>
      </c>
      <c r="H11" s="416">
        <v>25</v>
      </c>
      <c r="I11" s="419">
        <v>42</v>
      </c>
      <c r="J11" s="415">
        <f t="shared" si="3"/>
        <v>44</v>
      </c>
      <c r="K11" s="416">
        <v>0</v>
      </c>
      <c r="L11" s="417">
        <v>44</v>
      </c>
      <c r="M11" s="418">
        <f t="shared" si="4"/>
        <v>4426</v>
      </c>
      <c r="N11" s="416">
        <v>3</v>
      </c>
      <c r="O11" s="419">
        <v>4423</v>
      </c>
    </row>
    <row r="12" spans="1:15">
      <c r="A12" s="569"/>
      <c r="B12" s="105" t="s">
        <v>6</v>
      </c>
      <c r="C12" s="401">
        <f t="shared" si="0"/>
        <v>879</v>
      </c>
      <c r="D12" s="463">
        <f t="shared" si="1"/>
        <v>6</v>
      </c>
      <c r="E12" s="421">
        <v>4</v>
      </c>
      <c r="F12" s="422">
        <v>2</v>
      </c>
      <c r="G12" s="423">
        <f t="shared" si="2"/>
        <v>34</v>
      </c>
      <c r="H12" s="421">
        <v>12</v>
      </c>
      <c r="I12" s="424">
        <v>22</v>
      </c>
      <c r="J12" s="420">
        <f t="shared" si="3"/>
        <v>4</v>
      </c>
      <c r="K12" s="421">
        <v>0</v>
      </c>
      <c r="L12" s="422">
        <v>4</v>
      </c>
      <c r="M12" s="423">
        <f t="shared" si="4"/>
        <v>835</v>
      </c>
      <c r="N12" s="421">
        <v>87</v>
      </c>
      <c r="O12" s="424">
        <v>748</v>
      </c>
    </row>
    <row r="13" spans="1:15">
      <c r="A13" s="569"/>
      <c r="B13" s="105" t="s">
        <v>7</v>
      </c>
      <c r="C13" s="401">
        <f t="shared" si="0"/>
        <v>345</v>
      </c>
      <c r="D13" s="463">
        <f t="shared" si="1"/>
        <v>1</v>
      </c>
      <c r="E13" s="421">
        <v>1</v>
      </c>
      <c r="F13" s="422">
        <v>0</v>
      </c>
      <c r="G13" s="423">
        <f t="shared" si="2"/>
        <v>11</v>
      </c>
      <c r="H13" s="421">
        <v>4</v>
      </c>
      <c r="I13" s="424">
        <v>7</v>
      </c>
      <c r="J13" s="425">
        <f t="shared" si="3"/>
        <v>1</v>
      </c>
      <c r="K13" s="421">
        <v>0</v>
      </c>
      <c r="L13" s="422">
        <v>1</v>
      </c>
      <c r="M13" s="423">
        <f t="shared" si="4"/>
        <v>332</v>
      </c>
      <c r="N13" s="421">
        <v>41</v>
      </c>
      <c r="O13" s="424">
        <v>291</v>
      </c>
    </row>
    <row r="14" spans="1:15">
      <c r="A14" s="569"/>
      <c r="B14" s="105" t="s">
        <v>8</v>
      </c>
      <c r="C14" s="401">
        <f t="shared" si="0"/>
        <v>562</v>
      </c>
      <c r="D14" s="463">
        <f t="shared" si="1"/>
        <v>3</v>
      </c>
      <c r="E14" s="421">
        <v>3</v>
      </c>
      <c r="F14" s="422">
        <v>0</v>
      </c>
      <c r="G14" s="423">
        <f t="shared" si="2"/>
        <v>10</v>
      </c>
      <c r="H14" s="421">
        <v>3</v>
      </c>
      <c r="I14" s="424">
        <v>7</v>
      </c>
      <c r="J14" s="420">
        <f t="shared" si="3"/>
        <v>3</v>
      </c>
      <c r="K14" s="421">
        <v>1</v>
      </c>
      <c r="L14" s="422">
        <v>2</v>
      </c>
      <c r="M14" s="423">
        <f t="shared" si="4"/>
        <v>546</v>
      </c>
      <c r="N14" s="421">
        <v>118</v>
      </c>
      <c r="O14" s="424">
        <v>428</v>
      </c>
    </row>
    <row r="15" spans="1:15" ht="18" thickBot="1">
      <c r="A15" s="571"/>
      <c r="B15" s="229" t="s">
        <v>9</v>
      </c>
      <c r="C15" s="405">
        <f t="shared" si="0"/>
        <v>102</v>
      </c>
      <c r="D15" s="464">
        <f t="shared" si="1"/>
        <v>0</v>
      </c>
      <c r="E15" s="190">
        <v>0</v>
      </c>
      <c r="F15" s="251">
        <v>0</v>
      </c>
      <c r="G15" s="427">
        <f t="shared" si="2"/>
        <v>1</v>
      </c>
      <c r="H15" s="190">
        <v>1</v>
      </c>
      <c r="I15" s="353">
        <v>0</v>
      </c>
      <c r="J15" s="426">
        <f t="shared" si="3"/>
        <v>0</v>
      </c>
      <c r="K15" s="190">
        <v>0</v>
      </c>
      <c r="L15" s="251">
        <v>0</v>
      </c>
      <c r="M15" s="427">
        <f t="shared" si="4"/>
        <v>101</v>
      </c>
      <c r="N15" s="190">
        <v>6</v>
      </c>
      <c r="O15" s="353">
        <v>95</v>
      </c>
    </row>
    <row r="16" spans="1:15" ht="18.75" customHeight="1">
      <c r="A16" s="570" t="s">
        <v>11</v>
      </c>
      <c r="B16" s="227" t="s">
        <v>10</v>
      </c>
      <c r="C16" s="402">
        <f t="shared" si="0"/>
        <v>9919</v>
      </c>
      <c r="D16" s="398">
        <f t="shared" si="1"/>
        <v>48</v>
      </c>
      <c r="E16" s="393">
        <f>SUM(E17:E22)</f>
        <v>32</v>
      </c>
      <c r="F16" s="390">
        <f>SUM(F17:F22)</f>
        <v>16</v>
      </c>
      <c r="G16" s="396">
        <f t="shared" si="2"/>
        <v>258</v>
      </c>
      <c r="H16" s="393">
        <f>SUM(H17:H22)</f>
        <v>47</v>
      </c>
      <c r="I16" s="352">
        <f>SUM(I17:I22)</f>
        <v>211</v>
      </c>
      <c r="J16" s="402">
        <f t="shared" si="3"/>
        <v>49</v>
      </c>
      <c r="K16" s="393">
        <f>SUM(K17:K22)</f>
        <v>2</v>
      </c>
      <c r="L16" s="390">
        <f>SUM(L17:L22)</f>
        <v>47</v>
      </c>
      <c r="M16" s="396">
        <f t="shared" si="4"/>
        <v>9564</v>
      </c>
      <c r="N16" s="393">
        <f>SUM(N17:N22)</f>
        <v>739</v>
      </c>
      <c r="O16" s="352">
        <f>SUM(O17:O22)</f>
        <v>8825</v>
      </c>
    </row>
    <row r="17" spans="1:15">
      <c r="A17" s="569"/>
      <c r="B17" s="228" t="s">
        <v>12</v>
      </c>
      <c r="C17" s="400">
        <f t="shared" si="0"/>
        <v>2592</v>
      </c>
      <c r="D17" s="462">
        <f t="shared" si="1"/>
        <v>20</v>
      </c>
      <c r="E17" s="416">
        <v>17</v>
      </c>
      <c r="F17" s="417">
        <v>3</v>
      </c>
      <c r="G17" s="418">
        <f t="shared" si="2"/>
        <v>65</v>
      </c>
      <c r="H17" s="416">
        <v>13</v>
      </c>
      <c r="I17" s="419">
        <v>52</v>
      </c>
      <c r="J17" s="415">
        <f t="shared" si="3"/>
        <v>15</v>
      </c>
      <c r="K17" s="416">
        <v>1</v>
      </c>
      <c r="L17" s="417">
        <v>14</v>
      </c>
      <c r="M17" s="418">
        <f t="shared" si="4"/>
        <v>2492</v>
      </c>
      <c r="N17" s="416">
        <v>103</v>
      </c>
      <c r="O17" s="419">
        <v>2389</v>
      </c>
    </row>
    <row r="18" spans="1:15">
      <c r="A18" s="569"/>
      <c r="B18" s="105" t="s">
        <v>13</v>
      </c>
      <c r="C18" s="401">
        <f t="shared" si="0"/>
        <v>2932</v>
      </c>
      <c r="D18" s="463">
        <f t="shared" si="1"/>
        <v>0</v>
      </c>
      <c r="E18" s="421">
        <v>0</v>
      </c>
      <c r="F18" s="422">
        <v>0</v>
      </c>
      <c r="G18" s="423">
        <f t="shared" si="2"/>
        <v>74</v>
      </c>
      <c r="H18" s="421">
        <v>13</v>
      </c>
      <c r="I18" s="424">
        <v>61</v>
      </c>
      <c r="J18" s="420">
        <f t="shared" si="3"/>
        <v>0</v>
      </c>
      <c r="K18" s="421">
        <v>0</v>
      </c>
      <c r="L18" s="422">
        <v>0</v>
      </c>
      <c r="M18" s="423">
        <f t="shared" si="4"/>
        <v>2858</v>
      </c>
      <c r="N18" s="421">
        <v>586</v>
      </c>
      <c r="O18" s="424">
        <v>2272</v>
      </c>
    </row>
    <row r="19" spans="1:15">
      <c r="A19" s="569"/>
      <c r="B19" s="105" t="s">
        <v>14</v>
      </c>
      <c r="C19" s="401">
        <f t="shared" si="0"/>
        <v>1032</v>
      </c>
      <c r="D19" s="463">
        <f t="shared" si="1"/>
        <v>5</v>
      </c>
      <c r="E19" s="421">
        <v>3</v>
      </c>
      <c r="F19" s="422">
        <v>2</v>
      </c>
      <c r="G19" s="423">
        <f t="shared" si="2"/>
        <v>23</v>
      </c>
      <c r="H19" s="421">
        <v>3</v>
      </c>
      <c r="I19" s="424">
        <v>20</v>
      </c>
      <c r="J19" s="420">
        <f t="shared" si="3"/>
        <v>4</v>
      </c>
      <c r="K19" s="421">
        <v>0</v>
      </c>
      <c r="L19" s="422">
        <v>4</v>
      </c>
      <c r="M19" s="423">
        <f t="shared" si="4"/>
        <v>1000</v>
      </c>
      <c r="N19" s="421">
        <v>3</v>
      </c>
      <c r="O19" s="424">
        <v>997</v>
      </c>
    </row>
    <row r="20" spans="1:15">
      <c r="A20" s="569"/>
      <c r="B20" s="105" t="s">
        <v>15</v>
      </c>
      <c r="C20" s="401">
        <f t="shared" si="0"/>
        <v>2239</v>
      </c>
      <c r="D20" s="463">
        <f t="shared" si="1"/>
        <v>13</v>
      </c>
      <c r="E20" s="421">
        <v>4</v>
      </c>
      <c r="F20" s="422">
        <v>9</v>
      </c>
      <c r="G20" s="423">
        <f t="shared" si="2"/>
        <v>80</v>
      </c>
      <c r="H20" s="421">
        <v>15</v>
      </c>
      <c r="I20" s="424">
        <v>65</v>
      </c>
      <c r="J20" s="420">
        <f t="shared" si="3"/>
        <v>21</v>
      </c>
      <c r="K20" s="421">
        <v>1</v>
      </c>
      <c r="L20" s="422">
        <v>20</v>
      </c>
      <c r="M20" s="423">
        <f t="shared" si="4"/>
        <v>2125</v>
      </c>
      <c r="N20" s="421">
        <v>34</v>
      </c>
      <c r="O20" s="424">
        <v>2091</v>
      </c>
    </row>
    <row r="21" spans="1:15">
      <c r="A21" s="569"/>
      <c r="B21" s="105" t="s">
        <v>16</v>
      </c>
      <c r="C21" s="401">
        <f t="shared" si="0"/>
        <v>627</v>
      </c>
      <c r="D21" s="463">
        <f t="shared" si="1"/>
        <v>5</v>
      </c>
      <c r="E21" s="421">
        <v>5</v>
      </c>
      <c r="F21" s="422">
        <v>0</v>
      </c>
      <c r="G21" s="423">
        <f t="shared" si="2"/>
        <v>11</v>
      </c>
      <c r="H21" s="421">
        <v>1</v>
      </c>
      <c r="I21" s="424">
        <v>10</v>
      </c>
      <c r="J21" s="420">
        <f t="shared" si="3"/>
        <v>4</v>
      </c>
      <c r="K21" s="421">
        <v>0</v>
      </c>
      <c r="L21" s="422">
        <v>4</v>
      </c>
      <c r="M21" s="423">
        <f t="shared" si="4"/>
        <v>607</v>
      </c>
      <c r="N21" s="421">
        <v>13</v>
      </c>
      <c r="O21" s="424">
        <v>594</v>
      </c>
    </row>
    <row r="22" spans="1:15" ht="18" thickBot="1">
      <c r="A22" s="571"/>
      <c r="B22" s="229" t="s">
        <v>17</v>
      </c>
      <c r="C22" s="405">
        <f t="shared" si="0"/>
        <v>497</v>
      </c>
      <c r="D22" s="465">
        <f t="shared" si="1"/>
        <v>5</v>
      </c>
      <c r="E22" s="190">
        <v>3</v>
      </c>
      <c r="F22" s="251">
        <v>2</v>
      </c>
      <c r="G22" s="427">
        <f t="shared" si="2"/>
        <v>5</v>
      </c>
      <c r="H22" s="190">
        <v>2</v>
      </c>
      <c r="I22" s="353">
        <v>3</v>
      </c>
      <c r="J22" s="428">
        <f t="shared" si="3"/>
        <v>5</v>
      </c>
      <c r="K22" s="190">
        <v>0</v>
      </c>
      <c r="L22" s="251">
        <v>5</v>
      </c>
      <c r="M22" s="427">
        <f t="shared" si="4"/>
        <v>482</v>
      </c>
      <c r="N22" s="190">
        <v>0</v>
      </c>
      <c r="O22" s="353">
        <v>482</v>
      </c>
    </row>
    <row r="23" spans="1:15" ht="18.75" customHeight="1">
      <c r="A23" s="570" t="s">
        <v>18</v>
      </c>
      <c r="B23" s="227" t="s">
        <v>10</v>
      </c>
      <c r="C23" s="402">
        <f t="shared" si="0"/>
        <v>13165</v>
      </c>
      <c r="D23" s="398">
        <f t="shared" si="1"/>
        <v>80</v>
      </c>
      <c r="E23" s="393">
        <f>SUM(E24:E29)</f>
        <v>56</v>
      </c>
      <c r="F23" s="390">
        <f>SUM(F24:F29)</f>
        <v>24</v>
      </c>
      <c r="G23" s="396">
        <f t="shared" si="2"/>
        <v>419</v>
      </c>
      <c r="H23" s="393">
        <f>SUM(H24:H29)</f>
        <v>107</v>
      </c>
      <c r="I23" s="352">
        <f>SUM(I24:I29)</f>
        <v>312</v>
      </c>
      <c r="J23" s="402">
        <f t="shared" si="3"/>
        <v>107</v>
      </c>
      <c r="K23" s="393">
        <f>SUM(K24:K29)</f>
        <v>8</v>
      </c>
      <c r="L23" s="390">
        <f>SUM(L24:L29)</f>
        <v>99</v>
      </c>
      <c r="M23" s="396">
        <f t="shared" si="4"/>
        <v>12559</v>
      </c>
      <c r="N23" s="393">
        <f>SUM(N24:N29)</f>
        <v>801</v>
      </c>
      <c r="O23" s="352">
        <f>SUM(O24:O29)</f>
        <v>11758</v>
      </c>
    </row>
    <row r="24" spans="1:15">
      <c r="A24" s="569"/>
      <c r="B24" s="228" t="s">
        <v>19</v>
      </c>
      <c r="C24" s="400">
        <f t="shared" si="0"/>
        <v>2819</v>
      </c>
      <c r="D24" s="462">
        <f t="shared" si="1"/>
        <v>20</v>
      </c>
      <c r="E24" s="416">
        <v>17</v>
      </c>
      <c r="F24" s="417">
        <v>3</v>
      </c>
      <c r="G24" s="418">
        <f t="shared" si="2"/>
        <v>65</v>
      </c>
      <c r="H24" s="416">
        <v>18</v>
      </c>
      <c r="I24" s="419">
        <v>47</v>
      </c>
      <c r="J24" s="415">
        <f t="shared" si="3"/>
        <v>35</v>
      </c>
      <c r="K24" s="416">
        <v>6</v>
      </c>
      <c r="L24" s="417">
        <v>29</v>
      </c>
      <c r="M24" s="418">
        <f t="shared" si="4"/>
        <v>2699</v>
      </c>
      <c r="N24" s="416">
        <v>233</v>
      </c>
      <c r="O24" s="419">
        <v>2466</v>
      </c>
    </row>
    <row r="25" spans="1:15">
      <c r="A25" s="569"/>
      <c r="B25" s="105" t="s">
        <v>20</v>
      </c>
      <c r="C25" s="401">
        <f t="shared" si="0"/>
        <v>4599</v>
      </c>
      <c r="D25" s="463">
        <f t="shared" si="1"/>
        <v>11</v>
      </c>
      <c r="E25" s="421">
        <v>5</v>
      </c>
      <c r="F25" s="422">
        <v>6</v>
      </c>
      <c r="G25" s="423">
        <f t="shared" si="2"/>
        <v>106</v>
      </c>
      <c r="H25" s="421">
        <v>19</v>
      </c>
      <c r="I25" s="424">
        <v>87</v>
      </c>
      <c r="J25" s="420">
        <f t="shared" si="3"/>
        <v>42</v>
      </c>
      <c r="K25" s="421">
        <v>0</v>
      </c>
      <c r="L25" s="422">
        <v>42</v>
      </c>
      <c r="M25" s="423">
        <f t="shared" si="4"/>
        <v>4440</v>
      </c>
      <c r="N25" s="421">
        <v>337</v>
      </c>
      <c r="O25" s="424">
        <v>4103</v>
      </c>
    </row>
    <row r="26" spans="1:15">
      <c r="A26" s="569"/>
      <c r="B26" s="105" t="s">
        <v>21</v>
      </c>
      <c r="C26" s="401">
        <f t="shared" si="0"/>
        <v>2113</v>
      </c>
      <c r="D26" s="463">
        <f t="shared" si="1"/>
        <v>13</v>
      </c>
      <c r="E26" s="421">
        <v>8</v>
      </c>
      <c r="F26" s="422">
        <v>5</v>
      </c>
      <c r="G26" s="423">
        <f t="shared" si="2"/>
        <v>136</v>
      </c>
      <c r="H26" s="421">
        <v>39</v>
      </c>
      <c r="I26" s="424">
        <v>97</v>
      </c>
      <c r="J26" s="420">
        <f t="shared" si="3"/>
        <v>16</v>
      </c>
      <c r="K26" s="421">
        <v>1</v>
      </c>
      <c r="L26" s="422">
        <v>15</v>
      </c>
      <c r="M26" s="423">
        <f t="shared" si="4"/>
        <v>1948</v>
      </c>
      <c r="N26" s="421">
        <v>74</v>
      </c>
      <c r="O26" s="424">
        <v>1874</v>
      </c>
    </row>
    <row r="27" spans="1:15">
      <c r="A27" s="569"/>
      <c r="B27" s="105" t="s">
        <v>22</v>
      </c>
      <c r="C27" s="401">
        <f t="shared" si="0"/>
        <v>1581</v>
      </c>
      <c r="D27" s="463">
        <f t="shared" si="1"/>
        <v>21</v>
      </c>
      <c r="E27" s="421">
        <v>15</v>
      </c>
      <c r="F27" s="422">
        <v>6</v>
      </c>
      <c r="G27" s="423">
        <f t="shared" si="2"/>
        <v>72</v>
      </c>
      <c r="H27" s="421">
        <v>18</v>
      </c>
      <c r="I27" s="424">
        <v>54</v>
      </c>
      <c r="J27" s="420">
        <f t="shared" si="3"/>
        <v>2</v>
      </c>
      <c r="K27" s="421">
        <v>0</v>
      </c>
      <c r="L27" s="422">
        <v>2</v>
      </c>
      <c r="M27" s="423">
        <f t="shared" si="4"/>
        <v>1486</v>
      </c>
      <c r="N27" s="421">
        <v>123</v>
      </c>
      <c r="O27" s="424">
        <v>1363</v>
      </c>
    </row>
    <row r="28" spans="1:15">
      <c r="A28" s="569"/>
      <c r="B28" s="105" t="s">
        <v>23</v>
      </c>
      <c r="C28" s="401">
        <f t="shared" si="0"/>
        <v>1131</v>
      </c>
      <c r="D28" s="463">
        <f t="shared" si="1"/>
        <v>6</v>
      </c>
      <c r="E28" s="421">
        <v>5</v>
      </c>
      <c r="F28" s="422">
        <v>1</v>
      </c>
      <c r="G28" s="423">
        <f t="shared" si="2"/>
        <v>27</v>
      </c>
      <c r="H28" s="421">
        <v>8</v>
      </c>
      <c r="I28" s="424">
        <v>19</v>
      </c>
      <c r="J28" s="420">
        <f t="shared" si="3"/>
        <v>4</v>
      </c>
      <c r="K28" s="421">
        <v>0</v>
      </c>
      <c r="L28" s="422">
        <v>4</v>
      </c>
      <c r="M28" s="423">
        <f t="shared" si="4"/>
        <v>1094</v>
      </c>
      <c r="N28" s="421">
        <v>17</v>
      </c>
      <c r="O28" s="424">
        <v>1077</v>
      </c>
    </row>
    <row r="29" spans="1:15" ht="18" thickBot="1">
      <c r="A29" s="571"/>
      <c r="B29" s="230" t="s">
        <v>149</v>
      </c>
      <c r="C29" s="405">
        <f t="shared" si="0"/>
        <v>922</v>
      </c>
      <c r="D29" s="465">
        <f t="shared" si="1"/>
        <v>9</v>
      </c>
      <c r="E29" s="190">
        <v>6</v>
      </c>
      <c r="F29" s="251">
        <v>3</v>
      </c>
      <c r="G29" s="427">
        <f t="shared" si="2"/>
        <v>13</v>
      </c>
      <c r="H29" s="190">
        <v>5</v>
      </c>
      <c r="I29" s="353">
        <v>8</v>
      </c>
      <c r="J29" s="428">
        <f t="shared" si="3"/>
        <v>8</v>
      </c>
      <c r="K29" s="190">
        <v>1</v>
      </c>
      <c r="L29" s="251">
        <v>7</v>
      </c>
      <c r="M29" s="427">
        <f t="shared" si="4"/>
        <v>892</v>
      </c>
      <c r="N29" s="190">
        <v>17</v>
      </c>
      <c r="O29" s="353">
        <v>875</v>
      </c>
    </row>
    <row r="30" spans="1:15" ht="18.75" customHeight="1">
      <c r="A30" s="570" t="s">
        <v>145</v>
      </c>
      <c r="B30" s="227" t="s">
        <v>10</v>
      </c>
      <c r="C30" s="402">
        <f t="shared" si="0"/>
        <v>3831</v>
      </c>
      <c r="D30" s="398">
        <f t="shared" si="1"/>
        <v>33</v>
      </c>
      <c r="E30" s="393">
        <f>SUM(E31:E33)</f>
        <v>23</v>
      </c>
      <c r="F30" s="390">
        <f>SUM(F31:F33)</f>
        <v>10</v>
      </c>
      <c r="G30" s="396">
        <f t="shared" si="2"/>
        <v>157</v>
      </c>
      <c r="H30" s="393">
        <f>SUM(H31:H33)</f>
        <v>46</v>
      </c>
      <c r="I30" s="352">
        <f>SUM(I31:I33)</f>
        <v>111</v>
      </c>
      <c r="J30" s="402">
        <f t="shared" si="3"/>
        <v>31</v>
      </c>
      <c r="K30" s="394">
        <f>SUM(K31:K33)</f>
        <v>0</v>
      </c>
      <c r="L30" s="390">
        <f>SUM(L31:L33)</f>
        <v>31</v>
      </c>
      <c r="M30" s="396">
        <f t="shared" si="4"/>
        <v>3610</v>
      </c>
      <c r="N30" s="393">
        <f>SUM(N31:N33)</f>
        <v>73</v>
      </c>
      <c r="O30" s="352">
        <f>SUM(O31:O33)</f>
        <v>3537</v>
      </c>
    </row>
    <row r="31" spans="1:15">
      <c r="A31" s="569"/>
      <c r="B31" s="228" t="s">
        <v>25</v>
      </c>
      <c r="C31" s="400">
        <f t="shared" si="0"/>
        <v>2153</v>
      </c>
      <c r="D31" s="462">
        <f t="shared" si="1"/>
        <v>19</v>
      </c>
      <c r="E31" s="416">
        <v>13</v>
      </c>
      <c r="F31" s="417">
        <v>6</v>
      </c>
      <c r="G31" s="418">
        <f t="shared" si="2"/>
        <v>108</v>
      </c>
      <c r="H31" s="416">
        <v>33</v>
      </c>
      <c r="I31" s="419">
        <v>75</v>
      </c>
      <c r="J31" s="415">
        <f t="shared" si="3"/>
        <v>17</v>
      </c>
      <c r="K31" s="416">
        <v>0</v>
      </c>
      <c r="L31" s="417">
        <v>17</v>
      </c>
      <c r="M31" s="418">
        <f t="shared" si="4"/>
        <v>2009</v>
      </c>
      <c r="N31" s="416">
        <v>16</v>
      </c>
      <c r="O31" s="419">
        <v>1993</v>
      </c>
    </row>
    <row r="32" spans="1:15">
      <c r="A32" s="569"/>
      <c r="B32" s="105" t="s">
        <v>24</v>
      </c>
      <c r="C32" s="401">
        <f t="shared" si="0"/>
        <v>314</v>
      </c>
      <c r="D32" s="463">
        <f t="shared" si="1"/>
        <v>2</v>
      </c>
      <c r="E32" s="421">
        <v>2</v>
      </c>
      <c r="F32" s="422">
        <v>0</v>
      </c>
      <c r="G32" s="423">
        <f t="shared" si="2"/>
        <v>17</v>
      </c>
      <c r="H32" s="421">
        <v>4</v>
      </c>
      <c r="I32" s="424">
        <v>13</v>
      </c>
      <c r="J32" s="420">
        <f t="shared" si="3"/>
        <v>1</v>
      </c>
      <c r="K32" s="421">
        <v>0</v>
      </c>
      <c r="L32" s="422">
        <v>1</v>
      </c>
      <c r="M32" s="423">
        <f t="shared" si="4"/>
        <v>294</v>
      </c>
      <c r="N32" s="421">
        <v>18</v>
      </c>
      <c r="O32" s="424">
        <v>276</v>
      </c>
    </row>
    <row r="33" spans="1:15" ht="18" thickBot="1">
      <c r="A33" s="571"/>
      <c r="B33" s="231" t="s">
        <v>151</v>
      </c>
      <c r="C33" s="405">
        <f t="shared" si="0"/>
        <v>1364</v>
      </c>
      <c r="D33" s="465">
        <f t="shared" si="1"/>
        <v>12</v>
      </c>
      <c r="E33" s="190">
        <v>8</v>
      </c>
      <c r="F33" s="251">
        <v>4</v>
      </c>
      <c r="G33" s="427">
        <f t="shared" si="2"/>
        <v>32</v>
      </c>
      <c r="H33" s="190">
        <v>9</v>
      </c>
      <c r="I33" s="353">
        <v>23</v>
      </c>
      <c r="J33" s="428">
        <f t="shared" si="3"/>
        <v>13</v>
      </c>
      <c r="K33" s="190">
        <v>0</v>
      </c>
      <c r="L33" s="251">
        <v>13</v>
      </c>
      <c r="M33" s="427">
        <f t="shared" si="4"/>
        <v>1307</v>
      </c>
      <c r="N33" s="190">
        <v>39</v>
      </c>
      <c r="O33" s="353">
        <v>1268</v>
      </c>
    </row>
    <row r="34" spans="1:15">
      <c r="A34" s="672" t="s">
        <v>75</v>
      </c>
      <c r="B34" s="672"/>
      <c r="C34" s="672"/>
      <c r="D34" s="672"/>
      <c r="E34" s="672"/>
      <c r="F34" s="5"/>
      <c r="G34" s="5"/>
      <c r="H34" s="5"/>
      <c r="I34" s="31"/>
      <c r="J34" s="26"/>
      <c r="K34" s="26"/>
      <c r="L34" s="26"/>
      <c r="M34" s="26"/>
      <c r="N34" s="26"/>
      <c r="O34" s="26"/>
    </row>
    <row r="35" spans="1:15">
      <c r="A35" s="568" t="s">
        <v>156</v>
      </c>
      <c r="B35" s="568"/>
      <c r="C35" s="568"/>
      <c r="D35" s="568"/>
      <c r="E35" s="568"/>
      <c r="F35" s="558"/>
      <c r="G35" s="558"/>
      <c r="H35" s="558"/>
      <c r="I35" s="558"/>
    </row>
    <row r="36" spans="1:15">
      <c r="A36" s="568" t="s">
        <v>157</v>
      </c>
      <c r="B36" s="568"/>
      <c r="C36" s="568"/>
      <c r="D36" s="568"/>
      <c r="E36" s="568"/>
      <c r="F36" s="558"/>
      <c r="G36" s="558"/>
      <c r="H36" s="558"/>
      <c r="I36" s="558"/>
    </row>
  </sheetData>
  <mergeCells count="22">
    <mergeCell ref="A35:E35"/>
    <mergeCell ref="A36:E36"/>
    <mergeCell ref="J1:L1"/>
    <mergeCell ref="M1:O1"/>
    <mergeCell ref="A2:A4"/>
    <mergeCell ref="B2:B4"/>
    <mergeCell ref="C2:C4"/>
    <mergeCell ref="D2:I2"/>
    <mergeCell ref="J2:O2"/>
    <mergeCell ref="D3:F3"/>
    <mergeCell ref="G3:I3"/>
    <mergeCell ref="J3:L3"/>
    <mergeCell ref="A5:B5"/>
    <mergeCell ref="M3:O3"/>
    <mergeCell ref="A10:A15"/>
    <mergeCell ref="A1:C1"/>
    <mergeCell ref="A6:A8"/>
    <mergeCell ref="A9:B9"/>
    <mergeCell ref="A30:A33"/>
    <mergeCell ref="A34:E34"/>
    <mergeCell ref="A23:A29"/>
    <mergeCell ref="A16:A22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view="pageBreakPreview" zoomScaleNormal="100" zoomScaleSheetLayoutView="100" workbookViewId="0">
      <pane xSplit="2" ySplit="2" topLeftCell="C9" activePane="bottomRight" state="frozen"/>
      <selection pane="topRight"/>
      <selection pane="bottomLeft"/>
      <selection pane="bottomRight" activeCell="B9" sqref="B9"/>
    </sheetView>
  </sheetViews>
  <sheetFormatPr defaultColWidth="30" defaultRowHeight="17.399999999999999"/>
  <cols>
    <col min="1" max="1" width="3.69921875" style="5" customWidth="1"/>
    <col min="2" max="2" width="20" style="5" customWidth="1"/>
    <col min="3" max="3" width="10.59765625" style="5" bestFit="1" customWidth="1"/>
    <col min="4" max="19" width="9.19921875" style="5" customWidth="1"/>
    <col min="20" max="20" width="10.59765625" style="5" bestFit="1" customWidth="1"/>
    <col min="21" max="16384" width="30" style="5"/>
  </cols>
  <sheetData>
    <row r="1" spans="1:20" ht="18" thickBot="1">
      <c r="A1" s="694" t="s">
        <v>177</v>
      </c>
      <c r="B1" s="694"/>
      <c r="C1" s="694"/>
      <c r="O1" s="665" t="s">
        <v>206</v>
      </c>
      <c r="P1" s="693"/>
      <c r="Q1" s="693"/>
      <c r="R1" s="693"/>
      <c r="S1" s="693"/>
    </row>
    <row r="2" spans="1:20" ht="35.4" thickBot="1">
      <c r="A2" s="93" t="s">
        <v>176</v>
      </c>
      <c r="B2" s="140" t="s">
        <v>158</v>
      </c>
      <c r="C2" s="445" t="s">
        <v>76</v>
      </c>
      <c r="D2" s="94" t="s">
        <v>53</v>
      </c>
      <c r="E2" s="94" t="s">
        <v>52</v>
      </c>
      <c r="F2" s="94" t="s">
        <v>51</v>
      </c>
      <c r="G2" s="94" t="s">
        <v>50</v>
      </c>
      <c r="H2" s="94" t="s">
        <v>49</v>
      </c>
      <c r="I2" s="94" t="s">
        <v>48</v>
      </c>
      <c r="J2" s="94" t="s">
        <v>47</v>
      </c>
      <c r="K2" s="94" t="s">
        <v>46</v>
      </c>
      <c r="L2" s="94" t="s">
        <v>45</v>
      </c>
      <c r="M2" s="94" t="s">
        <v>44</v>
      </c>
      <c r="N2" s="94" t="s">
        <v>175</v>
      </c>
      <c r="O2" s="94" t="s">
        <v>43</v>
      </c>
      <c r="P2" s="94" t="s">
        <v>174</v>
      </c>
      <c r="Q2" s="94" t="s">
        <v>42</v>
      </c>
      <c r="R2" s="94" t="s">
        <v>41</v>
      </c>
      <c r="S2" s="95" t="s">
        <v>40</v>
      </c>
    </row>
    <row r="3" spans="1:20" ht="19.5" customHeight="1" thickBot="1">
      <c r="A3" s="581" t="s">
        <v>70</v>
      </c>
      <c r="B3" s="617"/>
      <c r="C3" s="432">
        <f t="shared" ref="C3:S3" si="0">SUM(C4:C7)</f>
        <v>154018</v>
      </c>
      <c r="D3" s="147">
        <f t="shared" si="0"/>
        <v>252</v>
      </c>
      <c r="E3" s="147">
        <f t="shared" si="0"/>
        <v>709</v>
      </c>
      <c r="F3" s="147">
        <f t="shared" si="0"/>
        <v>1543</v>
      </c>
      <c r="G3" s="147">
        <f t="shared" si="0"/>
        <v>1947</v>
      </c>
      <c r="H3" s="147">
        <f t="shared" si="0"/>
        <v>2566</v>
      </c>
      <c r="I3" s="147">
        <f t="shared" si="0"/>
        <v>3040</v>
      </c>
      <c r="J3" s="147">
        <f t="shared" si="0"/>
        <v>3438</v>
      </c>
      <c r="K3" s="147">
        <f t="shared" si="0"/>
        <v>1316</v>
      </c>
      <c r="L3" s="147">
        <f t="shared" si="0"/>
        <v>4933</v>
      </c>
      <c r="M3" s="147">
        <f t="shared" si="0"/>
        <v>8005</v>
      </c>
      <c r="N3" s="147">
        <f t="shared" si="0"/>
        <v>1070</v>
      </c>
      <c r="O3" s="147">
        <f t="shared" si="0"/>
        <v>14398</v>
      </c>
      <c r="P3" s="147">
        <f t="shared" si="0"/>
        <v>22612</v>
      </c>
      <c r="Q3" s="147">
        <f t="shared" si="0"/>
        <v>11260</v>
      </c>
      <c r="R3" s="147">
        <f t="shared" si="0"/>
        <v>13535</v>
      </c>
      <c r="S3" s="530">
        <f t="shared" si="0"/>
        <v>63394</v>
      </c>
      <c r="T3" s="438"/>
    </row>
    <row r="4" spans="1:20" s="13" customFormat="1" ht="18" thickTop="1">
      <c r="A4" s="572"/>
      <c r="B4" s="104" t="s">
        <v>1</v>
      </c>
      <c r="C4" s="403">
        <f>SUM(D4:S4)</f>
        <v>68087</v>
      </c>
      <c r="D4" s="436">
        <v>82</v>
      </c>
      <c r="E4" s="436">
        <v>298</v>
      </c>
      <c r="F4" s="436">
        <v>649</v>
      </c>
      <c r="G4" s="436">
        <v>843</v>
      </c>
      <c r="H4" s="436">
        <v>1163</v>
      </c>
      <c r="I4" s="436">
        <v>1341</v>
      </c>
      <c r="J4" s="436">
        <v>1530</v>
      </c>
      <c r="K4" s="436">
        <v>571</v>
      </c>
      <c r="L4" s="436">
        <v>2257</v>
      </c>
      <c r="M4" s="436">
        <v>3682</v>
      </c>
      <c r="N4" s="436">
        <v>513</v>
      </c>
      <c r="O4" s="436">
        <v>6599</v>
      </c>
      <c r="P4" s="436">
        <v>10250</v>
      </c>
      <c r="Q4" s="436">
        <v>5032</v>
      </c>
      <c r="R4" s="436">
        <v>6029</v>
      </c>
      <c r="S4" s="437">
        <v>27248</v>
      </c>
    </row>
    <row r="5" spans="1:20">
      <c r="A5" s="572"/>
      <c r="B5" s="104" t="s">
        <v>2</v>
      </c>
      <c r="C5" s="403">
        <f>SUM(D5:S5)</f>
        <v>29193</v>
      </c>
      <c r="D5" s="22">
        <v>43</v>
      </c>
      <c r="E5" s="22">
        <v>117</v>
      </c>
      <c r="F5" s="22">
        <v>281</v>
      </c>
      <c r="G5" s="22">
        <v>358</v>
      </c>
      <c r="H5" s="22">
        <v>457</v>
      </c>
      <c r="I5" s="22">
        <v>586</v>
      </c>
      <c r="J5" s="22">
        <v>656</v>
      </c>
      <c r="K5" s="22">
        <v>236</v>
      </c>
      <c r="L5" s="22">
        <v>871</v>
      </c>
      <c r="M5" s="22">
        <v>1494</v>
      </c>
      <c r="N5" s="22">
        <v>197</v>
      </c>
      <c r="O5" s="22">
        <v>2721</v>
      </c>
      <c r="P5" s="22">
        <v>4111</v>
      </c>
      <c r="Q5" s="22">
        <v>2221</v>
      </c>
      <c r="R5" s="22">
        <v>2811</v>
      </c>
      <c r="S5" s="23">
        <v>12033</v>
      </c>
    </row>
    <row r="6" spans="1:20" ht="19.5" customHeight="1" thickBot="1">
      <c r="A6" s="600"/>
      <c r="B6" s="136" t="s">
        <v>3</v>
      </c>
      <c r="C6" s="404">
        <f>SUM(D6:S6)</f>
        <v>13831</v>
      </c>
      <c r="D6" s="91">
        <v>37</v>
      </c>
      <c r="E6" s="91">
        <v>96</v>
      </c>
      <c r="F6" s="91">
        <v>186</v>
      </c>
      <c r="G6" s="91">
        <v>257</v>
      </c>
      <c r="H6" s="91">
        <v>284</v>
      </c>
      <c r="I6" s="91">
        <v>332</v>
      </c>
      <c r="J6" s="91">
        <v>375</v>
      </c>
      <c r="K6" s="91">
        <v>150</v>
      </c>
      <c r="L6" s="91">
        <v>623</v>
      </c>
      <c r="M6" s="91">
        <v>880</v>
      </c>
      <c r="N6" s="91">
        <v>130</v>
      </c>
      <c r="O6" s="91">
        <v>1464</v>
      </c>
      <c r="P6" s="91">
        <v>2234</v>
      </c>
      <c r="Q6" s="91">
        <v>962</v>
      </c>
      <c r="R6" s="91">
        <v>1087</v>
      </c>
      <c r="S6" s="92">
        <v>4734</v>
      </c>
    </row>
    <row r="7" spans="1:20" ht="39" customHeight="1" thickBot="1">
      <c r="A7" s="596" t="s">
        <v>125</v>
      </c>
      <c r="B7" s="616"/>
      <c r="C7" s="432">
        <f t="shared" ref="C7:S7" si="1">SUM(C8,C14,C21,C28)</f>
        <v>42907</v>
      </c>
      <c r="D7" s="147">
        <f t="shared" si="1"/>
        <v>90</v>
      </c>
      <c r="E7" s="147">
        <f t="shared" si="1"/>
        <v>198</v>
      </c>
      <c r="F7" s="147">
        <f t="shared" si="1"/>
        <v>427</v>
      </c>
      <c r="G7" s="147">
        <f t="shared" si="1"/>
        <v>489</v>
      </c>
      <c r="H7" s="147">
        <f t="shared" si="1"/>
        <v>662</v>
      </c>
      <c r="I7" s="147">
        <f t="shared" si="1"/>
        <v>781</v>
      </c>
      <c r="J7" s="147">
        <f t="shared" si="1"/>
        <v>877</v>
      </c>
      <c r="K7" s="147">
        <f t="shared" si="1"/>
        <v>359</v>
      </c>
      <c r="L7" s="147">
        <f t="shared" si="1"/>
        <v>1182</v>
      </c>
      <c r="M7" s="147">
        <f t="shared" si="1"/>
        <v>1949</v>
      </c>
      <c r="N7" s="147">
        <f t="shared" si="1"/>
        <v>230</v>
      </c>
      <c r="O7" s="147">
        <f t="shared" si="1"/>
        <v>3614</v>
      </c>
      <c r="P7" s="147">
        <f t="shared" si="1"/>
        <v>6017</v>
      </c>
      <c r="Q7" s="147">
        <f t="shared" si="1"/>
        <v>3045</v>
      </c>
      <c r="R7" s="147">
        <f t="shared" si="1"/>
        <v>3608</v>
      </c>
      <c r="S7" s="530">
        <f t="shared" si="1"/>
        <v>19379</v>
      </c>
    </row>
    <row r="8" spans="1:20" ht="19.5" customHeight="1" thickTop="1">
      <c r="A8" s="569" t="s">
        <v>4</v>
      </c>
      <c r="B8" s="264" t="s">
        <v>10</v>
      </c>
      <c r="C8" s="403">
        <f t="shared" ref="C8:C31" si="2">SUM(D8:S8)</f>
        <v>9786</v>
      </c>
      <c r="D8" s="216">
        <f t="shared" ref="D8:S8" si="3">SUM(D9:D13)</f>
        <v>13</v>
      </c>
      <c r="E8" s="216">
        <f t="shared" si="3"/>
        <v>35</v>
      </c>
      <c r="F8" s="216">
        <f t="shared" si="3"/>
        <v>66</v>
      </c>
      <c r="G8" s="216">
        <f t="shared" si="3"/>
        <v>64</v>
      </c>
      <c r="H8" s="216">
        <f t="shared" si="3"/>
        <v>109</v>
      </c>
      <c r="I8" s="216">
        <f t="shared" si="3"/>
        <v>117</v>
      </c>
      <c r="J8" s="216">
        <f t="shared" si="3"/>
        <v>120</v>
      </c>
      <c r="K8" s="216">
        <f t="shared" si="3"/>
        <v>55</v>
      </c>
      <c r="L8" s="216">
        <f t="shared" si="3"/>
        <v>205</v>
      </c>
      <c r="M8" s="216">
        <f t="shared" si="3"/>
        <v>301</v>
      </c>
      <c r="N8" s="216">
        <f t="shared" si="3"/>
        <v>30</v>
      </c>
      <c r="O8" s="216">
        <f t="shared" si="3"/>
        <v>594</v>
      </c>
      <c r="P8" s="216">
        <f t="shared" si="3"/>
        <v>1100</v>
      </c>
      <c r="Q8" s="216">
        <f t="shared" si="3"/>
        <v>628</v>
      </c>
      <c r="R8" s="216">
        <f t="shared" si="3"/>
        <v>672</v>
      </c>
      <c r="S8" s="241">
        <f t="shared" si="3"/>
        <v>5677</v>
      </c>
    </row>
    <row r="9" spans="1:20" ht="18.75" customHeight="1">
      <c r="A9" s="569"/>
      <c r="B9" s="228" t="s">
        <v>5</v>
      </c>
      <c r="C9" s="400">
        <f t="shared" si="2"/>
        <v>7578</v>
      </c>
      <c r="D9" s="439">
        <v>12</v>
      </c>
      <c r="E9" s="439">
        <v>30</v>
      </c>
      <c r="F9" s="439">
        <v>57</v>
      </c>
      <c r="G9" s="439">
        <v>54</v>
      </c>
      <c r="H9" s="439">
        <v>82</v>
      </c>
      <c r="I9" s="439">
        <v>89</v>
      </c>
      <c r="J9" s="439">
        <v>100</v>
      </c>
      <c r="K9" s="439">
        <v>44</v>
      </c>
      <c r="L9" s="439">
        <v>159</v>
      </c>
      <c r="M9" s="439">
        <v>240</v>
      </c>
      <c r="N9" s="439">
        <v>20</v>
      </c>
      <c r="O9" s="439">
        <v>441</v>
      </c>
      <c r="P9" s="439">
        <v>777</v>
      </c>
      <c r="Q9" s="439">
        <v>440</v>
      </c>
      <c r="R9" s="439">
        <v>489</v>
      </c>
      <c r="S9" s="440">
        <v>4544</v>
      </c>
    </row>
    <row r="10" spans="1:20">
      <c r="A10" s="569"/>
      <c r="B10" s="105" t="s">
        <v>6</v>
      </c>
      <c r="C10" s="401">
        <f t="shared" si="2"/>
        <v>991</v>
      </c>
      <c r="D10" s="524" t="s">
        <v>214</v>
      </c>
      <c r="E10" s="97">
        <v>2</v>
      </c>
      <c r="F10" s="97">
        <v>4</v>
      </c>
      <c r="G10" s="97">
        <v>5</v>
      </c>
      <c r="H10" s="97">
        <v>12</v>
      </c>
      <c r="I10" s="97">
        <v>9</v>
      </c>
      <c r="J10" s="97">
        <v>9</v>
      </c>
      <c r="K10" s="97">
        <v>7</v>
      </c>
      <c r="L10" s="97">
        <v>14</v>
      </c>
      <c r="M10" s="97">
        <v>29</v>
      </c>
      <c r="N10" s="97">
        <v>3</v>
      </c>
      <c r="O10" s="97">
        <v>64</v>
      </c>
      <c r="P10" s="97">
        <v>135</v>
      </c>
      <c r="Q10" s="97">
        <v>89</v>
      </c>
      <c r="R10" s="97">
        <v>86</v>
      </c>
      <c r="S10" s="98">
        <v>523</v>
      </c>
    </row>
    <row r="11" spans="1:20">
      <c r="A11" s="569"/>
      <c r="B11" s="105" t="s">
        <v>7</v>
      </c>
      <c r="C11" s="401">
        <f t="shared" si="2"/>
        <v>403</v>
      </c>
      <c r="D11" s="524" t="s">
        <v>214</v>
      </c>
      <c r="E11" s="97">
        <v>1</v>
      </c>
      <c r="F11" s="97">
        <v>4</v>
      </c>
      <c r="G11" s="97">
        <v>4</v>
      </c>
      <c r="H11" s="97">
        <v>8</v>
      </c>
      <c r="I11" s="97">
        <v>6</v>
      </c>
      <c r="J11" s="97">
        <v>4</v>
      </c>
      <c r="K11" s="97">
        <v>2</v>
      </c>
      <c r="L11" s="97">
        <v>11</v>
      </c>
      <c r="M11" s="97">
        <v>6</v>
      </c>
      <c r="N11" s="524">
        <v>3</v>
      </c>
      <c r="O11" s="97">
        <v>32</v>
      </c>
      <c r="P11" s="97">
        <v>54</v>
      </c>
      <c r="Q11" s="97">
        <v>30</v>
      </c>
      <c r="R11" s="97">
        <v>29</v>
      </c>
      <c r="S11" s="98">
        <v>209</v>
      </c>
    </row>
    <row r="12" spans="1:20">
      <c r="A12" s="569"/>
      <c r="B12" s="105" t="s">
        <v>8</v>
      </c>
      <c r="C12" s="401">
        <f t="shared" si="2"/>
        <v>675</v>
      </c>
      <c r="D12" s="524">
        <v>1</v>
      </c>
      <c r="E12" s="524">
        <v>2</v>
      </c>
      <c r="F12" s="97" t="s">
        <v>214</v>
      </c>
      <c r="G12" s="97">
        <v>1</v>
      </c>
      <c r="H12" s="97">
        <v>5</v>
      </c>
      <c r="I12" s="97">
        <v>10</v>
      </c>
      <c r="J12" s="97">
        <v>7</v>
      </c>
      <c r="K12" s="97">
        <v>2</v>
      </c>
      <c r="L12" s="97">
        <v>18</v>
      </c>
      <c r="M12" s="97">
        <v>19</v>
      </c>
      <c r="N12" s="97">
        <v>4</v>
      </c>
      <c r="O12" s="97">
        <v>50</v>
      </c>
      <c r="P12" s="97">
        <v>113</v>
      </c>
      <c r="Q12" s="97">
        <v>58</v>
      </c>
      <c r="R12" s="97">
        <v>57</v>
      </c>
      <c r="S12" s="98">
        <v>328</v>
      </c>
    </row>
    <row r="13" spans="1:20" ht="18" thickBot="1">
      <c r="A13" s="571"/>
      <c r="B13" s="229" t="s">
        <v>9</v>
      </c>
      <c r="C13" s="405">
        <f t="shared" si="2"/>
        <v>139</v>
      </c>
      <c r="D13" s="270" t="s">
        <v>214</v>
      </c>
      <c r="E13" s="270" t="s">
        <v>214</v>
      </c>
      <c r="F13" s="270">
        <v>1</v>
      </c>
      <c r="G13" s="442" t="s">
        <v>214</v>
      </c>
      <c r="H13" s="270">
        <v>2</v>
      </c>
      <c r="I13" s="442">
        <v>3</v>
      </c>
      <c r="J13" s="442" t="s">
        <v>214</v>
      </c>
      <c r="K13" s="270" t="s">
        <v>214</v>
      </c>
      <c r="L13" s="442">
        <v>3</v>
      </c>
      <c r="M13" s="442">
        <v>7</v>
      </c>
      <c r="N13" s="270" t="s">
        <v>214</v>
      </c>
      <c r="O13" s="442">
        <v>7</v>
      </c>
      <c r="P13" s="442">
        <v>21</v>
      </c>
      <c r="Q13" s="442">
        <v>11</v>
      </c>
      <c r="R13" s="442">
        <v>11</v>
      </c>
      <c r="S13" s="443">
        <v>73</v>
      </c>
    </row>
    <row r="14" spans="1:20" ht="19.5" customHeight="1">
      <c r="A14" s="570" t="s">
        <v>11</v>
      </c>
      <c r="B14" s="227" t="s">
        <v>10</v>
      </c>
      <c r="C14" s="402">
        <f t="shared" si="2"/>
        <v>11999</v>
      </c>
      <c r="D14" s="139">
        <f t="shared" ref="D14:S14" si="4">SUM(D15:D20)</f>
        <v>27</v>
      </c>
      <c r="E14" s="139">
        <f t="shared" si="4"/>
        <v>66</v>
      </c>
      <c r="F14" s="139">
        <f t="shared" si="4"/>
        <v>138</v>
      </c>
      <c r="G14" s="139">
        <f t="shared" si="4"/>
        <v>164</v>
      </c>
      <c r="H14" s="139">
        <f t="shared" si="4"/>
        <v>204</v>
      </c>
      <c r="I14" s="139">
        <f t="shared" si="4"/>
        <v>253</v>
      </c>
      <c r="J14" s="139">
        <f t="shared" si="4"/>
        <v>293</v>
      </c>
      <c r="K14" s="139">
        <f t="shared" si="4"/>
        <v>120</v>
      </c>
      <c r="L14" s="139">
        <f t="shared" si="4"/>
        <v>353</v>
      </c>
      <c r="M14" s="139">
        <f t="shared" si="4"/>
        <v>607</v>
      </c>
      <c r="N14" s="139">
        <f t="shared" si="4"/>
        <v>76</v>
      </c>
      <c r="O14" s="139">
        <f t="shared" si="4"/>
        <v>1144</v>
      </c>
      <c r="P14" s="139">
        <f t="shared" si="4"/>
        <v>1796</v>
      </c>
      <c r="Q14" s="139">
        <f t="shared" si="4"/>
        <v>894</v>
      </c>
      <c r="R14" s="139">
        <f t="shared" si="4"/>
        <v>1134</v>
      </c>
      <c r="S14" s="531">
        <f t="shared" si="4"/>
        <v>4730</v>
      </c>
    </row>
    <row r="15" spans="1:20" ht="18.75" customHeight="1">
      <c r="A15" s="569"/>
      <c r="B15" s="228" t="s">
        <v>12</v>
      </c>
      <c r="C15" s="400">
        <f t="shared" si="2"/>
        <v>3235</v>
      </c>
      <c r="D15" s="439">
        <v>9</v>
      </c>
      <c r="E15" s="439">
        <v>23</v>
      </c>
      <c r="F15" s="439">
        <v>54</v>
      </c>
      <c r="G15" s="439">
        <v>48</v>
      </c>
      <c r="H15" s="439">
        <v>58</v>
      </c>
      <c r="I15" s="439">
        <v>62</v>
      </c>
      <c r="J15" s="439">
        <v>76</v>
      </c>
      <c r="K15" s="439">
        <v>30</v>
      </c>
      <c r="L15" s="439">
        <v>114</v>
      </c>
      <c r="M15" s="439">
        <v>169</v>
      </c>
      <c r="N15" s="439">
        <v>25</v>
      </c>
      <c r="O15" s="439">
        <v>330</v>
      </c>
      <c r="P15" s="439">
        <v>508</v>
      </c>
      <c r="Q15" s="439">
        <v>233</v>
      </c>
      <c r="R15" s="439">
        <v>308</v>
      </c>
      <c r="S15" s="440">
        <v>1188</v>
      </c>
    </row>
    <row r="16" spans="1:20">
      <c r="A16" s="569"/>
      <c r="B16" s="105" t="s">
        <v>13</v>
      </c>
      <c r="C16" s="401">
        <f t="shared" si="2"/>
        <v>3673</v>
      </c>
      <c r="D16" s="97">
        <v>7</v>
      </c>
      <c r="E16" s="97">
        <v>14</v>
      </c>
      <c r="F16" s="97">
        <v>27</v>
      </c>
      <c r="G16" s="97">
        <v>48</v>
      </c>
      <c r="H16" s="97">
        <v>68</v>
      </c>
      <c r="I16" s="97">
        <v>86</v>
      </c>
      <c r="J16" s="97">
        <v>90</v>
      </c>
      <c r="K16" s="97">
        <v>29</v>
      </c>
      <c r="L16" s="97">
        <v>79</v>
      </c>
      <c r="M16" s="97">
        <v>164</v>
      </c>
      <c r="N16" s="97">
        <v>24</v>
      </c>
      <c r="O16" s="97">
        <v>344</v>
      </c>
      <c r="P16" s="97">
        <v>526</v>
      </c>
      <c r="Q16" s="97">
        <v>258</v>
      </c>
      <c r="R16" s="97">
        <v>350</v>
      </c>
      <c r="S16" s="98">
        <v>1559</v>
      </c>
    </row>
    <row r="17" spans="1:35">
      <c r="A17" s="569"/>
      <c r="B17" s="105" t="s">
        <v>14</v>
      </c>
      <c r="C17" s="401">
        <f t="shared" si="2"/>
        <v>1242</v>
      </c>
      <c r="D17" s="97">
        <v>1</v>
      </c>
      <c r="E17" s="97">
        <v>8</v>
      </c>
      <c r="F17" s="97">
        <v>14</v>
      </c>
      <c r="G17" s="97">
        <v>15</v>
      </c>
      <c r="H17" s="97">
        <v>15</v>
      </c>
      <c r="I17" s="97">
        <v>35</v>
      </c>
      <c r="J17" s="97">
        <v>38</v>
      </c>
      <c r="K17" s="97">
        <v>13</v>
      </c>
      <c r="L17" s="97">
        <v>43</v>
      </c>
      <c r="M17" s="97">
        <v>59</v>
      </c>
      <c r="N17" s="97">
        <v>5</v>
      </c>
      <c r="O17" s="97">
        <v>123</v>
      </c>
      <c r="P17" s="97">
        <v>183</v>
      </c>
      <c r="Q17" s="97">
        <v>97</v>
      </c>
      <c r="R17" s="97">
        <v>110</v>
      </c>
      <c r="S17" s="98">
        <v>483</v>
      </c>
    </row>
    <row r="18" spans="1:35">
      <c r="A18" s="569"/>
      <c r="B18" s="105" t="s">
        <v>15</v>
      </c>
      <c r="C18" s="401">
        <f t="shared" si="2"/>
        <v>2337</v>
      </c>
      <c r="D18" s="524">
        <v>6</v>
      </c>
      <c r="E18" s="97">
        <v>9</v>
      </c>
      <c r="F18" s="97">
        <v>19</v>
      </c>
      <c r="G18" s="97">
        <v>28</v>
      </c>
      <c r="H18" s="97">
        <v>37</v>
      </c>
      <c r="I18" s="97">
        <v>40</v>
      </c>
      <c r="J18" s="97">
        <v>43</v>
      </c>
      <c r="K18" s="97">
        <v>24</v>
      </c>
      <c r="L18" s="97">
        <v>87</v>
      </c>
      <c r="M18" s="97">
        <v>134</v>
      </c>
      <c r="N18" s="97">
        <v>16</v>
      </c>
      <c r="O18" s="97">
        <v>226</v>
      </c>
      <c r="P18" s="97">
        <v>376</v>
      </c>
      <c r="Q18" s="97">
        <v>187</v>
      </c>
      <c r="R18" s="97">
        <v>208</v>
      </c>
      <c r="S18" s="98">
        <v>897</v>
      </c>
    </row>
    <row r="19" spans="1:35">
      <c r="A19" s="569"/>
      <c r="B19" s="105" t="s">
        <v>16</v>
      </c>
      <c r="C19" s="401">
        <f t="shared" si="2"/>
        <v>843</v>
      </c>
      <c r="D19" s="97">
        <v>3</v>
      </c>
      <c r="E19" s="97">
        <v>3</v>
      </c>
      <c r="F19" s="97">
        <v>8</v>
      </c>
      <c r="G19" s="97">
        <v>8</v>
      </c>
      <c r="H19" s="97">
        <v>15</v>
      </c>
      <c r="I19" s="97">
        <v>12</v>
      </c>
      <c r="J19" s="97">
        <v>22</v>
      </c>
      <c r="K19" s="97">
        <v>11</v>
      </c>
      <c r="L19" s="97">
        <v>16</v>
      </c>
      <c r="M19" s="97">
        <v>43</v>
      </c>
      <c r="N19" s="97">
        <v>5</v>
      </c>
      <c r="O19" s="97">
        <v>63</v>
      </c>
      <c r="P19" s="97">
        <v>125</v>
      </c>
      <c r="Q19" s="97">
        <v>65</v>
      </c>
      <c r="R19" s="97">
        <v>83</v>
      </c>
      <c r="S19" s="98">
        <v>361</v>
      </c>
    </row>
    <row r="20" spans="1:35" ht="15" customHeight="1" thickBot="1">
      <c r="A20" s="571"/>
      <c r="B20" s="229" t="s">
        <v>17</v>
      </c>
      <c r="C20" s="405">
        <f t="shared" si="2"/>
        <v>669</v>
      </c>
      <c r="D20" s="442">
        <v>1</v>
      </c>
      <c r="E20" s="442">
        <v>9</v>
      </c>
      <c r="F20" s="442">
        <v>16</v>
      </c>
      <c r="G20" s="442">
        <v>17</v>
      </c>
      <c r="H20" s="442">
        <v>11</v>
      </c>
      <c r="I20" s="442">
        <v>18</v>
      </c>
      <c r="J20" s="442">
        <v>24</v>
      </c>
      <c r="K20" s="442">
        <v>13</v>
      </c>
      <c r="L20" s="442">
        <v>14</v>
      </c>
      <c r="M20" s="442">
        <v>38</v>
      </c>
      <c r="N20" s="442">
        <v>1</v>
      </c>
      <c r="O20" s="442">
        <v>58</v>
      </c>
      <c r="P20" s="442">
        <v>78</v>
      </c>
      <c r="Q20" s="442">
        <v>54</v>
      </c>
      <c r="R20" s="442">
        <v>75</v>
      </c>
      <c r="S20" s="443">
        <v>242</v>
      </c>
    </row>
    <row r="21" spans="1:35" ht="19.5" customHeight="1">
      <c r="A21" s="570" t="s">
        <v>18</v>
      </c>
      <c r="B21" s="227" t="s">
        <v>10</v>
      </c>
      <c r="C21" s="402">
        <f t="shared" si="2"/>
        <v>15587</v>
      </c>
      <c r="D21" s="139">
        <f t="shared" ref="D21:S21" si="5">SUM(D22:D27)</f>
        <v>36</v>
      </c>
      <c r="E21" s="139">
        <f t="shared" si="5"/>
        <v>69</v>
      </c>
      <c r="F21" s="139">
        <f t="shared" si="5"/>
        <v>159</v>
      </c>
      <c r="G21" s="139">
        <f t="shared" si="5"/>
        <v>191</v>
      </c>
      <c r="H21" s="139">
        <f t="shared" si="5"/>
        <v>255</v>
      </c>
      <c r="I21" s="139">
        <f t="shared" si="5"/>
        <v>319</v>
      </c>
      <c r="J21" s="139">
        <f t="shared" si="5"/>
        <v>363</v>
      </c>
      <c r="K21" s="139">
        <f t="shared" si="5"/>
        <v>150</v>
      </c>
      <c r="L21" s="139">
        <f t="shared" si="5"/>
        <v>464</v>
      </c>
      <c r="M21" s="139">
        <f t="shared" si="5"/>
        <v>811</v>
      </c>
      <c r="N21" s="139">
        <f t="shared" si="5"/>
        <v>98</v>
      </c>
      <c r="O21" s="139">
        <f t="shared" si="5"/>
        <v>1470</v>
      </c>
      <c r="P21" s="139">
        <f t="shared" si="5"/>
        <v>2342</v>
      </c>
      <c r="Q21" s="139">
        <f t="shared" si="5"/>
        <v>1128</v>
      </c>
      <c r="R21" s="139">
        <f t="shared" si="5"/>
        <v>1359</v>
      </c>
      <c r="S21" s="531">
        <f t="shared" si="5"/>
        <v>6373</v>
      </c>
    </row>
    <row r="22" spans="1:35" ht="18.75" customHeight="1">
      <c r="A22" s="569"/>
      <c r="B22" s="228" t="s">
        <v>19</v>
      </c>
      <c r="C22" s="400">
        <f t="shared" si="2"/>
        <v>3577</v>
      </c>
      <c r="D22" s="97">
        <v>4</v>
      </c>
      <c r="E22" s="439">
        <v>13</v>
      </c>
      <c r="F22" s="439">
        <v>44</v>
      </c>
      <c r="G22" s="439">
        <v>46</v>
      </c>
      <c r="H22" s="439">
        <v>55</v>
      </c>
      <c r="I22" s="439">
        <v>64</v>
      </c>
      <c r="J22" s="439">
        <v>71</v>
      </c>
      <c r="K22" s="439">
        <v>30</v>
      </c>
      <c r="L22" s="439">
        <v>107</v>
      </c>
      <c r="M22" s="439">
        <v>161</v>
      </c>
      <c r="N22" s="439">
        <v>19</v>
      </c>
      <c r="O22" s="439">
        <v>300</v>
      </c>
      <c r="P22" s="439">
        <v>504</v>
      </c>
      <c r="Q22" s="441">
        <v>249</v>
      </c>
      <c r="R22" s="439">
        <v>312</v>
      </c>
      <c r="S22" s="440">
        <v>1598</v>
      </c>
    </row>
    <row r="23" spans="1:35">
      <c r="A23" s="569"/>
      <c r="B23" s="105" t="s">
        <v>20</v>
      </c>
      <c r="C23" s="401">
        <f t="shared" si="2"/>
        <v>5587</v>
      </c>
      <c r="D23" s="97">
        <v>13</v>
      </c>
      <c r="E23" s="97">
        <v>30</v>
      </c>
      <c r="F23" s="97">
        <v>62</v>
      </c>
      <c r="G23" s="97">
        <v>84</v>
      </c>
      <c r="H23" s="97">
        <v>103</v>
      </c>
      <c r="I23" s="97">
        <v>132</v>
      </c>
      <c r="J23" s="97">
        <v>147</v>
      </c>
      <c r="K23" s="97">
        <v>58</v>
      </c>
      <c r="L23" s="97">
        <v>186</v>
      </c>
      <c r="M23" s="97">
        <v>340</v>
      </c>
      <c r="N23" s="97">
        <v>39</v>
      </c>
      <c r="O23" s="97">
        <v>552</v>
      </c>
      <c r="P23" s="97">
        <v>872</v>
      </c>
      <c r="Q23" s="99">
        <v>388</v>
      </c>
      <c r="R23" s="97">
        <v>458</v>
      </c>
      <c r="S23" s="98">
        <v>2123</v>
      </c>
    </row>
    <row r="24" spans="1:35">
      <c r="A24" s="569"/>
      <c r="B24" s="105" t="s">
        <v>21</v>
      </c>
      <c r="C24" s="401">
        <f t="shared" si="2"/>
        <v>2179</v>
      </c>
      <c r="D24" s="97">
        <v>8</v>
      </c>
      <c r="E24" s="97">
        <v>13</v>
      </c>
      <c r="F24" s="97">
        <v>21</v>
      </c>
      <c r="G24" s="97">
        <v>16</v>
      </c>
      <c r="H24" s="97">
        <v>40</v>
      </c>
      <c r="I24" s="97">
        <v>49</v>
      </c>
      <c r="J24" s="97">
        <v>45</v>
      </c>
      <c r="K24" s="97">
        <v>22</v>
      </c>
      <c r="L24" s="97">
        <v>60</v>
      </c>
      <c r="M24" s="97">
        <v>111</v>
      </c>
      <c r="N24" s="97">
        <v>19</v>
      </c>
      <c r="O24" s="97">
        <v>216</v>
      </c>
      <c r="P24" s="97">
        <v>326</v>
      </c>
      <c r="Q24" s="99">
        <v>162</v>
      </c>
      <c r="R24" s="97">
        <v>171</v>
      </c>
      <c r="S24" s="98">
        <v>900</v>
      </c>
    </row>
    <row r="25" spans="1:35">
      <c r="A25" s="569"/>
      <c r="B25" s="105" t="s">
        <v>22</v>
      </c>
      <c r="C25" s="401">
        <f t="shared" si="2"/>
        <v>1873</v>
      </c>
      <c r="D25" s="97">
        <v>2</v>
      </c>
      <c r="E25" s="97">
        <v>6</v>
      </c>
      <c r="F25" s="97">
        <v>11</v>
      </c>
      <c r="G25" s="97">
        <v>20</v>
      </c>
      <c r="H25" s="97">
        <v>26</v>
      </c>
      <c r="I25" s="97">
        <v>26</v>
      </c>
      <c r="J25" s="97">
        <v>41</v>
      </c>
      <c r="K25" s="97">
        <v>13</v>
      </c>
      <c r="L25" s="97">
        <v>52</v>
      </c>
      <c r="M25" s="97">
        <v>85</v>
      </c>
      <c r="N25" s="97">
        <v>11</v>
      </c>
      <c r="O25" s="97">
        <v>162</v>
      </c>
      <c r="P25" s="97">
        <v>296</v>
      </c>
      <c r="Q25" s="99">
        <v>156</v>
      </c>
      <c r="R25" s="97">
        <v>190</v>
      </c>
      <c r="S25" s="98">
        <v>776</v>
      </c>
    </row>
    <row r="26" spans="1:35">
      <c r="A26" s="569"/>
      <c r="B26" s="105" t="s">
        <v>23</v>
      </c>
      <c r="C26" s="401">
        <f t="shared" si="2"/>
        <v>1224</v>
      </c>
      <c r="D26" s="524">
        <v>3</v>
      </c>
      <c r="E26" s="97">
        <v>5</v>
      </c>
      <c r="F26" s="97">
        <v>13</v>
      </c>
      <c r="G26" s="97">
        <v>13</v>
      </c>
      <c r="H26" s="97">
        <v>13</v>
      </c>
      <c r="I26" s="97">
        <v>27</v>
      </c>
      <c r="J26" s="97">
        <v>31</v>
      </c>
      <c r="K26" s="97">
        <v>19</v>
      </c>
      <c r="L26" s="97">
        <v>37</v>
      </c>
      <c r="M26" s="97">
        <v>62</v>
      </c>
      <c r="N26" s="97">
        <v>5</v>
      </c>
      <c r="O26" s="97">
        <v>142</v>
      </c>
      <c r="P26" s="97">
        <v>179</v>
      </c>
      <c r="Q26" s="99">
        <v>90</v>
      </c>
      <c r="R26" s="97">
        <v>113</v>
      </c>
      <c r="S26" s="98">
        <v>472</v>
      </c>
    </row>
    <row r="27" spans="1:35" ht="18" thickBot="1">
      <c r="A27" s="571"/>
      <c r="B27" s="230" t="s">
        <v>149</v>
      </c>
      <c r="C27" s="405">
        <f t="shared" si="2"/>
        <v>1147</v>
      </c>
      <c r="D27" s="442">
        <v>6</v>
      </c>
      <c r="E27" s="442">
        <v>2</v>
      </c>
      <c r="F27" s="442">
        <v>8</v>
      </c>
      <c r="G27" s="442">
        <v>12</v>
      </c>
      <c r="H27" s="442">
        <v>18</v>
      </c>
      <c r="I27" s="442">
        <v>21</v>
      </c>
      <c r="J27" s="442">
        <v>28</v>
      </c>
      <c r="K27" s="442">
        <v>8</v>
      </c>
      <c r="L27" s="442">
        <v>22</v>
      </c>
      <c r="M27" s="442">
        <v>52</v>
      </c>
      <c r="N27" s="442">
        <v>5</v>
      </c>
      <c r="O27" s="442">
        <v>98</v>
      </c>
      <c r="P27" s="442">
        <v>165</v>
      </c>
      <c r="Q27" s="444">
        <v>83</v>
      </c>
      <c r="R27" s="442">
        <v>115</v>
      </c>
      <c r="S27" s="443">
        <v>504</v>
      </c>
    </row>
    <row r="28" spans="1:35" ht="19.5" customHeight="1">
      <c r="A28" s="570" t="s">
        <v>145</v>
      </c>
      <c r="B28" s="227" t="s">
        <v>10</v>
      </c>
      <c r="C28" s="402">
        <f t="shared" si="2"/>
        <v>5535</v>
      </c>
      <c r="D28" s="139">
        <f t="shared" ref="D28:S28" si="6">SUM(D29:D31)</f>
        <v>14</v>
      </c>
      <c r="E28" s="139">
        <f t="shared" si="6"/>
        <v>28</v>
      </c>
      <c r="F28" s="139">
        <f t="shared" si="6"/>
        <v>64</v>
      </c>
      <c r="G28" s="139">
        <f t="shared" si="6"/>
        <v>70</v>
      </c>
      <c r="H28" s="139">
        <f t="shared" si="6"/>
        <v>94</v>
      </c>
      <c r="I28" s="139">
        <f t="shared" si="6"/>
        <v>92</v>
      </c>
      <c r="J28" s="139">
        <f t="shared" si="6"/>
        <v>101</v>
      </c>
      <c r="K28" s="139">
        <f t="shared" si="6"/>
        <v>34</v>
      </c>
      <c r="L28" s="139">
        <f t="shared" si="6"/>
        <v>160</v>
      </c>
      <c r="M28" s="139">
        <f t="shared" si="6"/>
        <v>230</v>
      </c>
      <c r="N28" s="139">
        <f t="shared" si="6"/>
        <v>26</v>
      </c>
      <c r="O28" s="139">
        <f t="shared" si="6"/>
        <v>406</v>
      </c>
      <c r="P28" s="139">
        <f t="shared" si="6"/>
        <v>779</v>
      </c>
      <c r="Q28" s="139">
        <f t="shared" si="6"/>
        <v>395</v>
      </c>
      <c r="R28" s="139">
        <f t="shared" si="6"/>
        <v>443</v>
      </c>
      <c r="S28" s="531">
        <f t="shared" si="6"/>
        <v>2599</v>
      </c>
    </row>
    <row r="29" spans="1:35" ht="18.75" customHeight="1">
      <c r="A29" s="569"/>
      <c r="B29" s="228" t="s">
        <v>25</v>
      </c>
      <c r="C29" s="400">
        <f t="shared" si="2"/>
        <v>3472</v>
      </c>
      <c r="D29" s="439">
        <v>13</v>
      </c>
      <c r="E29" s="439">
        <v>24</v>
      </c>
      <c r="F29" s="439">
        <v>48</v>
      </c>
      <c r="G29" s="439">
        <v>45</v>
      </c>
      <c r="H29" s="439">
        <v>60</v>
      </c>
      <c r="I29" s="439">
        <v>67</v>
      </c>
      <c r="J29" s="439">
        <v>68</v>
      </c>
      <c r="K29" s="439">
        <v>19</v>
      </c>
      <c r="L29" s="439">
        <v>109</v>
      </c>
      <c r="M29" s="439">
        <v>164</v>
      </c>
      <c r="N29" s="439">
        <v>15</v>
      </c>
      <c r="O29" s="439">
        <v>276</v>
      </c>
      <c r="P29" s="439">
        <v>517</v>
      </c>
      <c r="Q29" s="439">
        <v>246</v>
      </c>
      <c r="R29" s="439">
        <v>265</v>
      </c>
      <c r="S29" s="440">
        <v>1536</v>
      </c>
      <c r="AI29" s="5">
        <v>193</v>
      </c>
    </row>
    <row r="30" spans="1:35" ht="18.75" customHeight="1">
      <c r="A30" s="569"/>
      <c r="B30" s="105" t="s">
        <v>24</v>
      </c>
      <c r="C30" s="401">
        <f t="shared" si="2"/>
        <v>370</v>
      </c>
      <c r="D30" s="524" t="s">
        <v>214</v>
      </c>
      <c r="E30" s="524">
        <v>1</v>
      </c>
      <c r="F30" s="97">
        <v>4</v>
      </c>
      <c r="G30" s="97">
        <v>3</v>
      </c>
      <c r="H30" s="97">
        <v>5</v>
      </c>
      <c r="I30" s="97">
        <v>2</v>
      </c>
      <c r="J30" s="97">
        <v>4</v>
      </c>
      <c r="K30" s="97">
        <v>5</v>
      </c>
      <c r="L30" s="97">
        <v>6</v>
      </c>
      <c r="M30" s="97">
        <v>11</v>
      </c>
      <c r="N30" s="97">
        <v>3</v>
      </c>
      <c r="O30" s="97">
        <v>18</v>
      </c>
      <c r="P30" s="97">
        <v>44</v>
      </c>
      <c r="Q30" s="97">
        <v>30</v>
      </c>
      <c r="R30" s="97">
        <v>28</v>
      </c>
      <c r="S30" s="98">
        <v>206</v>
      </c>
    </row>
    <row r="31" spans="1:35" ht="18" thickBot="1">
      <c r="A31" s="571"/>
      <c r="B31" s="231" t="s">
        <v>151</v>
      </c>
      <c r="C31" s="405">
        <f t="shared" si="2"/>
        <v>1693</v>
      </c>
      <c r="D31" s="442">
        <v>1</v>
      </c>
      <c r="E31" s="270">
        <v>3</v>
      </c>
      <c r="F31" s="442">
        <v>12</v>
      </c>
      <c r="G31" s="442">
        <v>22</v>
      </c>
      <c r="H31" s="442">
        <v>29</v>
      </c>
      <c r="I31" s="442">
        <v>23</v>
      </c>
      <c r="J31" s="442">
        <v>29</v>
      </c>
      <c r="K31" s="442">
        <v>10</v>
      </c>
      <c r="L31" s="442">
        <v>45</v>
      </c>
      <c r="M31" s="442">
        <v>55</v>
      </c>
      <c r="N31" s="442">
        <v>8</v>
      </c>
      <c r="O31" s="442">
        <v>112</v>
      </c>
      <c r="P31" s="442">
        <v>218</v>
      </c>
      <c r="Q31" s="442">
        <v>119</v>
      </c>
      <c r="R31" s="442">
        <v>150</v>
      </c>
      <c r="S31" s="443">
        <v>857</v>
      </c>
    </row>
    <row r="32" spans="1:35" ht="19.5" customHeight="1">
      <c r="A32" s="672" t="s">
        <v>75</v>
      </c>
      <c r="B32" s="672"/>
      <c r="C32" s="672"/>
      <c r="D32" s="672"/>
      <c r="E32" s="672"/>
      <c r="F32" s="672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8.75" customHeight="1">
      <c r="A33" s="568" t="s">
        <v>156</v>
      </c>
      <c r="B33" s="568"/>
      <c r="C33" s="568"/>
      <c r="D33" s="568"/>
      <c r="E33" s="568"/>
      <c r="F33" s="568"/>
      <c r="G33" s="26"/>
      <c r="H33" s="26"/>
      <c r="I33" s="26"/>
      <c r="J33" s="26"/>
      <c r="K33" s="26"/>
      <c r="L33" s="26"/>
      <c r="M33" s="26"/>
      <c r="N33" s="27"/>
      <c r="O33" s="26"/>
      <c r="P33" s="26"/>
      <c r="Q33" s="26"/>
      <c r="R33" s="26"/>
      <c r="S33" s="26"/>
    </row>
    <row r="34" spans="1:19" ht="18.75" customHeight="1">
      <c r="A34" s="568" t="s">
        <v>157</v>
      </c>
      <c r="B34" s="568"/>
      <c r="C34" s="568"/>
      <c r="D34" s="568"/>
      <c r="E34" s="568"/>
      <c r="F34" s="568"/>
      <c r="G34" s="26"/>
      <c r="H34" s="26"/>
      <c r="I34" s="26"/>
      <c r="J34" s="26"/>
      <c r="K34" s="26"/>
      <c r="L34" s="26"/>
      <c r="M34" s="26"/>
      <c r="N34" s="27"/>
      <c r="O34" s="26"/>
      <c r="P34" s="26"/>
      <c r="Q34" s="26"/>
      <c r="R34" s="26"/>
      <c r="S34" s="26"/>
    </row>
    <row r="35" spans="1:19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6"/>
      <c r="P35" s="26"/>
      <c r="Q35" s="26"/>
      <c r="R35" s="26"/>
      <c r="S35" s="26"/>
    </row>
    <row r="36" spans="1:19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6"/>
      <c r="R36" s="26"/>
      <c r="S36" s="26"/>
    </row>
    <row r="37" spans="1:19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</row>
    <row r="38" spans="1:19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6"/>
      <c r="P38" s="26"/>
      <c r="Q38" s="26"/>
      <c r="R38" s="26"/>
      <c r="S38" s="26"/>
    </row>
    <row r="39" spans="1:19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6"/>
      <c r="P39" s="26"/>
      <c r="Q39" s="26"/>
      <c r="R39" s="26"/>
      <c r="S39" s="26"/>
    </row>
    <row r="40" spans="1:19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6"/>
      <c r="P40" s="26"/>
      <c r="Q40" s="26"/>
      <c r="R40" s="26"/>
      <c r="S40" s="26"/>
    </row>
    <row r="41" spans="1:19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6"/>
      <c r="P41" s="26"/>
      <c r="Q41" s="26"/>
      <c r="R41" s="26"/>
      <c r="S41" s="26"/>
    </row>
    <row r="42" spans="1:19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6"/>
      <c r="P42" s="26"/>
      <c r="Q42" s="26"/>
      <c r="R42" s="26"/>
      <c r="S42" s="26"/>
    </row>
    <row r="43" spans="1:19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6"/>
      <c r="P43" s="26"/>
      <c r="Q43" s="26"/>
      <c r="R43" s="26"/>
      <c r="S43" s="26"/>
    </row>
    <row r="44" spans="1:19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6"/>
      <c r="P44" s="26"/>
      <c r="Q44" s="26"/>
      <c r="R44" s="26"/>
      <c r="S44" s="26"/>
    </row>
  </sheetData>
  <mergeCells count="12">
    <mergeCell ref="O1:S1"/>
    <mergeCell ref="A7:B7"/>
    <mergeCell ref="A4:A6"/>
    <mergeCell ref="A1:C1"/>
    <mergeCell ref="A32:F32"/>
    <mergeCell ref="A3:B3"/>
    <mergeCell ref="A33:F33"/>
    <mergeCell ref="A34:F34"/>
    <mergeCell ref="A8:A13"/>
    <mergeCell ref="A14:A20"/>
    <mergeCell ref="A21:A27"/>
    <mergeCell ref="A28:A31"/>
  </mergeCells>
  <phoneticPr fontId="2"/>
  <pageMargins left="0.59055118110236227" right="0.39370078740157483" top="0.59055118110236227" bottom="0.59055118110236227" header="0.39370078740157483" footer="0.39370078740157483"/>
  <pageSetup paperSize="9" scale="70" orientation="landscape" r:id="rId1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Normal="100" zoomScaleSheetLayoutView="100" workbookViewId="0">
      <pane xSplit="2" ySplit="2" topLeftCell="C3" activePane="bottomRight" state="frozen"/>
      <selection pane="topRight"/>
      <selection pane="bottomLeft"/>
      <selection pane="bottomRight" activeCell="H18" sqref="H18"/>
    </sheetView>
  </sheetViews>
  <sheetFormatPr defaultRowHeight="17.399999999999999"/>
  <cols>
    <col min="1" max="1" width="3.69921875" style="13" customWidth="1"/>
    <col min="2" max="2" width="20" style="13" customWidth="1"/>
    <col min="3" max="3" width="8.3984375" style="13" bestFit="1" customWidth="1"/>
    <col min="4" max="4" width="8.796875" style="13" bestFit="1" customWidth="1"/>
    <col min="5" max="5" width="10" style="13" bestFit="1" customWidth="1"/>
    <col min="6" max="6" width="8.796875" style="13" bestFit="1" customWidth="1"/>
    <col min="7" max="9" width="8.796875" style="13"/>
    <col min="10" max="10" width="9.5" style="13" bestFit="1" customWidth="1"/>
    <col min="11" max="240" width="8.796875" style="13"/>
    <col min="241" max="241" width="6.09765625" style="13" customWidth="1"/>
    <col min="242" max="242" width="26.09765625" style="13" customWidth="1"/>
    <col min="243" max="246" width="14.796875" style="13" customWidth="1"/>
    <col min="247" max="247" width="8.796875" style="13"/>
    <col min="248" max="248" width="10.09765625" style="13" customWidth="1"/>
    <col min="249" max="261" width="0" style="13" hidden="1" customWidth="1"/>
    <col min="262" max="262" width="24.69921875" style="13" customWidth="1"/>
    <col min="263" max="496" width="8.796875" style="13"/>
    <col min="497" max="497" width="6.09765625" style="13" customWidth="1"/>
    <col min="498" max="498" width="26.09765625" style="13" customWidth="1"/>
    <col min="499" max="502" width="14.796875" style="13" customWidth="1"/>
    <col min="503" max="503" width="8.796875" style="13"/>
    <col min="504" max="504" width="10.09765625" style="13" customWidth="1"/>
    <col min="505" max="517" width="0" style="13" hidden="1" customWidth="1"/>
    <col min="518" max="518" width="24.69921875" style="13" customWidth="1"/>
    <col min="519" max="752" width="8.796875" style="13"/>
    <col min="753" max="753" width="6.09765625" style="13" customWidth="1"/>
    <col min="754" max="754" width="26.09765625" style="13" customWidth="1"/>
    <col min="755" max="758" width="14.796875" style="13" customWidth="1"/>
    <col min="759" max="759" width="8.796875" style="13"/>
    <col min="760" max="760" width="10.09765625" style="13" customWidth="1"/>
    <col min="761" max="773" width="0" style="13" hidden="1" customWidth="1"/>
    <col min="774" max="774" width="24.69921875" style="13" customWidth="1"/>
    <col min="775" max="1008" width="8.796875" style="13"/>
    <col min="1009" max="1009" width="6.09765625" style="13" customWidth="1"/>
    <col min="1010" max="1010" width="26.09765625" style="13" customWidth="1"/>
    <col min="1011" max="1014" width="14.796875" style="13" customWidth="1"/>
    <col min="1015" max="1015" width="8.796875" style="13"/>
    <col min="1016" max="1016" width="10.09765625" style="13" customWidth="1"/>
    <col min="1017" max="1029" width="0" style="13" hidden="1" customWidth="1"/>
    <col min="1030" max="1030" width="24.69921875" style="13" customWidth="1"/>
    <col min="1031" max="1264" width="8.796875" style="13"/>
    <col min="1265" max="1265" width="6.09765625" style="13" customWidth="1"/>
    <col min="1266" max="1266" width="26.09765625" style="13" customWidth="1"/>
    <col min="1267" max="1270" width="14.796875" style="13" customWidth="1"/>
    <col min="1271" max="1271" width="8.796875" style="13"/>
    <col min="1272" max="1272" width="10.09765625" style="13" customWidth="1"/>
    <col min="1273" max="1285" width="0" style="13" hidden="1" customWidth="1"/>
    <col min="1286" max="1286" width="24.69921875" style="13" customWidth="1"/>
    <col min="1287" max="1520" width="8.796875" style="13"/>
    <col min="1521" max="1521" width="6.09765625" style="13" customWidth="1"/>
    <col min="1522" max="1522" width="26.09765625" style="13" customWidth="1"/>
    <col min="1523" max="1526" width="14.796875" style="13" customWidth="1"/>
    <col min="1527" max="1527" width="8.796875" style="13"/>
    <col min="1528" max="1528" width="10.09765625" style="13" customWidth="1"/>
    <col min="1529" max="1541" width="0" style="13" hidden="1" customWidth="1"/>
    <col min="1542" max="1542" width="24.69921875" style="13" customWidth="1"/>
    <col min="1543" max="1776" width="8.796875" style="13"/>
    <col min="1777" max="1777" width="6.09765625" style="13" customWidth="1"/>
    <col min="1778" max="1778" width="26.09765625" style="13" customWidth="1"/>
    <col min="1779" max="1782" width="14.796875" style="13" customWidth="1"/>
    <col min="1783" max="1783" width="8.796875" style="13"/>
    <col min="1784" max="1784" width="10.09765625" style="13" customWidth="1"/>
    <col min="1785" max="1797" width="0" style="13" hidden="1" customWidth="1"/>
    <col min="1798" max="1798" width="24.69921875" style="13" customWidth="1"/>
    <col min="1799" max="2032" width="8.796875" style="13"/>
    <col min="2033" max="2033" width="6.09765625" style="13" customWidth="1"/>
    <col min="2034" max="2034" width="26.09765625" style="13" customWidth="1"/>
    <col min="2035" max="2038" width="14.796875" style="13" customWidth="1"/>
    <col min="2039" max="2039" width="8.796875" style="13"/>
    <col min="2040" max="2040" width="10.09765625" style="13" customWidth="1"/>
    <col min="2041" max="2053" width="0" style="13" hidden="1" customWidth="1"/>
    <col min="2054" max="2054" width="24.69921875" style="13" customWidth="1"/>
    <col min="2055" max="2288" width="8.796875" style="13"/>
    <col min="2289" max="2289" width="6.09765625" style="13" customWidth="1"/>
    <col min="2290" max="2290" width="26.09765625" style="13" customWidth="1"/>
    <col min="2291" max="2294" width="14.796875" style="13" customWidth="1"/>
    <col min="2295" max="2295" width="8.796875" style="13"/>
    <col min="2296" max="2296" width="10.09765625" style="13" customWidth="1"/>
    <col min="2297" max="2309" width="0" style="13" hidden="1" customWidth="1"/>
    <col min="2310" max="2310" width="24.69921875" style="13" customWidth="1"/>
    <col min="2311" max="2544" width="8.796875" style="13"/>
    <col min="2545" max="2545" width="6.09765625" style="13" customWidth="1"/>
    <col min="2546" max="2546" width="26.09765625" style="13" customWidth="1"/>
    <col min="2547" max="2550" width="14.796875" style="13" customWidth="1"/>
    <col min="2551" max="2551" width="8.796875" style="13"/>
    <col min="2552" max="2552" width="10.09765625" style="13" customWidth="1"/>
    <col min="2553" max="2565" width="0" style="13" hidden="1" customWidth="1"/>
    <col min="2566" max="2566" width="24.69921875" style="13" customWidth="1"/>
    <col min="2567" max="2800" width="8.796875" style="13"/>
    <col min="2801" max="2801" width="6.09765625" style="13" customWidth="1"/>
    <col min="2802" max="2802" width="26.09765625" style="13" customWidth="1"/>
    <col min="2803" max="2806" width="14.796875" style="13" customWidth="1"/>
    <col min="2807" max="2807" width="8.796875" style="13"/>
    <col min="2808" max="2808" width="10.09765625" style="13" customWidth="1"/>
    <col min="2809" max="2821" width="0" style="13" hidden="1" customWidth="1"/>
    <col min="2822" max="2822" width="24.69921875" style="13" customWidth="1"/>
    <col min="2823" max="3056" width="8.796875" style="13"/>
    <col min="3057" max="3057" width="6.09765625" style="13" customWidth="1"/>
    <col min="3058" max="3058" width="26.09765625" style="13" customWidth="1"/>
    <col min="3059" max="3062" width="14.796875" style="13" customWidth="1"/>
    <col min="3063" max="3063" width="8.796875" style="13"/>
    <col min="3064" max="3064" width="10.09765625" style="13" customWidth="1"/>
    <col min="3065" max="3077" width="0" style="13" hidden="1" customWidth="1"/>
    <col min="3078" max="3078" width="24.69921875" style="13" customWidth="1"/>
    <col min="3079" max="3312" width="8.796875" style="13"/>
    <col min="3313" max="3313" width="6.09765625" style="13" customWidth="1"/>
    <col min="3314" max="3314" width="26.09765625" style="13" customWidth="1"/>
    <col min="3315" max="3318" width="14.796875" style="13" customWidth="1"/>
    <col min="3319" max="3319" width="8.796875" style="13"/>
    <col min="3320" max="3320" width="10.09765625" style="13" customWidth="1"/>
    <col min="3321" max="3333" width="0" style="13" hidden="1" customWidth="1"/>
    <col min="3334" max="3334" width="24.69921875" style="13" customWidth="1"/>
    <col min="3335" max="3568" width="8.796875" style="13"/>
    <col min="3569" max="3569" width="6.09765625" style="13" customWidth="1"/>
    <col min="3570" max="3570" width="26.09765625" style="13" customWidth="1"/>
    <col min="3571" max="3574" width="14.796875" style="13" customWidth="1"/>
    <col min="3575" max="3575" width="8.796875" style="13"/>
    <col min="3576" max="3576" width="10.09765625" style="13" customWidth="1"/>
    <col min="3577" max="3589" width="0" style="13" hidden="1" customWidth="1"/>
    <col min="3590" max="3590" width="24.69921875" style="13" customWidth="1"/>
    <col min="3591" max="3824" width="8.796875" style="13"/>
    <col min="3825" max="3825" width="6.09765625" style="13" customWidth="1"/>
    <col min="3826" max="3826" width="26.09765625" style="13" customWidth="1"/>
    <col min="3827" max="3830" width="14.796875" style="13" customWidth="1"/>
    <col min="3831" max="3831" width="8.796875" style="13"/>
    <col min="3832" max="3832" width="10.09765625" style="13" customWidth="1"/>
    <col min="3833" max="3845" width="0" style="13" hidden="1" customWidth="1"/>
    <col min="3846" max="3846" width="24.69921875" style="13" customWidth="1"/>
    <col min="3847" max="4080" width="8.796875" style="13"/>
    <col min="4081" max="4081" width="6.09765625" style="13" customWidth="1"/>
    <col min="4082" max="4082" width="26.09765625" style="13" customWidth="1"/>
    <col min="4083" max="4086" width="14.796875" style="13" customWidth="1"/>
    <col min="4087" max="4087" width="8.796875" style="13"/>
    <col min="4088" max="4088" width="10.09765625" style="13" customWidth="1"/>
    <col min="4089" max="4101" width="0" style="13" hidden="1" customWidth="1"/>
    <col min="4102" max="4102" width="24.69921875" style="13" customWidth="1"/>
    <col min="4103" max="4336" width="8.796875" style="13"/>
    <col min="4337" max="4337" width="6.09765625" style="13" customWidth="1"/>
    <col min="4338" max="4338" width="26.09765625" style="13" customWidth="1"/>
    <col min="4339" max="4342" width="14.796875" style="13" customWidth="1"/>
    <col min="4343" max="4343" width="8.796875" style="13"/>
    <col min="4344" max="4344" width="10.09765625" style="13" customWidth="1"/>
    <col min="4345" max="4357" width="0" style="13" hidden="1" customWidth="1"/>
    <col min="4358" max="4358" width="24.69921875" style="13" customWidth="1"/>
    <col min="4359" max="4592" width="8.796875" style="13"/>
    <col min="4593" max="4593" width="6.09765625" style="13" customWidth="1"/>
    <col min="4594" max="4594" width="26.09765625" style="13" customWidth="1"/>
    <col min="4595" max="4598" width="14.796875" style="13" customWidth="1"/>
    <col min="4599" max="4599" width="8.796875" style="13"/>
    <col min="4600" max="4600" width="10.09765625" style="13" customWidth="1"/>
    <col min="4601" max="4613" width="0" style="13" hidden="1" customWidth="1"/>
    <col min="4614" max="4614" width="24.69921875" style="13" customWidth="1"/>
    <col min="4615" max="4848" width="8.796875" style="13"/>
    <col min="4849" max="4849" width="6.09765625" style="13" customWidth="1"/>
    <col min="4850" max="4850" width="26.09765625" style="13" customWidth="1"/>
    <col min="4851" max="4854" width="14.796875" style="13" customWidth="1"/>
    <col min="4855" max="4855" width="8.796875" style="13"/>
    <col min="4856" max="4856" width="10.09765625" style="13" customWidth="1"/>
    <col min="4857" max="4869" width="0" style="13" hidden="1" customWidth="1"/>
    <col min="4870" max="4870" width="24.69921875" style="13" customWidth="1"/>
    <col min="4871" max="5104" width="8.796875" style="13"/>
    <col min="5105" max="5105" width="6.09765625" style="13" customWidth="1"/>
    <col min="5106" max="5106" width="26.09765625" style="13" customWidth="1"/>
    <col min="5107" max="5110" width="14.796875" style="13" customWidth="1"/>
    <col min="5111" max="5111" width="8.796875" style="13"/>
    <col min="5112" max="5112" width="10.09765625" style="13" customWidth="1"/>
    <col min="5113" max="5125" width="0" style="13" hidden="1" customWidth="1"/>
    <col min="5126" max="5126" width="24.69921875" style="13" customWidth="1"/>
    <col min="5127" max="5360" width="8.796875" style="13"/>
    <col min="5361" max="5361" width="6.09765625" style="13" customWidth="1"/>
    <col min="5362" max="5362" width="26.09765625" style="13" customWidth="1"/>
    <col min="5363" max="5366" width="14.796875" style="13" customWidth="1"/>
    <col min="5367" max="5367" width="8.796875" style="13"/>
    <col min="5368" max="5368" width="10.09765625" style="13" customWidth="1"/>
    <col min="5369" max="5381" width="0" style="13" hidden="1" customWidth="1"/>
    <col min="5382" max="5382" width="24.69921875" style="13" customWidth="1"/>
    <col min="5383" max="5616" width="8.796875" style="13"/>
    <col min="5617" max="5617" width="6.09765625" style="13" customWidth="1"/>
    <col min="5618" max="5618" width="26.09765625" style="13" customWidth="1"/>
    <col min="5619" max="5622" width="14.796875" style="13" customWidth="1"/>
    <col min="5623" max="5623" width="8.796875" style="13"/>
    <col min="5624" max="5624" width="10.09765625" style="13" customWidth="1"/>
    <col min="5625" max="5637" width="0" style="13" hidden="1" customWidth="1"/>
    <col min="5638" max="5638" width="24.69921875" style="13" customWidth="1"/>
    <col min="5639" max="5872" width="8.796875" style="13"/>
    <col min="5873" max="5873" width="6.09765625" style="13" customWidth="1"/>
    <col min="5874" max="5874" width="26.09765625" style="13" customWidth="1"/>
    <col min="5875" max="5878" width="14.796875" style="13" customWidth="1"/>
    <col min="5879" max="5879" width="8.796875" style="13"/>
    <col min="5880" max="5880" width="10.09765625" style="13" customWidth="1"/>
    <col min="5881" max="5893" width="0" style="13" hidden="1" customWidth="1"/>
    <col min="5894" max="5894" width="24.69921875" style="13" customWidth="1"/>
    <col min="5895" max="6128" width="8.796875" style="13"/>
    <col min="6129" max="6129" width="6.09765625" style="13" customWidth="1"/>
    <col min="6130" max="6130" width="26.09765625" style="13" customWidth="1"/>
    <col min="6131" max="6134" width="14.796875" style="13" customWidth="1"/>
    <col min="6135" max="6135" width="8.796875" style="13"/>
    <col min="6136" max="6136" width="10.09765625" style="13" customWidth="1"/>
    <col min="6137" max="6149" width="0" style="13" hidden="1" customWidth="1"/>
    <col min="6150" max="6150" width="24.69921875" style="13" customWidth="1"/>
    <col min="6151" max="6384" width="8.796875" style="13"/>
    <col min="6385" max="6385" width="6.09765625" style="13" customWidth="1"/>
    <col min="6386" max="6386" width="26.09765625" style="13" customWidth="1"/>
    <col min="6387" max="6390" width="14.796875" style="13" customWidth="1"/>
    <col min="6391" max="6391" width="8.796875" style="13"/>
    <col min="6392" max="6392" width="10.09765625" style="13" customWidth="1"/>
    <col min="6393" max="6405" width="0" style="13" hidden="1" customWidth="1"/>
    <col min="6406" max="6406" width="24.69921875" style="13" customWidth="1"/>
    <col min="6407" max="6640" width="8.796875" style="13"/>
    <col min="6641" max="6641" width="6.09765625" style="13" customWidth="1"/>
    <col min="6642" max="6642" width="26.09765625" style="13" customWidth="1"/>
    <col min="6643" max="6646" width="14.796875" style="13" customWidth="1"/>
    <col min="6647" max="6647" width="8.796875" style="13"/>
    <col min="6648" max="6648" width="10.09765625" style="13" customWidth="1"/>
    <col min="6649" max="6661" width="0" style="13" hidden="1" customWidth="1"/>
    <col min="6662" max="6662" width="24.69921875" style="13" customWidth="1"/>
    <col min="6663" max="6896" width="8.796875" style="13"/>
    <col min="6897" max="6897" width="6.09765625" style="13" customWidth="1"/>
    <col min="6898" max="6898" width="26.09765625" style="13" customWidth="1"/>
    <col min="6899" max="6902" width="14.796875" style="13" customWidth="1"/>
    <col min="6903" max="6903" width="8.796875" style="13"/>
    <col min="6904" max="6904" width="10.09765625" style="13" customWidth="1"/>
    <col min="6905" max="6917" width="0" style="13" hidden="1" customWidth="1"/>
    <col min="6918" max="6918" width="24.69921875" style="13" customWidth="1"/>
    <col min="6919" max="7152" width="8.796875" style="13"/>
    <col min="7153" max="7153" width="6.09765625" style="13" customWidth="1"/>
    <col min="7154" max="7154" width="26.09765625" style="13" customWidth="1"/>
    <col min="7155" max="7158" width="14.796875" style="13" customWidth="1"/>
    <col min="7159" max="7159" width="8.796875" style="13"/>
    <col min="7160" max="7160" width="10.09765625" style="13" customWidth="1"/>
    <col min="7161" max="7173" width="0" style="13" hidden="1" customWidth="1"/>
    <col min="7174" max="7174" width="24.69921875" style="13" customWidth="1"/>
    <col min="7175" max="7408" width="8.796875" style="13"/>
    <col min="7409" max="7409" width="6.09765625" style="13" customWidth="1"/>
    <col min="7410" max="7410" width="26.09765625" style="13" customWidth="1"/>
    <col min="7411" max="7414" width="14.796875" style="13" customWidth="1"/>
    <col min="7415" max="7415" width="8.796875" style="13"/>
    <col min="7416" max="7416" width="10.09765625" style="13" customWidth="1"/>
    <col min="7417" max="7429" width="0" style="13" hidden="1" customWidth="1"/>
    <col min="7430" max="7430" width="24.69921875" style="13" customWidth="1"/>
    <col min="7431" max="7664" width="8.796875" style="13"/>
    <col min="7665" max="7665" width="6.09765625" style="13" customWidth="1"/>
    <col min="7666" max="7666" width="26.09765625" style="13" customWidth="1"/>
    <col min="7667" max="7670" width="14.796875" style="13" customWidth="1"/>
    <col min="7671" max="7671" width="8.796875" style="13"/>
    <col min="7672" max="7672" width="10.09765625" style="13" customWidth="1"/>
    <col min="7673" max="7685" width="0" style="13" hidden="1" customWidth="1"/>
    <col min="7686" max="7686" width="24.69921875" style="13" customWidth="1"/>
    <col min="7687" max="7920" width="8.796875" style="13"/>
    <col min="7921" max="7921" width="6.09765625" style="13" customWidth="1"/>
    <col min="7922" max="7922" width="26.09765625" style="13" customWidth="1"/>
    <col min="7923" max="7926" width="14.796875" style="13" customWidth="1"/>
    <col min="7927" max="7927" width="8.796875" style="13"/>
    <col min="7928" max="7928" width="10.09765625" style="13" customWidth="1"/>
    <col min="7929" max="7941" width="0" style="13" hidden="1" customWidth="1"/>
    <col min="7942" max="7942" width="24.69921875" style="13" customWidth="1"/>
    <col min="7943" max="8176" width="8.796875" style="13"/>
    <col min="8177" max="8177" width="6.09765625" style="13" customWidth="1"/>
    <col min="8178" max="8178" width="26.09765625" style="13" customWidth="1"/>
    <col min="8179" max="8182" width="14.796875" style="13" customWidth="1"/>
    <col min="8183" max="8183" width="8.796875" style="13"/>
    <col min="8184" max="8184" width="10.09765625" style="13" customWidth="1"/>
    <col min="8185" max="8197" width="0" style="13" hidden="1" customWidth="1"/>
    <col min="8198" max="8198" width="24.69921875" style="13" customWidth="1"/>
    <col min="8199" max="8432" width="8.796875" style="13"/>
    <col min="8433" max="8433" width="6.09765625" style="13" customWidth="1"/>
    <col min="8434" max="8434" width="26.09765625" style="13" customWidth="1"/>
    <col min="8435" max="8438" width="14.796875" style="13" customWidth="1"/>
    <col min="8439" max="8439" width="8.796875" style="13"/>
    <col min="8440" max="8440" width="10.09765625" style="13" customWidth="1"/>
    <col min="8441" max="8453" width="0" style="13" hidden="1" customWidth="1"/>
    <col min="8454" max="8454" width="24.69921875" style="13" customWidth="1"/>
    <col min="8455" max="8688" width="8.796875" style="13"/>
    <col min="8689" max="8689" width="6.09765625" style="13" customWidth="1"/>
    <col min="8690" max="8690" width="26.09765625" style="13" customWidth="1"/>
    <col min="8691" max="8694" width="14.796875" style="13" customWidth="1"/>
    <col min="8695" max="8695" width="8.796875" style="13"/>
    <col min="8696" max="8696" width="10.09765625" style="13" customWidth="1"/>
    <col min="8697" max="8709" width="0" style="13" hidden="1" customWidth="1"/>
    <col min="8710" max="8710" width="24.69921875" style="13" customWidth="1"/>
    <col min="8711" max="8944" width="8.796875" style="13"/>
    <col min="8945" max="8945" width="6.09765625" style="13" customWidth="1"/>
    <col min="8946" max="8946" width="26.09765625" style="13" customWidth="1"/>
    <col min="8947" max="8950" width="14.796875" style="13" customWidth="1"/>
    <col min="8951" max="8951" width="8.796875" style="13"/>
    <col min="8952" max="8952" width="10.09765625" style="13" customWidth="1"/>
    <col min="8953" max="8965" width="0" style="13" hidden="1" customWidth="1"/>
    <col min="8966" max="8966" width="24.69921875" style="13" customWidth="1"/>
    <col min="8967" max="9200" width="8.796875" style="13"/>
    <col min="9201" max="9201" width="6.09765625" style="13" customWidth="1"/>
    <col min="9202" max="9202" width="26.09765625" style="13" customWidth="1"/>
    <col min="9203" max="9206" width="14.796875" style="13" customWidth="1"/>
    <col min="9207" max="9207" width="8.796875" style="13"/>
    <col min="9208" max="9208" width="10.09765625" style="13" customWidth="1"/>
    <col min="9209" max="9221" width="0" style="13" hidden="1" customWidth="1"/>
    <col min="9222" max="9222" width="24.69921875" style="13" customWidth="1"/>
    <col min="9223" max="9456" width="8.796875" style="13"/>
    <col min="9457" max="9457" width="6.09765625" style="13" customWidth="1"/>
    <col min="9458" max="9458" width="26.09765625" style="13" customWidth="1"/>
    <col min="9459" max="9462" width="14.796875" style="13" customWidth="1"/>
    <col min="9463" max="9463" width="8.796875" style="13"/>
    <col min="9464" max="9464" width="10.09765625" style="13" customWidth="1"/>
    <col min="9465" max="9477" width="0" style="13" hidden="1" customWidth="1"/>
    <col min="9478" max="9478" width="24.69921875" style="13" customWidth="1"/>
    <col min="9479" max="9712" width="8.796875" style="13"/>
    <col min="9713" max="9713" width="6.09765625" style="13" customWidth="1"/>
    <col min="9714" max="9714" width="26.09765625" style="13" customWidth="1"/>
    <col min="9715" max="9718" width="14.796875" style="13" customWidth="1"/>
    <col min="9719" max="9719" width="8.796875" style="13"/>
    <col min="9720" max="9720" width="10.09765625" style="13" customWidth="1"/>
    <col min="9721" max="9733" width="0" style="13" hidden="1" customWidth="1"/>
    <col min="9734" max="9734" width="24.69921875" style="13" customWidth="1"/>
    <col min="9735" max="9968" width="8.796875" style="13"/>
    <col min="9969" max="9969" width="6.09765625" style="13" customWidth="1"/>
    <col min="9970" max="9970" width="26.09765625" style="13" customWidth="1"/>
    <col min="9971" max="9974" width="14.796875" style="13" customWidth="1"/>
    <col min="9975" max="9975" width="8.796875" style="13"/>
    <col min="9976" max="9976" width="10.09765625" style="13" customWidth="1"/>
    <col min="9977" max="9989" width="0" style="13" hidden="1" customWidth="1"/>
    <col min="9990" max="9990" width="24.69921875" style="13" customWidth="1"/>
    <col min="9991" max="10224" width="8.796875" style="13"/>
    <col min="10225" max="10225" width="6.09765625" style="13" customWidth="1"/>
    <col min="10226" max="10226" width="26.09765625" style="13" customWidth="1"/>
    <col min="10227" max="10230" width="14.796875" style="13" customWidth="1"/>
    <col min="10231" max="10231" width="8.796875" style="13"/>
    <col min="10232" max="10232" width="10.09765625" style="13" customWidth="1"/>
    <col min="10233" max="10245" width="0" style="13" hidden="1" customWidth="1"/>
    <col min="10246" max="10246" width="24.69921875" style="13" customWidth="1"/>
    <col min="10247" max="10480" width="8.796875" style="13"/>
    <col min="10481" max="10481" width="6.09765625" style="13" customWidth="1"/>
    <col min="10482" max="10482" width="26.09765625" style="13" customWidth="1"/>
    <col min="10483" max="10486" width="14.796875" style="13" customWidth="1"/>
    <col min="10487" max="10487" width="8.796875" style="13"/>
    <col min="10488" max="10488" width="10.09765625" style="13" customWidth="1"/>
    <col min="10489" max="10501" width="0" style="13" hidden="1" customWidth="1"/>
    <col min="10502" max="10502" width="24.69921875" style="13" customWidth="1"/>
    <col min="10503" max="10736" width="8.796875" style="13"/>
    <col min="10737" max="10737" width="6.09765625" style="13" customWidth="1"/>
    <col min="10738" max="10738" width="26.09765625" style="13" customWidth="1"/>
    <col min="10739" max="10742" width="14.796875" style="13" customWidth="1"/>
    <col min="10743" max="10743" width="8.796875" style="13"/>
    <col min="10744" max="10744" width="10.09765625" style="13" customWidth="1"/>
    <col min="10745" max="10757" width="0" style="13" hidden="1" customWidth="1"/>
    <col min="10758" max="10758" width="24.69921875" style="13" customWidth="1"/>
    <col min="10759" max="10992" width="8.796875" style="13"/>
    <col min="10993" max="10993" width="6.09765625" style="13" customWidth="1"/>
    <col min="10994" max="10994" width="26.09765625" style="13" customWidth="1"/>
    <col min="10995" max="10998" width="14.796875" style="13" customWidth="1"/>
    <col min="10999" max="10999" width="8.796875" style="13"/>
    <col min="11000" max="11000" width="10.09765625" style="13" customWidth="1"/>
    <col min="11001" max="11013" width="0" style="13" hidden="1" customWidth="1"/>
    <col min="11014" max="11014" width="24.69921875" style="13" customWidth="1"/>
    <col min="11015" max="11248" width="8.796875" style="13"/>
    <col min="11249" max="11249" width="6.09765625" style="13" customWidth="1"/>
    <col min="11250" max="11250" width="26.09765625" style="13" customWidth="1"/>
    <col min="11251" max="11254" width="14.796875" style="13" customWidth="1"/>
    <col min="11255" max="11255" width="8.796875" style="13"/>
    <col min="11256" max="11256" width="10.09765625" style="13" customWidth="1"/>
    <col min="11257" max="11269" width="0" style="13" hidden="1" customWidth="1"/>
    <col min="11270" max="11270" width="24.69921875" style="13" customWidth="1"/>
    <col min="11271" max="11504" width="8.796875" style="13"/>
    <col min="11505" max="11505" width="6.09765625" style="13" customWidth="1"/>
    <col min="11506" max="11506" width="26.09765625" style="13" customWidth="1"/>
    <col min="11507" max="11510" width="14.796875" style="13" customWidth="1"/>
    <col min="11511" max="11511" width="8.796875" style="13"/>
    <col min="11512" max="11512" width="10.09765625" style="13" customWidth="1"/>
    <col min="11513" max="11525" width="0" style="13" hidden="1" customWidth="1"/>
    <col min="11526" max="11526" width="24.69921875" style="13" customWidth="1"/>
    <col min="11527" max="11760" width="8.796875" style="13"/>
    <col min="11761" max="11761" width="6.09765625" style="13" customWidth="1"/>
    <col min="11762" max="11762" width="26.09765625" style="13" customWidth="1"/>
    <col min="11763" max="11766" width="14.796875" style="13" customWidth="1"/>
    <col min="11767" max="11767" width="8.796875" style="13"/>
    <col min="11768" max="11768" width="10.09765625" style="13" customWidth="1"/>
    <col min="11769" max="11781" width="0" style="13" hidden="1" customWidth="1"/>
    <col min="11782" max="11782" width="24.69921875" style="13" customWidth="1"/>
    <col min="11783" max="12016" width="8.796875" style="13"/>
    <col min="12017" max="12017" width="6.09765625" style="13" customWidth="1"/>
    <col min="12018" max="12018" width="26.09765625" style="13" customWidth="1"/>
    <col min="12019" max="12022" width="14.796875" style="13" customWidth="1"/>
    <col min="12023" max="12023" width="8.796875" style="13"/>
    <col min="12024" max="12024" width="10.09765625" style="13" customWidth="1"/>
    <col min="12025" max="12037" width="0" style="13" hidden="1" customWidth="1"/>
    <col min="12038" max="12038" width="24.69921875" style="13" customWidth="1"/>
    <col min="12039" max="12272" width="8.796875" style="13"/>
    <col min="12273" max="12273" width="6.09765625" style="13" customWidth="1"/>
    <col min="12274" max="12274" width="26.09765625" style="13" customWidth="1"/>
    <col min="12275" max="12278" width="14.796875" style="13" customWidth="1"/>
    <col min="12279" max="12279" width="8.796875" style="13"/>
    <col min="12280" max="12280" width="10.09765625" style="13" customWidth="1"/>
    <col min="12281" max="12293" width="0" style="13" hidden="1" customWidth="1"/>
    <col min="12294" max="12294" width="24.69921875" style="13" customWidth="1"/>
    <col min="12295" max="12528" width="8.796875" style="13"/>
    <col min="12529" max="12529" width="6.09765625" style="13" customWidth="1"/>
    <col min="12530" max="12530" width="26.09765625" style="13" customWidth="1"/>
    <col min="12531" max="12534" width="14.796875" style="13" customWidth="1"/>
    <col min="12535" max="12535" width="8.796875" style="13"/>
    <col min="12536" max="12536" width="10.09765625" style="13" customWidth="1"/>
    <col min="12537" max="12549" width="0" style="13" hidden="1" customWidth="1"/>
    <col min="12550" max="12550" width="24.69921875" style="13" customWidth="1"/>
    <col min="12551" max="12784" width="8.796875" style="13"/>
    <col min="12785" max="12785" width="6.09765625" style="13" customWidth="1"/>
    <col min="12786" max="12786" width="26.09765625" style="13" customWidth="1"/>
    <col min="12787" max="12790" width="14.796875" style="13" customWidth="1"/>
    <col min="12791" max="12791" width="8.796875" style="13"/>
    <col min="12792" max="12792" width="10.09765625" style="13" customWidth="1"/>
    <col min="12793" max="12805" width="0" style="13" hidden="1" customWidth="1"/>
    <col min="12806" max="12806" width="24.69921875" style="13" customWidth="1"/>
    <col min="12807" max="13040" width="8.796875" style="13"/>
    <col min="13041" max="13041" width="6.09765625" style="13" customWidth="1"/>
    <col min="13042" max="13042" width="26.09765625" style="13" customWidth="1"/>
    <col min="13043" max="13046" width="14.796875" style="13" customWidth="1"/>
    <col min="13047" max="13047" width="8.796875" style="13"/>
    <col min="13048" max="13048" width="10.09765625" style="13" customWidth="1"/>
    <col min="13049" max="13061" width="0" style="13" hidden="1" customWidth="1"/>
    <col min="13062" max="13062" width="24.69921875" style="13" customWidth="1"/>
    <col min="13063" max="13296" width="8.796875" style="13"/>
    <col min="13297" max="13297" width="6.09765625" style="13" customWidth="1"/>
    <col min="13298" max="13298" width="26.09765625" style="13" customWidth="1"/>
    <col min="13299" max="13302" width="14.796875" style="13" customWidth="1"/>
    <col min="13303" max="13303" width="8.796875" style="13"/>
    <col min="13304" max="13304" width="10.09765625" style="13" customWidth="1"/>
    <col min="13305" max="13317" width="0" style="13" hidden="1" customWidth="1"/>
    <col min="13318" max="13318" width="24.69921875" style="13" customWidth="1"/>
    <col min="13319" max="13552" width="8.796875" style="13"/>
    <col min="13553" max="13553" width="6.09765625" style="13" customWidth="1"/>
    <col min="13554" max="13554" width="26.09765625" style="13" customWidth="1"/>
    <col min="13555" max="13558" width="14.796875" style="13" customWidth="1"/>
    <col min="13559" max="13559" width="8.796875" style="13"/>
    <col min="13560" max="13560" width="10.09765625" style="13" customWidth="1"/>
    <col min="13561" max="13573" width="0" style="13" hidden="1" customWidth="1"/>
    <col min="13574" max="13574" width="24.69921875" style="13" customWidth="1"/>
    <col min="13575" max="13808" width="8.796875" style="13"/>
    <col min="13809" max="13809" width="6.09765625" style="13" customWidth="1"/>
    <col min="13810" max="13810" width="26.09765625" style="13" customWidth="1"/>
    <col min="13811" max="13814" width="14.796875" style="13" customWidth="1"/>
    <col min="13815" max="13815" width="8.796875" style="13"/>
    <col min="13816" max="13816" width="10.09765625" style="13" customWidth="1"/>
    <col min="13817" max="13829" width="0" style="13" hidden="1" customWidth="1"/>
    <col min="13830" max="13830" width="24.69921875" style="13" customWidth="1"/>
    <col min="13831" max="14064" width="8.796875" style="13"/>
    <col min="14065" max="14065" width="6.09765625" style="13" customWidth="1"/>
    <col min="14066" max="14066" width="26.09765625" style="13" customWidth="1"/>
    <col min="14067" max="14070" width="14.796875" style="13" customWidth="1"/>
    <col min="14071" max="14071" width="8.796875" style="13"/>
    <col min="14072" max="14072" width="10.09765625" style="13" customWidth="1"/>
    <col min="14073" max="14085" width="0" style="13" hidden="1" customWidth="1"/>
    <col min="14086" max="14086" width="24.69921875" style="13" customWidth="1"/>
    <col min="14087" max="14320" width="8.796875" style="13"/>
    <col min="14321" max="14321" width="6.09765625" style="13" customWidth="1"/>
    <col min="14322" max="14322" width="26.09765625" style="13" customWidth="1"/>
    <col min="14323" max="14326" width="14.796875" style="13" customWidth="1"/>
    <col min="14327" max="14327" width="8.796875" style="13"/>
    <col min="14328" max="14328" width="10.09765625" style="13" customWidth="1"/>
    <col min="14329" max="14341" width="0" style="13" hidden="1" customWidth="1"/>
    <col min="14342" max="14342" width="24.69921875" style="13" customWidth="1"/>
    <col min="14343" max="14576" width="8.796875" style="13"/>
    <col min="14577" max="14577" width="6.09765625" style="13" customWidth="1"/>
    <col min="14578" max="14578" width="26.09765625" style="13" customWidth="1"/>
    <col min="14579" max="14582" width="14.796875" style="13" customWidth="1"/>
    <col min="14583" max="14583" width="8.796875" style="13"/>
    <col min="14584" max="14584" width="10.09765625" style="13" customWidth="1"/>
    <col min="14585" max="14597" width="0" style="13" hidden="1" customWidth="1"/>
    <col min="14598" max="14598" width="24.69921875" style="13" customWidth="1"/>
    <col min="14599" max="14832" width="8.796875" style="13"/>
    <col min="14833" max="14833" width="6.09765625" style="13" customWidth="1"/>
    <col min="14834" max="14834" width="26.09765625" style="13" customWidth="1"/>
    <col min="14835" max="14838" width="14.796875" style="13" customWidth="1"/>
    <col min="14839" max="14839" width="8.796875" style="13"/>
    <col min="14840" max="14840" width="10.09765625" style="13" customWidth="1"/>
    <col min="14841" max="14853" width="0" style="13" hidden="1" customWidth="1"/>
    <col min="14854" max="14854" width="24.69921875" style="13" customWidth="1"/>
    <col min="14855" max="15088" width="8.796875" style="13"/>
    <col min="15089" max="15089" width="6.09765625" style="13" customWidth="1"/>
    <col min="15090" max="15090" width="26.09765625" style="13" customWidth="1"/>
    <col min="15091" max="15094" width="14.796875" style="13" customWidth="1"/>
    <col min="15095" max="15095" width="8.796875" style="13"/>
    <col min="15096" max="15096" width="10.09765625" style="13" customWidth="1"/>
    <col min="15097" max="15109" width="0" style="13" hidden="1" customWidth="1"/>
    <col min="15110" max="15110" width="24.69921875" style="13" customWidth="1"/>
    <col min="15111" max="15344" width="8.796875" style="13"/>
    <col min="15345" max="15345" width="6.09765625" style="13" customWidth="1"/>
    <col min="15346" max="15346" width="26.09765625" style="13" customWidth="1"/>
    <col min="15347" max="15350" width="14.796875" style="13" customWidth="1"/>
    <col min="15351" max="15351" width="8.796875" style="13"/>
    <col min="15352" max="15352" width="10.09765625" style="13" customWidth="1"/>
    <col min="15353" max="15365" width="0" style="13" hidden="1" customWidth="1"/>
    <col min="15366" max="15366" width="24.69921875" style="13" customWidth="1"/>
    <col min="15367" max="15600" width="8.796875" style="13"/>
    <col min="15601" max="15601" width="6.09765625" style="13" customWidth="1"/>
    <col min="15602" max="15602" width="26.09765625" style="13" customWidth="1"/>
    <col min="15603" max="15606" width="14.796875" style="13" customWidth="1"/>
    <col min="15607" max="15607" width="8.796875" style="13"/>
    <col min="15608" max="15608" width="10.09765625" style="13" customWidth="1"/>
    <col min="15609" max="15621" width="0" style="13" hidden="1" customWidth="1"/>
    <col min="15622" max="15622" width="24.69921875" style="13" customWidth="1"/>
    <col min="15623" max="15856" width="8.796875" style="13"/>
    <col min="15857" max="15857" width="6.09765625" style="13" customWidth="1"/>
    <col min="15858" max="15858" width="26.09765625" style="13" customWidth="1"/>
    <col min="15859" max="15862" width="14.796875" style="13" customWidth="1"/>
    <col min="15863" max="15863" width="8.796875" style="13"/>
    <col min="15864" max="15864" width="10.09765625" style="13" customWidth="1"/>
    <col min="15865" max="15877" width="0" style="13" hidden="1" customWidth="1"/>
    <col min="15878" max="15878" width="24.69921875" style="13" customWidth="1"/>
    <col min="15879" max="16112" width="8.796875" style="13"/>
    <col min="16113" max="16113" width="6.09765625" style="13" customWidth="1"/>
    <col min="16114" max="16114" width="26.09765625" style="13" customWidth="1"/>
    <col min="16115" max="16118" width="14.796875" style="13" customWidth="1"/>
    <col min="16119" max="16119" width="8.796875" style="13"/>
    <col min="16120" max="16120" width="10.09765625" style="13" customWidth="1"/>
    <col min="16121" max="16133" width="0" style="13" hidden="1" customWidth="1"/>
    <col min="16134" max="16134" width="24.69921875" style="13" customWidth="1"/>
    <col min="16135" max="16384" width="8.796875" style="13"/>
  </cols>
  <sheetData>
    <row r="1" spans="1:7" ht="18" thickBot="1">
      <c r="A1" s="695" t="s">
        <v>143</v>
      </c>
      <c r="B1" s="695"/>
      <c r="E1" s="623" t="s">
        <v>35</v>
      </c>
      <c r="F1" s="623"/>
    </row>
    <row r="2" spans="1:7" ht="35.4" thickBot="1">
      <c r="A2" s="93" t="s">
        <v>0</v>
      </c>
      <c r="B2" s="140" t="s">
        <v>158</v>
      </c>
      <c r="C2" s="539" t="s">
        <v>207</v>
      </c>
      <c r="D2" s="539" t="s">
        <v>208</v>
      </c>
      <c r="E2" s="539" t="s">
        <v>209</v>
      </c>
      <c r="F2" s="540" t="s">
        <v>189</v>
      </c>
    </row>
    <row r="3" spans="1:7" ht="19.5" customHeight="1" thickBot="1">
      <c r="A3" s="581" t="s">
        <v>70</v>
      </c>
      <c r="B3" s="617"/>
      <c r="C3" s="215">
        <v>16.569278900023917</v>
      </c>
      <c r="D3" s="215">
        <v>16.603275804258715</v>
      </c>
      <c r="E3" s="215">
        <v>16.63904830337453</v>
      </c>
      <c r="F3" s="533">
        <v>16.652082407696497</v>
      </c>
    </row>
    <row r="4" spans="1:7" ht="18" thickTop="1">
      <c r="A4" s="572"/>
      <c r="B4" s="104" t="s">
        <v>1</v>
      </c>
      <c r="C4" s="14">
        <v>18.242357035829315</v>
      </c>
      <c r="D4" s="15">
        <v>18.260257260050437</v>
      </c>
      <c r="E4" s="15">
        <v>18.30447220845863</v>
      </c>
      <c r="F4" s="16">
        <v>18.336343924404311</v>
      </c>
    </row>
    <row r="5" spans="1:7">
      <c r="A5" s="572"/>
      <c r="B5" s="104" t="s">
        <v>2</v>
      </c>
      <c r="C5" s="14">
        <v>19.124098764279026</v>
      </c>
      <c r="D5" s="15">
        <v>19.099911170748765</v>
      </c>
      <c r="E5" s="15">
        <v>19.063246308059721</v>
      </c>
      <c r="F5" s="16">
        <v>18.902062167215497</v>
      </c>
    </row>
    <row r="6" spans="1:7" ht="18" thickBot="1">
      <c r="A6" s="600"/>
      <c r="B6" s="136" t="s">
        <v>3</v>
      </c>
      <c r="C6" s="18">
        <v>19.203633477378958</v>
      </c>
      <c r="D6" s="19">
        <v>19.250881522543416</v>
      </c>
      <c r="E6" s="19">
        <v>19.29272407974932</v>
      </c>
      <c r="F6" s="20">
        <v>19.398402743982718</v>
      </c>
    </row>
    <row r="7" spans="1:7" ht="39.75" customHeight="1" thickBot="1">
      <c r="A7" s="596" t="s">
        <v>125</v>
      </c>
      <c r="B7" s="616"/>
      <c r="C7" s="215">
        <v>12.617355026167431</v>
      </c>
      <c r="D7" s="215">
        <v>12.683153782483751</v>
      </c>
      <c r="E7" s="215">
        <v>12.721635210907857</v>
      </c>
      <c r="F7" s="533">
        <v>12.761984257441821</v>
      </c>
    </row>
    <row r="8" spans="1:7" ht="18" thickTop="1">
      <c r="A8" s="569" t="s">
        <v>4</v>
      </c>
      <c r="B8" s="264" t="s">
        <v>10</v>
      </c>
      <c r="C8" s="218">
        <v>10.96475655371006</v>
      </c>
      <c r="D8" s="218">
        <v>11.064001732565695</v>
      </c>
      <c r="E8" s="218">
        <v>11.209627915589518</v>
      </c>
      <c r="F8" s="534">
        <v>11.29680329177598</v>
      </c>
      <c r="G8" s="17"/>
    </row>
    <row r="9" spans="1:7" ht="18.75" customHeight="1">
      <c r="A9" s="569"/>
      <c r="B9" s="228" t="s">
        <v>5</v>
      </c>
      <c r="C9" s="207">
        <v>13.81862154857447</v>
      </c>
      <c r="D9" s="446">
        <v>13.992479172293438</v>
      </c>
      <c r="E9" s="446">
        <v>14.220111673537545</v>
      </c>
      <c r="F9" s="447">
        <v>14.347213607644838</v>
      </c>
    </row>
    <row r="10" spans="1:7">
      <c r="A10" s="569"/>
      <c r="B10" s="105" t="s">
        <v>6</v>
      </c>
      <c r="C10" s="68">
        <v>5.8157366310392522</v>
      </c>
      <c r="D10" s="100">
        <v>5.7669059421689806</v>
      </c>
      <c r="E10" s="100">
        <v>5.8541500191085021</v>
      </c>
      <c r="F10" s="101">
        <v>6.0172932026015093</v>
      </c>
    </row>
    <row r="11" spans="1:7">
      <c r="A11" s="569"/>
      <c r="B11" s="105" t="s">
        <v>7</v>
      </c>
      <c r="C11" s="68">
        <v>7.0403988974138381</v>
      </c>
      <c r="D11" s="100">
        <v>7.114374549862104</v>
      </c>
      <c r="E11" s="100">
        <v>7.0688775958782459</v>
      </c>
      <c r="F11" s="101">
        <v>7.0394030586206284</v>
      </c>
    </row>
    <row r="12" spans="1:7">
      <c r="A12" s="569"/>
      <c r="B12" s="105" t="s">
        <v>8</v>
      </c>
      <c r="C12" s="68">
        <v>16.348904863799195</v>
      </c>
      <c r="D12" s="100">
        <v>16.315611895695763</v>
      </c>
      <c r="E12" s="100">
        <v>16.488963032808684</v>
      </c>
      <c r="F12" s="101">
        <v>16.344399854067856</v>
      </c>
    </row>
    <row r="13" spans="1:7" ht="18" thickBot="1">
      <c r="A13" s="571"/>
      <c r="B13" s="229" t="s">
        <v>9</v>
      </c>
      <c r="C13" s="225">
        <v>4.1695621959694229</v>
      </c>
      <c r="D13" s="448">
        <v>4.5844003920452741</v>
      </c>
      <c r="E13" s="448">
        <v>4.5180247069602855</v>
      </c>
      <c r="F13" s="449">
        <v>4.4976561510198909</v>
      </c>
    </row>
    <row r="14" spans="1:7">
      <c r="A14" s="570" t="s">
        <v>11</v>
      </c>
      <c r="B14" s="227" t="s">
        <v>10</v>
      </c>
      <c r="C14" s="210">
        <v>14.052276187487651</v>
      </c>
      <c r="D14" s="210">
        <v>14.046109168494045</v>
      </c>
      <c r="E14" s="210">
        <v>14.009989044348893</v>
      </c>
      <c r="F14" s="535">
        <v>14.062234946100382</v>
      </c>
    </row>
    <row r="15" spans="1:7" ht="18.75" customHeight="1">
      <c r="A15" s="569"/>
      <c r="B15" s="228" t="s">
        <v>12</v>
      </c>
      <c r="C15" s="207">
        <v>14.589937050761195</v>
      </c>
      <c r="D15" s="446">
        <v>14.565731213110945</v>
      </c>
      <c r="E15" s="446">
        <v>14.70673745700471</v>
      </c>
      <c r="F15" s="447">
        <v>14.773652608878509</v>
      </c>
    </row>
    <row r="16" spans="1:7">
      <c r="A16" s="569"/>
      <c r="B16" s="105" t="s">
        <v>13</v>
      </c>
      <c r="C16" s="68">
        <v>15.428934336746766</v>
      </c>
      <c r="D16" s="100">
        <v>15.351458885941645</v>
      </c>
      <c r="E16" s="100">
        <v>15.228720563946966</v>
      </c>
      <c r="F16" s="101">
        <v>15.246414008651916</v>
      </c>
    </row>
    <row r="17" spans="1:6">
      <c r="A17" s="569"/>
      <c r="B17" s="105" t="s">
        <v>14</v>
      </c>
      <c r="C17" s="68">
        <v>9.0486867392696997</v>
      </c>
      <c r="D17" s="100">
        <v>9.0559664550695942</v>
      </c>
      <c r="E17" s="100">
        <v>8.8057997571315347</v>
      </c>
      <c r="F17" s="101">
        <v>8.7182125852435366</v>
      </c>
    </row>
    <row r="18" spans="1:6">
      <c r="A18" s="569"/>
      <c r="B18" s="105" t="s">
        <v>15</v>
      </c>
      <c r="C18" s="68">
        <v>17.760833881740684</v>
      </c>
      <c r="D18" s="100">
        <v>17.864306963294904</v>
      </c>
      <c r="E18" s="100">
        <v>17.911689097232724</v>
      </c>
      <c r="F18" s="101">
        <v>18.132084621446324</v>
      </c>
    </row>
    <row r="19" spans="1:6">
      <c r="A19" s="569"/>
      <c r="B19" s="105" t="s">
        <v>16</v>
      </c>
      <c r="C19" s="68">
        <v>10.276149022147079</v>
      </c>
      <c r="D19" s="100">
        <v>10.111793493906534</v>
      </c>
      <c r="E19" s="100">
        <v>10.155574762316336</v>
      </c>
      <c r="F19" s="101">
        <v>10.287225093137844</v>
      </c>
    </row>
    <row r="20" spans="1:6" ht="18" thickBot="1">
      <c r="A20" s="571"/>
      <c r="B20" s="229" t="s">
        <v>17</v>
      </c>
      <c r="C20" s="225">
        <v>15.459436599863732</v>
      </c>
      <c r="D20" s="448">
        <v>15.87338859276305</v>
      </c>
      <c r="E20" s="448">
        <v>15.66985083054915</v>
      </c>
      <c r="F20" s="449">
        <v>15.696441197266084</v>
      </c>
    </row>
    <row r="21" spans="1:6" ht="18.75" customHeight="1">
      <c r="A21" s="570" t="s">
        <v>18</v>
      </c>
      <c r="B21" s="227" t="s">
        <v>10</v>
      </c>
      <c r="C21" s="210">
        <v>11.903002415035692</v>
      </c>
      <c r="D21" s="210">
        <v>11.986968997301199</v>
      </c>
      <c r="E21" s="210">
        <v>12.059657317552199</v>
      </c>
      <c r="F21" s="535">
        <v>12.078662173107679</v>
      </c>
    </row>
    <row r="22" spans="1:6" ht="18.75" customHeight="1">
      <c r="A22" s="569"/>
      <c r="B22" s="228" t="s">
        <v>19</v>
      </c>
      <c r="C22" s="207">
        <v>13.942788092858969</v>
      </c>
      <c r="D22" s="446">
        <v>14.035699749985465</v>
      </c>
      <c r="E22" s="446">
        <v>14.105445385066238</v>
      </c>
      <c r="F22" s="447">
        <v>14.237738753235851</v>
      </c>
    </row>
    <row r="23" spans="1:6">
      <c r="A23" s="569"/>
      <c r="B23" s="105" t="s">
        <v>20</v>
      </c>
      <c r="C23" s="68">
        <v>12.686146773153069</v>
      </c>
      <c r="D23" s="100">
        <v>12.794478339690109</v>
      </c>
      <c r="E23" s="100">
        <v>12.84559029947386</v>
      </c>
      <c r="F23" s="101">
        <v>12.850274149750762</v>
      </c>
    </row>
    <row r="24" spans="1:6">
      <c r="A24" s="569"/>
      <c r="B24" s="105" t="s">
        <v>21</v>
      </c>
      <c r="C24" s="68">
        <v>8.9217037204615099</v>
      </c>
      <c r="D24" s="100">
        <v>8.9812002298661859</v>
      </c>
      <c r="E24" s="100">
        <v>9.0430003896077267</v>
      </c>
      <c r="F24" s="101">
        <v>9.0245003488324382</v>
      </c>
    </row>
    <row r="25" spans="1:6">
      <c r="A25" s="569"/>
      <c r="B25" s="105" t="s">
        <v>22</v>
      </c>
      <c r="C25" s="68">
        <v>11.605523266575354</v>
      </c>
      <c r="D25" s="100">
        <v>11.701497693009943</v>
      </c>
      <c r="E25" s="100">
        <v>11.800011114610156</v>
      </c>
      <c r="F25" s="101">
        <v>11.766962181156776</v>
      </c>
    </row>
    <row r="26" spans="1:6">
      <c r="A26" s="569"/>
      <c r="B26" s="105" t="s">
        <v>23</v>
      </c>
      <c r="C26" s="68">
        <v>12.190912049868327</v>
      </c>
      <c r="D26" s="100">
        <v>12.201863844574317</v>
      </c>
      <c r="E26" s="100">
        <v>12.312956790917092</v>
      </c>
      <c r="F26" s="101">
        <v>12.203443467597584</v>
      </c>
    </row>
    <row r="27" spans="1:6" ht="18" thickBot="1">
      <c r="A27" s="571"/>
      <c r="B27" s="230" t="s">
        <v>149</v>
      </c>
      <c r="C27" s="225">
        <v>10.71680856601108</v>
      </c>
      <c r="D27" s="448">
        <v>10.798532888979912</v>
      </c>
      <c r="E27" s="448">
        <v>10.921787709497206</v>
      </c>
      <c r="F27" s="449">
        <v>11.012804718706835</v>
      </c>
    </row>
    <row r="28" spans="1:6" ht="18.75" customHeight="1">
      <c r="A28" s="570" t="s">
        <v>145</v>
      </c>
      <c r="B28" s="227" t="s">
        <v>10</v>
      </c>
      <c r="C28" s="210">
        <v>16.521772867405012</v>
      </c>
      <c r="D28" s="210">
        <v>16.670384415198157</v>
      </c>
      <c r="E28" s="210">
        <v>16.744252539783236</v>
      </c>
      <c r="F28" s="536">
        <v>16.910258489670625</v>
      </c>
    </row>
    <row r="29" spans="1:6" ht="18.75" customHeight="1">
      <c r="A29" s="569"/>
      <c r="B29" s="228" t="s">
        <v>25</v>
      </c>
      <c r="C29" s="207">
        <v>18.42887473460722</v>
      </c>
      <c r="D29" s="446">
        <v>18.633243617715912</v>
      </c>
      <c r="E29" s="446">
        <v>18.635819704826488</v>
      </c>
      <c r="F29" s="447">
        <v>18.660338115300519</v>
      </c>
    </row>
    <row r="30" spans="1:6" ht="18.75" customHeight="1">
      <c r="A30" s="569"/>
      <c r="B30" s="105" t="s">
        <v>24</v>
      </c>
      <c r="C30" s="68">
        <v>9.131067841366205</v>
      </c>
      <c r="D30" s="100">
        <v>9.2505565174375466</v>
      </c>
      <c r="E30" s="100">
        <v>9.2978280273728071</v>
      </c>
      <c r="F30" s="101">
        <v>9.5091108234591246</v>
      </c>
    </row>
    <row r="31" spans="1:6" ht="18" thickBot="1">
      <c r="A31" s="571"/>
      <c r="B31" s="231" t="s">
        <v>151</v>
      </c>
      <c r="C31" s="225">
        <v>15.958248549250133</v>
      </c>
      <c r="D31" s="448">
        <v>16.246271192840691</v>
      </c>
      <c r="E31" s="448">
        <v>16.486478817286681</v>
      </c>
      <c r="F31" s="449">
        <v>16.617261429711547</v>
      </c>
    </row>
    <row r="32" spans="1:6" ht="19.5" customHeight="1">
      <c r="A32" s="672" t="s">
        <v>75</v>
      </c>
      <c r="B32" s="672"/>
      <c r="C32" s="672"/>
      <c r="D32" s="672"/>
      <c r="E32" s="672"/>
      <c r="F32" s="672"/>
    </row>
    <row r="33" spans="1:6">
      <c r="A33" s="568" t="s">
        <v>156</v>
      </c>
      <c r="B33" s="568"/>
      <c r="C33" s="568"/>
      <c r="D33" s="568"/>
      <c r="E33" s="568"/>
      <c r="F33" s="568"/>
    </row>
    <row r="34" spans="1:6">
      <c r="A34" s="568" t="s">
        <v>157</v>
      </c>
      <c r="B34" s="568"/>
      <c r="C34" s="568"/>
      <c r="D34" s="568"/>
      <c r="E34" s="568"/>
      <c r="F34" s="568"/>
    </row>
    <row r="56" s="21" customFormat="1"/>
    <row r="65" s="21" customFormat="1"/>
  </sheetData>
  <mergeCells count="12">
    <mergeCell ref="A33:F33"/>
    <mergeCell ref="A34:F34"/>
    <mergeCell ref="E1:F1"/>
    <mergeCell ref="A7:B7"/>
    <mergeCell ref="A8:A13"/>
    <mergeCell ref="A14:A20"/>
    <mergeCell ref="A21:A27"/>
    <mergeCell ref="A28:A31"/>
    <mergeCell ref="A32:F32"/>
    <mergeCell ref="A1:B1"/>
    <mergeCell ref="A3:B3"/>
    <mergeCell ref="A4:A6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pane xSplit="1" ySplit="2" topLeftCell="B3" activePane="bottomRight" state="frozen"/>
      <selection pane="topRight"/>
      <selection pane="bottomLeft"/>
      <selection pane="bottomRight" activeCell="F15" sqref="F15"/>
    </sheetView>
  </sheetViews>
  <sheetFormatPr defaultRowHeight="17.399999999999999"/>
  <cols>
    <col min="1" max="1" width="8.296875" style="2" customWidth="1"/>
    <col min="2" max="2" width="17" style="2" customWidth="1"/>
    <col min="3" max="3" width="17.09765625" style="2" customWidth="1"/>
    <col min="4" max="4" width="17.19921875" style="2" customWidth="1"/>
    <col min="5" max="6" width="16.5" style="2" customWidth="1"/>
    <col min="7" max="7" width="18.3984375" style="2" customWidth="1"/>
    <col min="8" max="11" width="16.5" style="2" customWidth="1"/>
    <col min="12" max="12" width="16.19921875" style="2" bestFit="1" customWidth="1"/>
    <col min="13" max="13" width="11.59765625" style="2" bestFit="1" customWidth="1"/>
    <col min="14" max="257" width="8.796875" style="2"/>
    <col min="258" max="267" width="16.69921875" style="2" customWidth="1"/>
    <col min="268" max="268" width="16.19921875" style="2" bestFit="1" customWidth="1"/>
    <col min="269" max="269" width="11.59765625" style="2" bestFit="1" customWidth="1"/>
    <col min="270" max="513" width="8.796875" style="2"/>
    <col min="514" max="523" width="16.69921875" style="2" customWidth="1"/>
    <col min="524" max="524" width="16.19921875" style="2" bestFit="1" customWidth="1"/>
    <col min="525" max="525" width="11.59765625" style="2" bestFit="1" customWidth="1"/>
    <col min="526" max="769" width="8.796875" style="2"/>
    <col min="770" max="779" width="16.69921875" style="2" customWidth="1"/>
    <col min="780" max="780" width="16.19921875" style="2" bestFit="1" customWidth="1"/>
    <col min="781" max="781" width="11.59765625" style="2" bestFit="1" customWidth="1"/>
    <col min="782" max="1025" width="8.796875" style="2"/>
    <col min="1026" max="1035" width="16.69921875" style="2" customWidth="1"/>
    <col min="1036" max="1036" width="16.19921875" style="2" bestFit="1" customWidth="1"/>
    <col min="1037" max="1037" width="11.59765625" style="2" bestFit="1" customWidth="1"/>
    <col min="1038" max="1281" width="8.796875" style="2"/>
    <col min="1282" max="1291" width="16.69921875" style="2" customWidth="1"/>
    <col min="1292" max="1292" width="16.19921875" style="2" bestFit="1" customWidth="1"/>
    <col min="1293" max="1293" width="11.59765625" style="2" bestFit="1" customWidth="1"/>
    <col min="1294" max="1537" width="8.796875" style="2"/>
    <col min="1538" max="1547" width="16.69921875" style="2" customWidth="1"/>
    <col min="1548" max="1548" width="16.19921875" style="2" bestFit="1" customWidth="1"/>
    <col min="1549" max="1549" width="11.59765625" style="2" bestFit="1" customWidth="1"/>
    <col min="1550" max="1793" width="8.796875" style="2"/>
    <col min="1794" max="1803" width="16.69921875" style="2" customWidth="1"/>
    <col min="1804" max="1804" width="16.19921875" style="2" bestFit="1" customWidth="1"/>
    <col min="1805" max="1805" width="11.59765625" style="2" bestFit="1" customWidth="1"/>
    <col min="1806" max="2049" width="8.796875" style="2"/>
    <col min="2050" max="2059" width="16.69921875" style="2" customWidth="1"/>
    <col min="2060" max="2060" width="16.19921875" style="2" bestFit="1" customWidth="1"/>
    <col min="2061" max="2061" width="11.59765625" style="2" bestFit="1" customWidth="1"/>
    <col min="2062" max="2305" width="8.796875" style="2"/>
    <col min="2306" max="2315" width="16.69921875" style="2" customWidth="1"/>
    <col min="2316" max="2316" width="16.19921875" style="2" bestFit="1" customWidth="1"/>
    <col min="2317" max="2317" width="11.59765625" style="2" bestFit="1" customWidth="1"/>
    <col min="2318" max="2561" width="8.796875" style="2"/>
    <col min="2562" max="2571" width="16.69921875" style="2" customWidth="1"/>
    <col min="2572" max="2572" width="16.19921875" style="2" bestFit="1" customWidth="1"/>
    <col min="2573" max="2573" width="11.59765625" style="2" bestFit="1" customWidth="1"/>
    <col min="2574" max="2817" width="8.796875" style="2"/>
    <col min="2818" max="2827" width="16.69921875" style="2" customWidth="1"/>
    <col min="2828" max="2828" width="16.19921875" style="2" bestFit="1" customWidth="1"/>
    <col min="2829" max="2829" width="11.59765625" style="2" bestFit="1" customWidth="1"/>
    <col min="2830" max="3073" width="8.796875" style="2"/>
    <col min="3074" max="3083" width="16.69921875" style="2" customWidth="1"/>
    <col min="3084" max="3084" width="16.19921875" style="2" bestFit="1" customWidth="1"/>
    <col min="3085" max="3085" width="11.59765625" style="2" bestFit="1" customWidth="1"/>
    <col min="3086" max="3329" width="8.796875" style="2"/>
    <col min="3330" max="3339" width="16.69921875" style="2" customWidth="1"/>
    <col min="3340" max="3340" width="16.19921875" style="2" bestFit="1" customWidth="1"/>
    <col min="3341" max="3341" width="11.59765625" style="2" bestFit="1" customWidth="1"/>
    <col min="3342" max="3585" width="8.796875" style="2"/>
    <col min="3586" max="3595" width="16.69921875" style="2" customWidth="1"/>
    <col min="3596" max="3596" width="16.19921875" style="2" bestFit="1" customWidth="1"/>
    <col min="3597" max="3597" width="11.59765625" style="2" bestFit="1" customWidth="1"/>
    <col min="3598" max="3841" width="8.796875" style="2"/>
    <col min="3842" max="3851" width="16.69921875" style="2" customWidth="1"/>
    <col min="3852" max="3852" width="16.19921875" style="2" bestFit="1" customWidth="1"/>
    <col min="3853" max="3853" width="11.59765625" style="2" bestFit="1" customWidth="1"/>
    <col min="3854" max="4097" width="8.796875" style="2"/>
    <col min="4098" max="4107" width="16.69921875" style="2" customWidth="1"/>
    <col min="4108" max="4108" width="16.19921875" style="2" bestFit="1" customWidth="1"/>
    <col min="4109" max="4109" width="11.59765625" style="2" bestFit="1" customWidth="1"/>
    <col min="4110" max="4353" width="8.796875" style="2"/>
    <col min="4354" max="4363" width="16.69921875" style="2" customWidth="1"/>
    <col min="4364" max="4364" width="16.19921875" style="2" bestFit="1" customWidth="1"/>
    <col min="4365" max="4365" width="11.59765625" style="2" bestFit="1" customWidth="1"/>
    <col min="4366" max="4609" width="8.796875" style="2"/>
    <col min="4610" max="4619" width="16.69921875" style="2" customWidth="1"/>
    <col min="4620" max="4620" width="16.19921875" style="2" bestFit="1" customWidth="1"/>
    <col min="4621" max="4621" width="11.59765625" style="2" bestFit="1" customWidth="1"/>
    <col min="4622" max="4865" width="8.796875" style="2"/>
    <col min="4866" max="4875" width="16.69921875" style="2" customWidth="1"/>
    <col min="4876" max="4876" width="16.19921875" style="2" bestFit="1" customWidth="1"/>
    <col min="4877" max="4877" width="11.59765625" style="2" bestFit="1" customWidth="1"/>
    <col min="4878" max="5121" width="8.796875" style="2"/>
    <col min="5122" max="5131" width="16.69921875" style="2" customWidth="1"/>
    <col min="5132" max="5132" width="16.19921875" style="2" bestFit="1" customWidth="1"/>
    <col min="5133" max="5133" width="11.59765625" style="2" bestFit="1" customWidth="1"/>
    <col min="5134" max="5377" width="8.796875" style="2"/>
    <col min="5378" max="5387" width="16.69921875" style="2" customWidth="1"/>
    <col min="5388" max="5388" width="16.19921875" style="2" bestFit="1" customWidth="1"/>
    <col min="5389" max="5389" width="11.59765625" style="2" bestFit="1" customWidth="1"/>
    <col min="5390" max="5633" width="8.796875" style="2"/>
    <col min="5634" max="5643" width="16.69921875" style="2" customWidth="1"/>
    <col min="5644" max="5644" width="16.19921875" style="2" bestFit="1" customWidth="1"/>
    <col min="5645" max="5645" width="11.59765625" style="2" bestFit="1" customWidth="1"/>
    <col min="5646" max="5889" width="8.796875" style="2"/>
    <col min="5890" max="5899" width="16.69921875" style="2" customWidth="1"/>
    <col min="5900" max="5900" width="16.19921875" style="2" bestFit="1" customWidth="1"/>
    <col min="5901" max="5901" width="11.59765625" style="2" bestFit="1" customWidth="1"/>
    <col min="5902" max="6145" width="8.796875" style="2"/>
    <col min="6146" max="6155" width="16.69921875" style="2" customWidth="1"/>
    <col min="6156" max="6156" width="16.19921875" style="2" bestFit="1" customWidth="1"/>
    <col min="6157" max="6157" width="11.59765625" style="2" bestFit="1" customWidth="1"/>
    <col min="6158" max="6401" width="8.796875" style="2"/>
    <col min="6402" max="6411" width="16.69921875" style="2" customWidth="1"/>
    <col min="6412" max="6412" width="16.19921875" style="2" bestFit="1" customWidth="1"/>
    <col min="6413" max="6413" width="11.59765625" style="2" bestFit="1" customWidth="1"/>
    <col min="6414" max="6657" width="8.796875" style="2"/>
    <col min="6658" max="6667" width="16.69921875" style="2" customWidth="1"/>
    <col min="6668" max="6668" width="16.19921875" style="2" bestFit="1" customWidth="1"/>
    <col min="6669" max="6669" width="11.59765625" style="2" bestFit="1" customWidth="1"/>
    <col min="6670" max="6913" width="8.796875" style="2"/>
    <col min="6914" max="6923" width="16.69921875" style="2" customWidth="1"/>
    <col min="6924" max="6924" width="16.19921875" style="2" bestFit="1" customWidth="1"/>
    <col min="6925" max="6925" width="11.59765625" style="2" bestFit="1" customWidth="1"/>
    <col min="6926" max="7169" width="8.796875" style="2"/>
    <col min="7170" max="7179" width="16.69921875" style="2" customWidth="1"/>
    <col min="7180" max="7180" width="16.19921875" style="2" bestFit="1" customWidth="1"/>
    <col min="7181" max="7181" width="11.59765625" style="2" bestFit="1" customWidth="1"/>
    <col min="7182" max="7425" width="8.796875" style="2"/>
    <col min="7426" max="7435" width="16.69921875" style="2" customWidth="1"/>
    <col min="7436" max="7436" width="16.19921875" style="2" bestFit="1" customWidth="1"/>
    <col min="7437" max="7437" width="11.59765625" style="2" bestFit="1" customWidth="1"/>
    <col min="7438" max="7681" width="8.796875" style="2"/>
    <col min="7682" max="7691" width="16.69921875" style="2" customWidth="1"/>
    <col min="7692" max="7692" width="16.19921875" style="2" bestFit="1" customWidth="1"/>
    <col min="7693" max="7693" width="11.59765625" style="2" bestFit="1" customWidth="1"/>
    <col min="7694" max="7937" width="8.796875" style="2"/>
    <col min="7938" max="7947" width="16.69921875" style="2" customWidth="1"/>
    <col min="7948" max="7948" width="16.19921875" style="2" bestFit="1" customWidth="1"/>
    <col min="7949" max="7949" width="11.59765625" style="2" bestFit="1" customWidth="1"/>
    <col min="7950" max="8193" width="8.796875" style="2"/>
    <col min="8194" max="8203" width="16.69921875" style="2" customWidth="1"/>
    <col min="8204" max="8204" width="16.19921875" style="2" bestFit="1" customWidth="1"/>
    <col min="8205" max="8205" width="11.59765625" style="2" bestFit="1" customWidth="1"/>
    <col min="8206" max="8449" width="8.796875" style="2"/>
    <col min="8450" max="8459" width="16.69921875" style="2" customWidth="1"/>
    <col min="8460" max="8460" width="16.19921875" style="2" bestFit="1" customWidth="1"/>
    <col min="8461" max="8461" width="11.59765625" style="2" bestFit="1" customWidth="1"/>
    <col min="8462" max="8705" width="8.796875" style="2"/>
    <col min="8706" max="8715" width="16.69921875" style="2" customWidth="1"/>
    <col min="8716" max="8716" width="16.19921875" style="2" bestFit="1" customWidth="1"/>
    <col min="8717" max="8717" width="11.59765625" style="2" bestFit="1" customWidth="1"/>
    <col min="8718" max="8961" width="8.796875" style="2"/>
    <col min="8962" max="8971" width="16.69921875" style="2" customWidth="1"/>
    <col min="8972" max="8972" width="16.19921875" style="2" bestFit="1" customWidth="1"/>
    <col min="8973" max="8973" width="11.59765625" style="2" bestFit="1" customWidth="1"/>
    <col min="8974" max="9217" width="8.796875" style="2"/>
    <col min="9218" max="9227" width="16.69921875" style="2" customWidth="1"/>
    <col min="9228" max="9228" width="16.19921875" style="2" bestFit="1" customWidth="1"/>
    <col min="9229" max="9229" width="11.59765625" style="2" bestFit="1" customWidth="1"/>
    <col min="9230" max="9473" width="8.796875" style="2"/>
    <col min="9474" max="9483" width="16.69921875" style="2" customWidth="1"/>
    <col min="9484" max="9484" width="16.19921875" style="2" bestFit="1" customWidth="1"/>
    <col min="9485" max="9485" width="11.59765625" style="2" bestFit="1" customWidth="1"/>
    <col min="9486" max="9729" width="8.796875" style="2"/>
    <col min="9730" max="9739" width="16.69921875" style="2" customWidth="1"/>
    <col min="9740" max="9740" width="16.19921875" style="2" bestFit="1" customWidth="1"/>
    <col min="9741" max="9741" width="11.59765625" style="2" bestFit="1" customWidth="1"/>
    <col min="9742" max="9985" width="8.796875" style="2"/>
    <col min="9986" max="9995" width="16.69921875" style="2" customWidth="1"/>
    <col min="9996" max="9996" width="16.19921875" style="2" bestFit="1" customWidth="1"/>
    <col min="9997" max="9997" width="11.59765625" style="2" bestFit="1" customWidth="1"/>
    <col min="9998" max="10241" width="8.796875" style="2"/>
    <col min="10242" max="10251" width="16.69921875" style="2" customWidth="1"/>
    <col min="10252" max="10252" width="16.19921875" style="2" bestFit="1" customWidth="1"/>
    <col min="10253" max="10253" width="11.59765625" style="2" bestFit="1" customWidth="1"/>
    <col min="10254" max="10497" width="8.796875" style="2"/>
    <col min="10498" max="10507" width="16.69921875" style="2" customWidth="1"/>
    <col min="10508" max="10508" width="16.19921875" style="2" bestFit="1" customWidth="1"/>
    <col min="10509" max="10509" width="11.59765625" style="2" bestFit="1" customWidth="1"/>
    <col min="10510" max="10753" width="8.796875" style="2"/>
    <col min="10754" max="10763" width="16.69921875" style="2" customWidth="1"/>
    <col min="10764" max="10764" width="16.19921875" style="2" bestFit="1" customWidth="1"/>
    <col min="10765" max="10765" width="11.59765625" style="2" bestFit="1" customWidth="1"/>
    <col min="10766" max="11009" width="8.796875" style="2"/>
    <col min="11010" max="11019" width="16.69921875" style="2" customWidth="1"/>
    <col min="11020" max="11020" width="16.19921875" style="2" bestFit="1" customWidth="1"/>
    <col min="11021" max="11021" width="11.59765625" style="2" bestFit="1" customWidth="1"/>
    <col min="11022" max="11265" width="8.796875" style="2"/>
    <col min="11266" max="11275" width="16.69921875" style="2" customWidth="1"/>
    <col min="11276" max="11276" width="16.19921875" style="2" bestFit="1" customWidth="1"/>
    <col min="11277" max="11277" width="11.59765625" style="2" bestFit="1" customWidth="1"/>
    <col min="11278" max="11521" width="8.796875" style="2"/>
    <col min="11522" max="11531" width="16.69921875" style="2" customWidth="1"/>
    <col min="11532" max="11532" width="16.19921875" style="2" bestFit="1" customWidth="1"/>
    <col min="11533" max="11533" width="11.59765625" style="2" bestFit="1" customWidth="1"/>
    <col min="11534" max="11777" width="8.796875" style="2"/>
    <col min="11778" max="11787" width="16.69921875" style="2" customWidth="1"/>
    <col min="11788" max="11788" width="16.19921875" style="2" bestFit="1" customWidth="1"/>
    <col min="11789" max="11789" width="11.59765625" style="2" bestFit="1" customWidth="1"/>
    <col min="11790" max="12033" width="8.796875" style="2"/>
    <col min="12034" max="12043" width="16.69921875" style="2" customWidth="1"/>
    <col min="12044" max="12044" width="16.19921875" style="2" bestFit="1" customWidth="1"/>
    <col min="12045" max="12045" width="11.59765625" style="2" bestFit="1" customWidth="1"/>
    <col min="12046" max="12289" width="8.796875" style="2"/>
    <col min="12290" max="12299" width="16.69921875" style="2" customWidth="1"/>
    <col min="12300" max="12300" width="16.19921875" style="2" bestFit="1" customWidth="1"/>
    <col min="12301" max="12301" width="11.59765625" style="2" bestFit="1" customWidth="1"/>
    <col min="12302" max="12545" width="8.796875" style="2"/>
    <col min="12546" max="12555" width="16.69921875" style="2" customWidth="1"/>
    <col min="12556" max="12556" width="16.19921875" style="2" bestFit="1" customWidth="1"/>
    <col min="12557" max="12557" width="11.59765625" style="2" bestFit="1" customWidth="1"/>
    <col min="12558" max="12801" width="8.796875" style="2"/>
    <col min="12802" max="12811" width="16.69921875" style="2" customWidth="1"/>
    <col min="12812" max="12812" width="16.19921875" style="2" bestFit="1" customWidth="1"/>
    <col min="12813" max="12813" width="11.59765625" style="2" bestFit="1" customWidth="1"/>
    <col min="12814" max="13057" width="8.796875" style="2"/>
    <col min="13058" max="13067" width="16.69921875" style="2" customWidth="1"/>
    <col min="13068" max="13068" width="16.19921875" style="2" bestFit="1" customWidth="1"/>
    <col min="13069" max="13069" width="11.59765625" style="2" bestFit="1" customWidth="1"/>
    <col min="13070" max="13313" width="8.796875" style="2"/>
    <col min="13314" max="13323" width="16.69921875" style="2" customWidth="1"/>
    <col min="13324" max="13324" width="16.19921875" style="2" bestFit="1" customWidth="1"/>
    <col min="13325" max="13325" width="11.59765625" style="2" bestFit="1" customWidth="1"/>
    <col min="13326" max="13569" width="8.796875" style="2"/>
    <col min="13570" max="13579" width="16.69921875" style="2" customWidth="1"/>
    <col min="13580" max="13580" width="16.19921875" style="2" bestFit="1" customWidth="1"/>
    <col min="13581" max="13581" width="11.59765625" style="2" bestFit="1" customWidth="1"/>
    <col min="13582" max="13825" width="8.796875" style="2"/>
    <col min="13826" max="13835" width="16.69921875" style="2" customWidth="1"/>
    <col min="13836" max="13836" width="16.19921875" style="2" bestFit="1" customWidth="1"/>
    <col min="13837" max="13837" width="11.59765625" style="2" bestFit="1" customWidth="1"/>
    <col min="13838" max="14081" width="8.796875" style="2"/>
    <col min="14082" max="14091" width="16.69921875" style="2" customWidth="1"/>
    <col min="14092" max="14092" width="16.19921875" style="2" bestFit="1" customWidth="1"/>
    <col min="14093" max="14093" width="11.59765625" style="2" bestFit="1" customWidth="1"/>
    <col min="14094" max="14337" width="8.796875" style="2"/>
    <col min="14338" max="14347" width="16.69921875" style="2" customWidth="1"/>
    <col min="14348" max="14348" width="16.19921875" style="2" bestFit="1" customWidth="1"/>
    <col min="14349" max="14349" width="11.59765625" style="2" bestFit="1" customWidth="1"/>
    <col min="14350" max="14593" width="8.796875" style="2"/>
    <col min="14594" max="14603" width="16.69921875" style="2" customWidth="1"/>
    <col min="14604" max="14604" width="16.19921875" style="2" bestFit="1" customWidth="1"/>
    <col min="14605" max="14605" width="11.59765625" style="2" bestFit="1" customWidth="1"/>
    <col min="14606" max="14849" width="8.796875" style="2"/>
    <col min="14850" max="14859" width="16.69921875" style="2" customWidth="1"/>
    <col min="14860" max="14860" width="16.19921875" style="2" bestFit="1" customWidth="1"/>
    <col min="14861" max="14861" width="11.59765625" style="2" bestFit="1" customWidth="1"/>
    <col min="14862" max="15105" width="8.796875" style="2"/>
    <col min="15106" max="15115" width="16.69921875" style="2" customWidth="1"/>
    <col min="15116" max="15116" width="16.19921875" style="2" bestFit="1" customWidth="1"/>
    <col min="15117" max="15117" width="11.59765625" style="2" bestFit="1" customWidth="1"/>
    <col min="15118" max="15361" width="8.796875" style="2"/>
    <col min="15362" max="15371" width="16.69921875" style="2" customWidth="1"/>
    <col min="15372" max="15372" width="16.19921875" style="2" bestFit="1" customWidth="1"/>
    <col min="15373" max="15373" width="11.59765625" style="2" bestFit="1" customWidth="1"/>
    <col min="15374" max="15617" width="8.796875" style="2"/>
    <col min="15618" max="15627" width="16.69921875" style="2" customWidth="1"/>
    <col min="15628" max="15628" width="16.19921875" style="2" bestFit="1" customWidth="1"/>
    <col min="15629" max="15629" width="11.59765625" style="2" bestFit="1" customWidth="1"/>
    <col min="15630" max="15873" width="8.796875" style="2"/>
    <col min="15874" max="15883" width="16.69921875" style="2" customWidth="1"/>
    <col min="15884" max="15884" width="16.19921875" style="2" bestFit="1" customWidth="1"/>
    <col min="15885" max="15885" width="11.59765625" style="2" bestFit="1" customWidth="1"/>
    <col min="15886" max="16129" width="8.796875" style="2"/>
    <col min="16130" max="16139" width="16.69921875" style="2" customWidth="1"/>
    <col min="16140" max="16140" width="16.19921875" style="2" bestFit="1" customWidth="1"/>
    <col min="16141" max="16141" width="11.59765625" style="2" bestFit="1" customWidth="1"/>
    <col min="16142" max="16384" width="8.796875" style="2"/>
  </cols>
  <sheetData>
    <row r="1" spans="1:12" ht="22.95" customHeight="1" thickBot="1">
      <c r="A1" s="7" t="s">
        <v>147</v>
      </c>
      <c r="B1" s="7"/>
      <c r="C1" s="8"/>
      <c r="D1" s="8"/>
      <c r="K1" s="523" t="s">
        <v>210</v>
      </c>
    </row>
    <row r="2" spans="1:12" s="9" customFormat="1" ht="30" customHeight="1" thickBot="1">
      <c r="A2" s="93" t="s">
        <v>90</v>
      </c>
      <c r="B2" s="94" t="s">
        <v>91</v>
      </c>
      <c r="C2" s="94" t="s">
        <v>92</v>
      </c>
      <c r="D2" s="94" t="s">
        <v>93</v>
      </c>
      <c r="E2" s="94" t="s">
        <v>94</v>
      </c>
      <c r="F2" s="94" t="s">
        <v>95</v>
      </c>
      <c r="G2" s="94" t="s">
        <v>96</v>
      </c>
      <c r="H2" s="94" t="s">
        <v>97</v>
      </c>
      <c r="I2" s="94" t="s">
        <v>98</v>
      </c>
      <c r="J2" s="94" t="s">
        <v>99</v>
      </c>
      <c r="K2" s="95" t="s">
        <v>100</v>
      </c>
    </row>
    <row r="3" spans="1:12" ht="30" customHeight="1" thickBot="1">
      <c r="A3" s="146" t="s">
        <v>76</v>
      </c>
      <c r="B3" s="147">
        <f>SUM(B4:B5)</f>
        <v>62756172677</v>
      </c>
      <c r="C3" s="147">
        <f t="shared" ref="C3:K3" si="0">SUM(C4:C5)</f>
        <v>18857436256</v>
      </c>
      <c r="D3" s="147">
        <f t="shared" si="0"/>
        <v>11730214839</v>
      </c>
      <c r="E3" s="147">
        <f t="shared" si="0"/>
        <v>173516086</v>
      </c>
      <c r="F3" s="147">
        <f t="shared" si="0"/>
        <v>29296373255</v>
      </c>
      <c r="G3" s="147">
        <f t="shared" si="0"/>
        <v>2037130462</v>
      </c>
      <c r="H3" s="147">
        <f t="shared" si="0"/>
        <v>8809776</v>
      </c>
      <c r="I3" s="147">
        <f t="shared" si="0"/>
        <v>115941364</v>
      </c>
      <c r="J3" s="147">
        <f t="shared" si="0"/>
        <v>187010182</v>
      </c>
      <c r="K3" s="530">
        <f t="shared" si="0"/>
        <v>349740457</v>
      </c>
      <c r="L3" s="10"/>
    </row>
    <row r="4" spans="1:12" ht="30" customHeight="1" thickTop="1">
      <c r="A4" s="102" t="s">
        <v>101</v>
      </c>
      <c r="B4" s="145">
        <f>SUM(C4:K4)</f>
        <v>6388599656</v>
      </c>
      <c r="C4" s="24">
        <v>1710857336</v>
      </c>
      <c r="D4" s="24">
        <v>1179711502</v>
      </c>
      <c r="E4" s="24">
        <v>18954235</v>
      </c>
      <c r="F4" s="24">
        <v>3168317770</v>
      </c>
      <c r="G4" s="24">
        <v>216928585</v>
      </c>
      <c r="H4" s="24">
        <v>1003580</v>
      </c>
      <c r="I4" s="24">
        <v>13035256</v>
      </c>
      <c r="J4" s="24">
        <v>20070602</v>
      </c>
      <c r="K4" s="25">
        <v>59720790</v>
      </c>
      <c r="L4" s="10"/>
    </row>
    <row r="5" spans="1:12" ht="30" customHeight="1">
      <c r="A5" s="102" t="s">
        <v>88</v>
      </c>
      <c r="B5" s="145">
        <f>SUM(C5:K5)</f>
        <v>56367573021</v>
      </c>
      <c r="C5" s="24">
        <v>17146578920</v>
      </c>
      <c r="D5" s="24">
        <v>10550503337</v>
      </c>
      <c r="E5" s="24">
        <v>154561851</v>
      </c>
      <c r="F5" s="24">
        <v>26128055485</v>
      </c>
      <c r="G5" s="24">
        <v>1820201877</v>
      </c>
      <c r="H5" s="24">
        <v>7806196</v>
      </c>
      <c r="I5" s="24">
        <v>102906108</v>
      </c>
      <c r="J5" s="24">
        <v>166939580</v>
      </c>
      <c r="K5" s="25">
        <v>290019667</v>
      </c>
      <c r="L5" s="10"/>
    </row>
    <row r="6" spans="1:12" ht="30" customHeight="1" thickBot="1">
      <c r="A6" s="90" t="s">
        <v>39</v>
      </c>
      <c r="B6" s="557">
        <f>SUM(C6:K6)</f>
        <v>1</v>
      </c>
      <c r="C6" s="143">
        <f>ROUND(C3/$B$3,3)</f>
        <v>0.3</v>
      </c>
      <c r="D6" s="143">
        <f t="shared" ref="D6:J6" si="1">ROUND(D3/$B$3,3)</f>
        <v>0.187</v>
      </c>
      <c r="E6" s="143">
        <f t="shared" si="1"/>
        <v>3.0000000000000001E-3</v>
      </c>
      <c r="F6" s="143">
        <f t="shared" si="1"/>
        <v>0.46700000000000003</v>
      </c>
      <c r="G6" s="143">
        <f t="shared" si="1"/>
        <v>3.2000000000000001E-2</v>
      </c>
      <c r="H6" s="143">
        <f t="shared" si="1"/>
        <v>0</v>
      </c>
      <c r="I6" s="143">
        <f t="shared" si="1"/>
        <v>2E-3</v>
      </c>
      <c r="J6" s="143">
        <f t="shared" si="1"/>
        <v>3.0000000000000001E-3</v>
      </c>
      <c r="K6" s="144">
        <f>ROUND(K3/$B$3,3)</f>
        <v>6.0000000000000001E-3</v>
      </c>
      <c r="L6" s="11"/>
    </row>
    <row r="7" spans="1:12" ht="23.55" customHeight="1">
      <c r="A7" s="2" t="s">
        <v>89</v>
      </c>
    </row>
    <row r="8" spans="1:12">
      <c r="B8" s="12"/>
    </row>
  </sheetData>
  <phoneticPr fontId="2"/>
  <pageMargins left="0.59055118110236227" right="0.39370078740157483" top="0.59055118110236227" bottom="0.59055118110236227" header="0.39370078740157483" footer="0.39370078740157483"/>
  <pageSetup paperSize="9" scale="72" orientation="landscape" r:id="rId1"/>
  <headerFooter>
    <oddHeader>&amp;R&amp;"メイリオ,レギュラー"&amp;A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view="pageBreakPreview" zoomScaleNormal="100" zoomScaleSheetLayoutView="100" workbookViewId="0">
      <pane ySplit="4" topLeftCell="A5" activePane="bottomLeft" state="frozen"/>
      <selection pane="bottomLeft" activeCell="G12" sqref="G12"/>
    </sheetView>
  </sheetViews>
  <sheetFormatPr defaultRowHeight="17.399999999999999"/>
  <cols>
    <col min="1" max="13" width="9.5" style="2" customWidth="1"/>
    <col min="14" max="256" width="8.796875" style="2"/>
    <col min="257" max="257" width="10.59765625" style="2" customWidth="1"/>
    <col min="258" max="258" width="11.796875" style="2" customWidth="1"/>
    <col min="259" max="259" width="11" style="2" customWidth="1"/>
    <col min="260" max="260" width="12" style="2" customWidth="1"/>
    <col min="261" max="261" width="11.09765625" style="2" customWidth="1"/>
    <col min="262" max="262" width="14.59765625" style="2" customWidth="1"/>
    <col min="263" max="263" width="10.796875" style="2" customWidth="1"/>
    <col min="264" max="264" width="10.09765625" style="2" customWidth="1"/>
    <col min="265" max="265" width="14.09765625" style="2" customWidth="1"/>
    <col min="266" max="266" width="11" style="2" customWidth="1"/>
    <col min="267" max="267" width="9.796875" style="2" customWidth="1"/>
    <col min="268" max="268" width="13.796875" style="2" customWidth="1"/>
    <col min="269" max="269" width="10.69921875" style="2" customWidth="1"/>
    <col min="270" max="512" width="8.796875" style="2"/>
    <col min="513" max="513" width="10.59765625" style="2" customWidth="1"/>
    <col min="514" max="514" width="11.796875" style="2" customWidth="1"/>
    <col min="515" max="515" width="11" style="2" customWidth="1"/>
    <col min="516" max="516" width="12" style="2" customWidth="1"/>
    <col min="517" max="517" width="11.09765625" style="2" customWidth="1"/>
    <col min="518" max="518" width="14.59765625" style="2" customWidth="1"/>
    <col min="519" max="519" width="10.796875" style="2" customWidth="1"/>
    <col min="520" max="520" width="10.09765625" style="2" customWidth="1"/>
    <col min="521" max="521" width="14.09765625" style="2" customWidth="1"/>
    <col min="522" max="522" width="11" style="2" customWidth="1"/>
    <col min="523" max="523" width="9.796875" style="2" customWidth="1"/>
    <col min="524" max="524" width="13.796875" style="2" customWidth="1"/>
    <col min="525" max="525" width="10.69921875" style="2" customWidth="1"/>
    <col min="526" max="768" width="8.796875" style="2"/>
    <col min="769" max="769" width="10.59765625" style="2" customWidth="1"/>
    <col min="770" max="770" width="11.796875" style="2" customWidth="1"/>
    <col min="771" max="771" width="11" style="2" customWidth="1"/>
    <col min="772" max="772" width="12" style="2" customWidth="1"/>
    <col min="773" max="773" width="11.09765625" style="2" customWidth="1"/>
    <col min="774" max="774" width="14.59765625" style="2" customWidth="1"/>
    <col min="775" max="775" width="10.796875" style="2" customWidth="1"/>
    <col min="776" max="776" width="10.09765625" style="2" customWidth="1"/>
    <col min="777" max="777" width="14.09765625" style="2" customWidth="1"/>
    <col min="778" max="778" width="11" style="2" customWidth="1"/>
    <col min="779" max="779" width="9.796875" style="2" customWidth="1"/>
    <col min="780" max="780" width="13.796875" style="2" customWidth="1"/>
    <col min="781" max="781" width="10.69921875" style="2" customWidth="1"/>
    <col min="782" max="1024" width="8.796875" style="2"/>
    <col min="1025" max="1025" width="10.59765625" style="2" customWidth="1"/>
    <col min="1026" max="1026" width="11.796875" style="2" customWidth="1"/>
    <col min="1027" max="1027" width="11" style="2" customWidth="1"/>
    <col min="1028" max="1028" width="12" style="2" customWidth="1"/>
    <col min="1029" max="1029" width="11.09765625" style="2" customWidth="1"/>
    <col min="1030" max="1030" width="14.59765625" style="2" customWidth="1"/>
    <col min="1031" max="1031" width="10.796875" style="2" customWidth="1"/>
    <col min="1032" max="1032" width="10.09765625" style="2" customWidth="1"/>
    <col min="1033" max="1033" width="14.09765625" style="2" customWidth="1"/>
    <col min="1034" max="1034" width="11" style="2" customWidth="1"/>
    <col min="1035" max="1035" width="9.796875" style="2" customWidth="1"/>
    <col min="1036" max="1036" width="13.796875" style="2" customWidth="1"/>
    <col min="1037" max="1037" width="10.69921875" style="2" customWidth="1"/>
    <col min="1038" max="1280" width="8.796875" style="2"/>
    <col min="1281" max="1281" width="10.59765625" style="2" customWidth="1"/>
    <col min="1282" max="1282" width="11.796875" style="2" customWidth="1"/>
    <col min="1283" max="1283" width="11" style="2" customWidth="1"/>
    <col min="1284" max="1284" width="12" style="2" customWidth="1"/>
    <col min="1285" max="1285" width="11.09765625" style="2" customWidth="1"/>
    <col min="1286" max="1286" width="14.59765625" style="2" customWidth="1"/>
    <col min="1287" max="1287" width="10.796875" style="2" customWidth="1"/>
    <col min="1288" max="1288" width="10.09765625" style="2" customWidth="1"/>
    <col min="1289" max="1289" width="14.09765625" style="2" customWidth="1"/>
    <col min="1290" max="1290" width="11" style="2" customWidth="1"/>
    <col min="1291" max="1291" width="9.796875" style="2" customWidth="1"/>
    <col min="1292" max="1292" width="13.796875" style="2" customWidth="1"/>
    <col min="1293" max="1293" width="10.69921875" style="2" customWidth="1"/>
    <col min="1294" max="1536" width="8.796875" style="2"/>
    <col min="1537" max="1537" width="10.59765625" style="2" customWidth="1"/>
    <col min="1538" max="1538" width="11.796875" style="2" customWidth="1"/>
    <col min="1539" max="1539" width="11" style="2" customWidth="1"/>
    <col min="1540" max="1540" width="12" style="2" customWidth="1"/>
    <col min="1541" max="1541" width="11.09765625" style="2" customWidth="1"/>
    <col min="1542" max="1542" width="14.59765625" style="2" customWidth="1"/>
    <col min="1543" max="1543" width="10.796875" style="2" customWidth="1"/>
    <col min="1544" max="1544" width="10.09765625" style="2" customWidth="1"/>
    <col min="1545" max="1545" width="14.09765625" style="2" customWidth="1"/>
    <col min="1546" max="1546" width="11" style="2" customWidth="1"/>
    <col min="1547" max="1547" width="9.796875" style="2" customWidth="1"/>
    <col min="1548" max="1548" width="13.796875" style="2" customWidth="1"/>
    <col min="1549" max="1549" width="10.69921875" style="2" customWidth="1"/>
    <col min="1550" max="1792" width="8.796875" style="2"/>
    <col min="1793" max="1793" width="10.59765625" style="2" customWidth="1"/>
    <col min="1794" max="1794" width="11.796875" style="2" customWidth="1"/>
    <col min="1795" max="1795" width="11" style="2" customWidth="1"/>
    <col min="1796" max="1796" width="12" style="2" customWidth="1"/>
    <col min="1797" max="1797" width="11.09765625" style="2" customWidth="1"/>
    <col min="1798" max="1798" width="14.59765625" style="2" customWidth="1"/>
    <col min="1799" max="1799" width="10.796875" style="2" customWidth="1"/>
    <col min="1800" max="1800" width="10.09765625" style="2" customWidth="1"/>
    <col min="1801" max="1801" width="14.09765625" style="2" customWidth="1"/>
    <col min="1802" max="1802" width="11" style="2" customWidth="1"/>
    <col min="1803" max="1803" width="9.796875" style="2" customWidth="1"/>
    <col min="1804" max="1804" width="13.796875" style="2" customWidth="1"/>
    <col min="1805" max="1805" width="10.69921875" style="2" customWidth="1"/>
    <col min="1806" max="2048" width="8.796875" style="2"/>
    <col min="2049" max="2049" width="10.59765625" style="2" customWidth="1"/>
    <col min="2050" max="2050" width="11.796875" style="2" customWidth="1"/>
    <col min="2051" max="2051" width="11" style="2" customWidth="1"/>
    <col min="2052" max="2052" width="12" style="2" customWidth="1"/>
    <col min="2053" max="2053" width="11.09765625" style="2" customWidth="1"/>
    <col min="2054" max="2054" width="14.59765625" style="2" customWidth="1"/>
    <col min="2055" max="2055" width="10.796875" style="2" customWidth="1"/>
    <col min="2056" max="2056" width="10.09765625" style="2" customWidth="1"/>
    <col min="2057" max="2057" width="14.09765625" style="2" customWidth="1"/>
    <col min="2058" max="2058" width="11" style="2" customWidth="1"/>
    <col min="2059" max="2059" width="9.796875" style="2" customWidth="1"/>
    <col min="2060" max="2060" width="13.796875" style="2" customWidth="1"/>
    <col min="2061" max="2061" width="10.69921875" style="2" customWidth="1"/>
    <col min="2062" max="2304" width="8.796875" style="2"/>
    <col min="2305" max="2305" width="10.59765625" style="2" customWidth="1"/>
    <col min="2306" max="2306" width="11.796875" style="2" customWidth="1"/>
    <col min="2307" max="2307" width="11" style="2" customWidth="1"/>
    <col min="2308" max="2308" width="12" style="2" customWidth="1"/>
    <col min="2309" max="2309" width="11.09765625" style="2" customWidth="1"/>
    <col min="2310" max="2310" width="14.59765625" style="2" customWidth="1"/>
    <col min="2311" max="2311" width="10.796875" style="2" customWidth="1"/>
    <col min="2312" max="2312" width="10.09765625" style="2" customWidth="1"/>
    <col min="2313" max="2313" width="14.09765625" style="2" customWidth="1"/>
    <col min="2314" max="2314" width="11" style="2" customWidth="1"/>
    <col min="2315" max="2315" width="9.796875" style="2" customWidth="1"/>
    <col min="2316" max="2316" width="13.796875" style="2" customWidth="1"/>
    <col min="2317" max="2317" width="10.69921875" style="2" customWidth="1"/>
    <col min="2318" max="2560" width="8.796875" style="2"/>
    <col min="2561" max="2561" width="10.59765625" style="2" customWidth="1"/>
    <col min="2562" max="2562" width="11.796875" style="2" customWidth="1"/>
    <col min="2563" max="2563" width="11" style="2" customWidth="1"/>
    <col min="2564" max="2564" width="12" style="2" customWidth="1"/>
    <col min="2565" max="2565" width="11.09765625" style="2" customWidth="1"/>
    <col min="2566" max="2566" width="14.59765625" style="2" customWidth="1"/>
    <col min="2567" max="2567" width="10.796875" style="2" customWidth="1"/>
    <col min="2568" max="2568" width="10.09765625" style="2" customWidth="1"/>
    <col min="2569" max="2569" width="14.09765625" style="2" customWidth="1"/>
    <col min="2570" max="2570" width="11" style="2" customWidth="1"/>
    <col min="2571" max="2571" width="9.796875" style="2" customWidth="1"/>
    <col min="2572" max="2572" width="13.796875" style="2" customWidth="1"/>
    <col min="2573" max="2573" width="10.69921875" style="2" customWidth="1"/>
    <col min="2574" max="2816" width="8.796875" style="2"/>
    <col min="2817" max="2817" width="10.59765625" style="2" customWidth="1"/>
    <col min="2818" max="2818" width="11.796875" style="2" customWidth="1"/>
    <col min="2819" max="2819" width="11" style="2" customWidth="1"/>
    <col min="2820" max="2820" width="12" style="2" customWidth="1"/>
    <col min="2821" max="2821" width="11.09765625" style="2" customWidth="1"/>
    <col min="2822" max="2822" width="14.59765625" style="2" customWidth="1"/>
    <col min="2823" max="2823" width="10.796875" style="2" customWidth="1"/>
    <col min="2824" max="2824" width="10.09765625" style="2" customWidth="1"/>
    <col min="2825" max="2825" width="14.09765625" style="2" customWidth="1"/>
    <col min="2826" max="2826" width="11" style="2" customWidth="1"/>
    <col min="2827" max="2827" width="9.796875" style="2" customWidth="1"/>
    <col min="2828" max="2828" width="13.796875" style="2" customWidth="1"/>
    <col min="2829" max="2829" width="10.69921875" style="2" customWidth="1"/>
    <col min="2830" max="3072" width="8.796875" style="2"/>
    <col min="3073" max="3073" width="10.59765625" style="2" customWidth="1"/>
    <col min="3074" max="3074" width="11.796875" style="2" customWidth="1"/>
    <col min="3075" max="3075" width="11" style="2" customWidth="1"/>
    <col min="3076" max="3076" width="12" style="2" customWidth="1"/>
    <col min="3077" max="3077" width="11.09765625" style="2" customWidth="1"/>
    <col min="3078" max="3078" width="14.59765625" style="2" customWidth="1"/>
    <col min="3079" max="3079" width="10.796875" style="2" customWidth="1"/>
    <col min="3080" max="3080" width="10.09765625" style="2" customWidth="1"/>
    <col min="3081" max="3081" width="14.09765625" style="2" customWidth="1"/>
    <col min="3082" max="3082" width="11" style="2" customWidth="1"/>
    <col min="3083" max="3083" width="9.796875" style="2" customWidth="1"/>
    <col min="3084" max="3084" width="13.796875" style="2" customWidth="1"/>
    <col min="3085" max="3085" width="10.69921875" style="2" customWidth="1"/>
    <col min="3086" max="3328" width="8.796875" style="2"/>
    <col min="3329" max="3329" width="10.59765625" style="2" customWidth="1"/>
    <col min="3330" max="3330" width="11.796875" style="2" customWidth="1"/>
    <col min="3331" max="3331" width="11" style="2" customWidth="1"/>
    <col min="3332" max="3332" width="12" style="2" customWidth="1"/>
    <col min="3333" max="3333" width="11.09765625" style="2" customWidth="1"/>
    <col min="3334" max="3334" width="14.59765625" style="2" customWidth="1"/>
    <col min="3335" max="3335" width="10.796875" style="2" customWidth="1"/>
    <col min="3336" max="3336" width="10.09765625" style="2" customWidth="1"/>
    <col min="3337" max="3337" width="14.09765625" style="2" customWidth="1"/>
    <col min="3338" max="3338" width="11" style="2" customWidth="1"/>
    <col min="3339" max="3339" width="9.796875" style="2" customWidth="1"/>
    <col min="3340" max="3340" width="13.796875" style="2" customWidth="1"/>
    <col min="3341" max="3341" width="10.69921875" style="2" customWidth="1"/>
    <col min="3342" max="3584" width="8.796875" style="2"/>
    <col min="3585" max="3585" width="10.59765625" style="2" customWidth="1"/>
    <col min="3586" max="3586" width="11.796875" style="2" customWidth="1"/>
    <col min="3587" max="3587" width="11" style="2" customWidth="1"/>
    <col min="3588" max="3588" width="12" style="2" customWidth="1"/>
    <col min="3589" max="3589" width="11.09765625" style="2" customWidth="1"/>
    <col min="3590" max="3590" width="14.59765625" style="2" customWidth="1"/>
    <col min="3591" max="3591" width="10.796875" style="2" customWidth="1"/>
    <col min="3592" max="3592" width="10.09765625" style="2" customWidth="1"/>
    <col min="3593" max="3593" width="14.09765625" style="2" customWidth="1"/>
    <col min="3594" max="3594" width="11" style="2" customWidth="1"/>
    <col min="3595" max="3595" width="9.796875" style="2" customWidth="1"/>
    <col min="3596" max="3596" width="13.796875" style="2" customWidth="1"/>
    <col min="3597" max="3597" width="10.69921875" style="2" customWidth="1"/>
    <col min="3598" max="3840" width="8.796875" style="2"/>
    <col min="3841" max="3841" width="10.59765625" style="2" customWidth="1"/>
    <col min="3842" max="3842" width="11.796875" style="2" customWidth="1"/>
    <col min="3843" max="3843" width="11" style="2" customWidth="1"/>
    <col min="3844" max="3844" width="12" style="2" customWidth="1"/>
    <col min="3845" max="3845" width="11.09765625" style="2" customWidth="1"/>
    <col min="3846" max="3846" width="14.59765625" style="2" customWidth="1"/>
    <col min="3847" max="3847" width="10.796875" style="2" customWidth="1"/>
    <col min="3848" max="3848" width="10.09765625" style="2" customWidth="1"/>
    <col min="3849" max="3849" width="14.09765625" style="2" customWidth="1"/>
    <col min="3850" max="3850" width="11" style="2" customWidth="1"/>
    <col min="3851" max="3851" width="9.796875" style="2" customWidth="1"/>
    <col min="3852" max="3852" width="13.796875" style="2" customWidth="1"/>
    <col min="3853" max="3853" width="10.69921875" style="2" customWidth="1"/>
    <col min="3854" max="4096" width="8.796875" style="2"/>
    <col min="4097" max="4097" width="10.59765625" style="2" customWidth="1"/>
    <col min="4098" max="4098" width="11.796875" style="2" customWidth="1"/>
    <col min="4099" max="4099" width="11" style="2" customWidth="1"/>
    <col min="4100" max="4100" width="12" style="2" customWidth="1"/>
    <col min="4101" max="4101" width="11.09765625" style="2" customWidth="1"/>
    <col min="4102" max="4102" width="14.59765625" style="2" customWidth="1"/>
    <col min="4103" max="4103" width="10.796875" style="2" customWidth="1"/>
    <col min="4104" max="4104" width="10.09765625" style="2" customWidth="1"/>
    <col min="4105" max="4105" width="14.09765625" style="2" customWidth="1"/>
    <col min="4106" max="4106" width="11" style="2" customWidth="1"/>
    <col min="4107" max="4107" width="9.796875" style="2" customWidth="1"/>
    <col min="4108" max="4108" width="13.796875" style="2" customWidth="1"/>
    <col min="4109" max="4109" width="10.69921875" style="2" customWidth="1"/>
    <col min="4110" max="4352" width="8.796875" style="2"/>
    <col min="4353" max="4353" width="10.59765625" style="2" customWidth="1"/>
    <col min="4354" max="4354" width="11.796875" style="2" customWidth="1"/>
    <col min="4355" max="4355" width="11" style="2" customWidth="1"/>
    <col min="4356" max="4356" width="12" style="2" customWidth="1"/>
    <col min="4357" max="4357" width="11.09765625" style="2" customWidth="1"/>
    <col min="4358" max="4358" width="14.59765625" style="2" customWidth="1"/>
    <col min="4359" max="4359" width="10.796875" style="2" customWidth="1"/>
    <col min="4360" max="4360" width="10.09765625" style="2" customWidth="1"/>
    <col min="4361" max="4361" width="14.09765625" style="2" customWidth="1"/>
    <col min="4362" max="4362" width="11" style="2" customWidth="1"/>
    <col min="4363" max="4363" width="9.796875" style="2" customWidth="1"/>
    <col min="4364" max="4364" width="13.796875" style="2" customWidth="1"/>
    <col min="4365" max="4365" width="10.69921875" style="2" customWidth="1"/>
    <col min="4366" max="4608" width="8.796875" style="2"/>
    <col min="4609" max="4609" width="10.59765625" style="2" customWidth="1"/>
    <col min="4610" max="4610" width="11.796875" style="2" customWidth="1"/>
    <col min="4611" max="4611" width="11" style="2" customWidth="1"/>
    <col min="4612" max="4612" width="12" style="2" customWidth="1"/>
    <col min="4613" max="4613" width="11.09765625" style="2" customWidth="1"/>
    <col min="4614" max="4614" width="14.59765625" style="2" customWidth="1"/>
    <col min="4615" max="4615" width="10.796875" style="2" customWidth="1"/>
    <col min="4616" max="4616" width="10.09765625" style="2" customWidth="1"/>
    <col min="4617" max="4617" width="14.09765625" style="2" customWidth="1"/>
    <col min="4618" max="4618" width="11" style="2" customWidth="1"/>
    <col min="4619" max="4619" width="9.796875" style="2" customWidth="1"/>
    <col min="4620" max="4620" width="13.796875" style="2" customWidth="1"/>
    <col min="4621" max="4621" width="10.69921875" style="2" customWidth="1"/>
    <col min="4622" max="4864" width="8.796875" style="2"/>
    <col min="4865" max="4865" width="10.59765625" style="2" customWidth="1"/>
    <col min="4866" max="4866" width="11.796875" style="2" customWidth="1"/>
    <col min="4867" max="4867" width="11" style="2" customWidth="1"/>
    <col min="4868" max="4868" width="12" style="2" customWidth="1"/>
    <col min="4869" max="4869" width="11.09765625" style="2" customWidth="1"/>
    <col min="4870" max="4870" width="14.59765625" style="2" customWidth="1"/>
    <col min="4871" max="4871" width="10.796875" style="2" customWidth="1"/>
    <col min="4872" max="4872" width="10.09765625" style="2" customWidth="1"/>
    <col min="4873" max="4873" width="14.09765625" style="2" customWidth="1"/>
    <col min="4874" max="4874" width="11" style="2" customWidth="1"/>
    <col min="4875" max="4875" width="9.796875" style="2" customWidth="1"/>
    <col min="4876" max="4876" width="13.796875" style="2" customWidth="1"/>
    <col min="4877" max="4877" width="10.69921875" style="2" customWidth="1"/>
    <col min="4878" max="5120" width="8.796875" style="2"/>
    <col min="5121" max="5121" width="10.59765625" style="2" customWidth="1"/>
    <col min="5122" max="5122" width="11.796875" style="2" customWidth="1"/>
    <col min="5123" max="5123" width="11" style="2" customWidth="1"/>
    <col min="5124" max="5124" width="12" style="2" customWidth="1"/>
    <col min="5125" max="5125" width="11.09765625" style="2" customWidth="1"/>
    <col min="5126" max="5126" width="14.59765625" style="2" customWidth="1"/>
    <col min="5127" max="5127" width="10.796875" style="2" customWidth="1"/>
    <col min="5128" max="5128" width="10.09765625" style="2" customWidth="1"/>
    <col min="5129" max="5129" width="14.09765625" style="2" customWidth="1"/>
    <col min="5130" max="5130" width="11" style="2" customWidth="1"/>
    <col min="5131" max="5131" width="9.796875" style="2" customWidth="1"/>
    <col min="5132" max="5132" width="13.796875" style="2" customWidth="1"/>
    <col min="5133" max="5133" width="10.69921875" style="2" customWidth="1"/>
    <col min="5134" max="5376" width="8.796875" style="2"/>
    <col min="5377" max="5377" width="10.59765625" style="2" customWidth="1"/>
    <col min="5378" max="5378" width="11.796875" style="2" customWidth="1"/>
    <col min="5379" max="5379" width="11" style="2" customWidth="1"/>
    <col min="5380" max="5380" width="12" style="2" customWidth="1"/>
    <col min="5381" max="5381" width="11.09765625" style="2" customWidth="1"/>
    <col min="5382" max="5382" width="14.59765625" style="2" customWidth="1"/>
    <col min="5383" max="5383" width="10.796875" style="2" customWidth="1"/>
    <col min="5384" max="5384" width="10.09765625" style="2" customWidth="1"/>
    <col min="5385" max="5385" width="14.09765625" style="2" customWidth="1"/>
    <col min="5386" max="5386" width="11" style="2" customWidth="1"/>
    <col min="5387" max="5387" width="9.796875" style="2" customWidth="1"/>
    <col min="5388" max="5388" width="13.796875" style="2" customWidth="1"/>
    <col min="5389" max="5389" width="10.69921875" style="2" customWidth="1"/>
    <col min="5390" max="5632" width="8.796875" style="2"/>
    <col min="5633" max="5633" width="10.59765625" style="2" customWidth="1"/>
    <col min="5634" max="5634" width="11.796875" style="2" customWidth="1"/>
    <col min="5635" max="5635" width="11" style="2" customWidth="1"/>
    <col min="5636" max="5636" width="12" style="2" customWidth="1"/>
    <col min="5637" max="5637" width="11.09765625" style="2" customWidth="1"/>
    <col min="5638" max="5638" width="14.59765625" style="2" customWidth="1"/>
    <col min="5639" max="5639" width="10.796875" style="2" customWidth="1"/>
    <col min="5640" max="5640" width="10.09765625" style="2" customWidth="1"/>
    <col min="5641" max="5641" width="14.09765625" style="2" customWidth="1"/>
    <col min="5642" max="5642" width="11" style="2" customWidth="1"/>
    <col min="5643" max="5643" width="9.796875" style="2" customWidth="1"/>
    <col min="5644" max="5644" width="13.796875" style="2" customWidth="1"/>
    <col min="5645" max="5645" width="10.69921875" style="2" customWidth="1"/>
    <col min="5646" max="5888" width="8.796875" style="2"/>
    <col min="5889" max="5889" width="10.59765625" style="2" customWidth="1"/>
    <col min="5890" max="5890" width="11.796875" style="2" customWidth="1"/>
    <col min="5891" max="5891" width="11" style="2" customWidth="1"/>
    <col min="5892" max="5892" width="12" style="2" customWidth="1"/>
    <col min="5893" max="5893" width="11.09765625" style="2" customWidth="1"/>
    <col min="5894" max="5894" width="14.59765625" style="2" customWidth="1"/>
    <col min="5895" max="5895" width="10.796875" style="2" customWidth="1"/>
    <col min="5896" max="5896" width="10.09765625" style="2" customWidth="1"/>
    <col min="5897" max="5897" width="14.09765625" style="2" customWidth="1"/>
    <col min="5898" max="5898" width="11" style="2" customWidth="1"/>
    <col min="5899" max="5899" width="9.796875" style="2" customWidth="1"/>
    <col min="5900" max="5900" width="13.796875" style="2" customWidth="1"/>
    <col min="5901" max="5901" width="10.69921875" style="2" customWidth="1"/>
    <col min="5902" max="6144" width="8.796875" style="2"/>
    <col min="6145" max="6145" width="10.59765625" style="2" customWidth="1"/>
    <col min="6146" max="6146" width="11.796875" style="2" customWidth="1"/>
    <col min="6147" max="6147" width="11" style="2" customWidth="1"/>
    <col min="6148" max="6148" width="12" style="2" customWidth="1"/>
    <col min="6149" max="6149" width="11.09765625" style="2" customWidth="1"/>
    <col min="6150" max="6150" width="14.59765625" style="2" customWidth="1"/>
    <col min="6151" max="6151" width="10.796875" style="2" customWidth="1"/>
    <col min="6152" max="6152" width="10.09765625" style="2" customWidth="1"/>
    <col min="6153" max="6153" width="14.09765625" style="2" customWidth="1"/>
    <col min="6154" max="6154" width="11" style="2" customWidth="1"/>
    <col min="6155" max="6155" width="9.796875" style="2" customWidth="1"/>
    <col min="6156" max="6156" width="13.796875" style="2" customWidth="1"/>
    <col min="6157" max="6157" width="10.69921875" style="2" customWidth="1"/>
    <col min="6158" max="6400" width="8.796875" style="2"/>
    <col min="6401" max="6401" width="10.59765625" style="2" customWidth="1"/>
    <col min="6402" max="6402" width="11.796875" style="2" customWidth="1"/>
    <col min="6403" max="6403" width="11" style="2" customWidth="1"/>
    <col min="6404" max="6404" width="12" style="2" customWidth="1"/>
    <col min="6405" max="6405" width="11.09765625" style="2" customWidth="1"/>
    <col min="6406" max="6406" width="14.59765625" style="2" customWidth="1"/>
    <col min="6407" max="6407" width="10.796875" style="2" customWidth="1"/>
    <col min="6408" max="6408" width="10.09765625" style="2" customWidth="1"/>
    <col min="6409" max="6409" width="14.09765625" style="2" customWidth="1"/>
    <col min="6410" max="6410" width="11" style="2" customWidth="1"/>
    <col min="6411" max="6411" width="9.796875" style="2" customWidth="1"/>
    <col min="6412" max="6412" width="13.796875" style="2" customWidth="1"/>
    <col min="6413" max="6413" width="10.69921875" style="2" customWidth="1"/>
    <col min="6414" max="6656" width="8.796875" style="2"/>
    <col min="6657" max="6657" width="10.59765625" style="2" customWidth="1"/>
    <col min="6658" max="6658" width="11.796875" style="2" customWidth="1"/>
    <col min="6659" max="6659" width="11" style="2" customWidth="1"/>
    <col min="6660" max="6660" width="12" style="2" customWidth="1"/>
    <col min="6661" max="6661" width="11.09765625" style="2" customWidth="1"/>
    <col min="6662" max="6662" width="14.59765625" style="2" customWidth="1"/>
    <col min="6663" max="6663" width="10.796875" style="2" customWidth="1"/>
    <col min="6664" max="6664" width="10.09765625" style="2" customWidth="1"/>
    <col min="6665" max="6665" width="14.09765625" style="2" customWidth="1"/>
    <col min="6666" max="6666" width="11" style="2" customWidth="1"/>
    <col min="6667" max="6667" width="9.796875" style="2" customWidth="1"/>
    <col min="6668" max="6668" width="13.796875" style="2" customWidth="1"/>
    <col min="6669" max="6669" width="10.69921875" style="2" customWidth="1"/>
    <col min="6670" max="6912" width="8.796875" style="2"/>
    <col min="6913" max="6913" width="10.59765625" style="2" customWidth="1"/>
    <col min="6914" max="6914" width="11.796875" style="2" customWidth="1"/>
    <col min="6915" max="6915" width="11" style="2" customWidth="1"/>
    <col min="6916" max="6916" width="12" style="2" customWidth="1"/>
    <col min="6917" max="6917" width="11.09765625" style="2" customWidth="1"/>
    <col min="6918" max="6918" width="14.59765625" style="2" customWidth="1"/>
    <col min="6919" max="6919" width="10.796875" style="2" customWidth="1"/>
    <col min="6920" max="6920" width="10.09765625" style="2" customWidth="1"/>
    <col min="6921" max="6921" width="14.09765625" style="2" customWidth="1"/>
    <col min="6922" max="6922" width="11" style="2" customWidth="1"/>
    <col min="6923" max="6923" width="9.796875" style="2" customWidth="1"/>
    <col min="6924" max="6924" width="13.796875" style="2" customWidth="1"/>
    <col min="6925" max="6925" width="10.69921875" style="2" customWidth="1"/>
    <col min="6926" max="7168" width="8.796875" style="2"/>
    <col min="7169" max="7169" width="10.59765625" style="2" customWidth="1"/>
    <col min="7170" max="7170" width="11.796875" style="2" customWidth="1"/>
    <col min="7171" max="7171" width="11" style="2" customWidth="1"/>
    <col min="7172" max="7172" width="12" style="2" customWidth="1"/>
    <col min="7173" max="7173" width="11.09765625" style="2" customWidth="1"/>
    <col min="7174" max="7174" width="14.59765625" style="2" customWidth="1"/>
    <col min="7175" max="7175" width="10.796875" style="2" customWidth="1"/>
    <col min="7176" max="7176" width="10.09765625" style="2" customWidth="1"/>
    <col min="7177" max="7177" width="14.09765625" style="2" customWidth="1"/>
    <col min="7178" max="7178" width="11" style="2" customWidth="1"/>
    <col min="7179" max="7179" width="9.796875" style="2" customWidth="1"/>
    <col min="7180" max="7180" width="13.796875" style="2" customWidth="1"/>
    <col min="7181" max="7181" width="10.69921875" style="2" customWidth="1"/>
    <col min="7182" max="7424" width="8.796875" style="2"/>
    <col min="7425" max="7425" width="10.59765625" style="2" customWidth="1"/>
    <col min="7426" max="7426" width="11.796875" style="2" customWidth="1"/>
    <col min="7427" max="7427" width="11" style="2" customWidth="1"/>
    <col min="7428" max="7428" width="12" style="2" customWidth="1"/>
    <col min="7429" max="7429" width="11.09765625" style="2" customWidth="1"/>
    <col min="7430" max="7430" width="14.59765625" style="2" customWidth="1"/>
    <col min="7431" max="7431" width="10.796875" style="2" customWidth="1"/>
    <col min="7432" max="7432" width="10.09765625" style="2" customWidth="1"/>
    <col min="7433" max="7433" width="14.09765625" style="2" customWidth="1"/>
    <col min="7434" max="7434" width="11" style="2" customWidth="1"/>
    <col min="7435" max="7435" width="9.796875" style="2" customWidth="1"/>
    <col min="7436" max="7436" width="13.796875" style="2" customWidth="1"/>
    <col min="7437" max="7437" width="10.69921875" style="2" customWidth="1"/>
    <col min="7438" max="7680" width="8.796875" style="2"/>
    <col min="7681" max="7681" width="10.59765625" style="2" customWidth="1"/>
    <col min="7682" max="7682" width="11.796875" style="2" customWidth="1"/>
    <col min="7683" max="7683" width="11" style="2" customWidth="1"/>
    <col min="7684" max="7684" width="12" style="2" customWidth="1"/>
    <col min="7685" max="7685" width="11.09765625" style="2" customWidth="1"/>
    <col min="7686" max="7686" width="14.59765625" style="2" customWidth="1"/>
    <col min="7687" max="7687" width="10.796875" style="2" customWidth="1"/>
    <col min="7688" max="7688" width="10.09765625" style="2" customWidth="1"/>
    <col min="7689" max="7689" width="14.09765625" style="2" customWidth="1"/>
    <col min="7690" max="7690" width="11" style="2" customWidth="1"/>
    <col min="7691" max="7691" width="9.796875" style="2" customWidth="1"/>
    <col min="7692" max="7692" width="13.796875" style="2" customWidth="1"/>
    <col min="7693" max="7693" width="10.69921875" style="2" customWidth="1"/>
    <col min="7694" max="7936" width="8.796875" style="2"/>
    <col min="7937" max="7937" width="10.59765625" style="2" customWidth="1"/>
    <col min="7938" max="7938" width="11.796875" style="2" customWidth="1"/>
    <col min="7939" max="7939" width="11" style="2" customWidth="1"/>
    <col min="7940" max="7940" width="12" style="2" customWidth="1"/>
    <col min="7941" max="7941" width="11.09765625" style="2" customWidth="1"/>
    <col min="7942" max="7942" width="14.59765625" style="2" customWidth="1"/>
    <col min="7943" max="7943" width="10.796875" style="2" customWidth="1"/>
    <col min="7944" max="7944" width="10.09765625" style="2" customWidth="1"/>
    <col min="7945" max="7945" width="14.09765625" style="2" customWidth="1"/>
    <col min="7946" max="7946" width="11" style="2" customWidth="1"/>
    <col min="7947" max="7947" width="9.796875" style="2" customWidth="1"/>
    <col min="7948" max="7948" width="13.796875" style="2" customWidth="1"/>
    <col min="7949" max="7949" width="10.69921875" style="2" customWidth="1"/>
    <col min="7950" max="8192" width="8.796875" style="2"/>
    <col min="8193" max="8193" width="10.59765625" style="2" customWidth="1"/>
    <col min="8194" max="8194" width="11.796875" style="2" customWidth="1"/>
    <col min="8195" max="8195" width="11" style="2" customWidth="1"/>
    <col min="8196" max="8196" width="12" style="2" customWidth="1"/>
    <col min="8197" max="8197" width="11.09765625" style="2" customWidth="1"/>
    <col min="8198" max="8198" width="14.59765625" style="2" customWidth="1"/>
    <col min="8199" max="8199" width="10.796875" style="2" customWidth="1"/>
    <col min="8200" max="8200" width="10.09765625" style="2" customWidth="1"/>
    <col min="8201" max="8201" width="14.09765625" style="2" customWidth="1"/>
    <col min="8202" max="8202" width="11" style="2" customWidth="1"/>
    <col min="8203" max="8203" width="9.796875" style="2" customWidth="1"/>
    <col min="8204" max="8204" width="13.796875" style="2" customWidth="1"/>
    <col min="8205" max="8205" width="10.69921875" style="2" customWidth="1"/>
    <col min="8206" max="8448" width="8.796875" style="2"/>
    <col min="8449" max="8449" width="10.59765625" style="2" customWidth="1"/>
    <col min="8450" max="8450" width="11.796875" style="2" customWidth="1"/>
    <col min="8451" max="8451" width="11" style="2" customWidth="1"/>
    <col min="8452" max="8452" width="12" style="2" customWidth="1"/>
    <col min="8453" max="8453" width="11.09765625" style="2" customWidth="1"/>
    <col min="8454" max="8454" width="14.59765625" style="2" customWidth="1"/>
    <col min="8455" max="8455" width="10.796875" style="2" customWidth="1"/>
    <col min="8456" max="8456" width="10.09765625" style="2" customWidth="1"/>
    <col min="8457" max="8457" width="14.09765625" style="2" customWidth="1"/>
    <col min="8458" max="8458" width="11" style="2" customWidth="1"/>
    <col min="8459" max="8459" width="9.796875" style="2" customWidth="1"/>
    <col min="8460" max="8460" width="13.796875" style="2" customWidth="1"/>
    <col min="8461" max="8461" width="10.69921875" style="2" customWidth="1"/>
    <col min="8462" max="8704" width="8.796875" style="2"/>
    <col min="8705" max="8705" width="10.59765625" style="2" customWidth="1"/>
    <col min="8706" max="8706" width="11.796875" style="2" customWidth="1"/>
    <col min="8707" max="8707" width="11" style="2" customWidth="1"/>
    <col min="8708" max="8708" width="12" style="2" customWidth="1"/>
    <col min="8709" max="8709" width="11.09765625" style="2" customWidth="1"/>
    <col min="8710" max="8710" width="14.59765625" style="2" customWidth="1"/>
    <col min="8711" max="8711" width="10.796875" style="2" customWidth="1"/>
    <col min="8712" max="8712" width="10.09765625" style="2" customWidth="1"/>
    <col min="8713" max="8713" width="14.09765625" style="2" customWidth="1"/>
    <col min="8714" max="8714" width="11" style="2" customWidth="1"/>
    <col min="8715" max="8715" width="9.796875" style="2" customWidth="1"/>
    <col min="8716" max="8716" width="13.796875" style="2" customWidth="1"/>
    <col min="8717" max="8717" width="10.69921875" style="2" customWidth="1"/>
    <col min="8718" max="8960" width="8.796875" style="2"/>
    <col min="8961" max="8961" width="10.59765625" style="2" customWidth="1"/>
    <col min="8962" max="8962" width="11.796875" style="2" customWidth="1"/>
    <col min="8963" max="8963" width="11" style="2" customWidth="1"/>
    <col min="8964" max="8964" width="12" style="2" customWidth="1"/>
    <col min="8965" max="8965" width="11.09765625" style="2" customWidth="1"/>
    <col min="8966" max="8966" width="14.59765625" style="2" customWidth="1"/>
    <col min="8967" max="8967" width="10.796875" style="2" customWidth="1"/>
    <col min="8968" max="8968" width="10.09765625" style="2" customWidth="1"/>
    <col min="8969" max="8969" width="14.09765625" style="2" customWidth="1"/>
    <col min="8970" max="8970" width="11" style="2" customWidth="1"/>
    <col min="8971" max="8971" width="9.796875" style="2" customWidth="1"/>
    <col min="8972" max="8972" width="13.796875" style="2" customWidth="1"/>
    <col min="8973" max="8973" width="10.69921875" style="2" customWidth="1"/>
    <col min="8974" max="9216" width="8.796875" style="2"/>
    <col min="9217" max="9217" width="10.59765625" style="2" customWidth="1"/>
    <col min="9218" max="9218" width="11.796875" style="2" customWidth="1"/>
    <col min="9219" max="9219" width="11" style="2" customWidth="1"/>
    <col min="9220" max="9220" width="12" style="2" customWidth="1"/>
    <col min="9221" max="9221" width="11.09765625" style="2" customWidth="1"/>
    <col min="9222" max="9222" width="14.59765625" style="2" customWidth="1"/>
    <col min="9223" max="9223" width="10.796875" style="2" customWidth="1"/>
    <col min="9224" max="9224" width="10.09765625" style="2" customWidth="1"/>
    <col min="9225" max="9225" width="14.09765625" style="2" customWidth="1"/>
    <col min="9226" max="9226" width="11" style="2" customWidth="1"/>
    <col min="9227" max="9227" width="9.796875" style="2" customWidth="1"/>
    <col min="9228" max="9228" width="13.796875" style="2" customWidth="1"/>
    <col min="9229" max="9229" width="10.69921875" style="2" customWidth="1"/>
    <col min="9230" max="9472" width="8.796875" style="2"/>
    <col min="9473" max="9473" width="10.59765625" style="2" customWidth="1"/>
    <col min="9474" max="9474" width="11.796875" style="2" customWidth="1"/>
    <col min="9475" max="9475" width="11" style="2" customWidth="1"/>
    <col min="9476" max="9476" width="12" style="2" customWidth="1"/>
    <col min="9477" max="9477" width="11.09765625" style="2" customWidth="1"/>
    <col min="9478" max="9478" width="14.59765625" style="2" customWidth="1"/>
    <col min="9479" max="9479" width="10.796875" style="2" customWidth="1"/>
    <col min="9480" max="9480" width="10.09765625" style="2" customWidth="1"/>
    <col min="9481" max="9481" width="14.09765625" style="2" customWidth="1"/>
    <col min="9482" max="9482" width="11" style="2" customWidth="1"/>
    <col min="9483" max="9483" width="9.796875" style="2" customWidth="1"/>
    <col min="9484" max="9484" width="13.796875" style="2" customWidth="1"/>
    <col min="9485" max="9485" width="10.69921875" style="2" customWidth="1"/>
    <col min="9486" max="9728" width="8.796875" style="2"/>
    <col min="9729" max="9729" width="10.59765625" style="2" customWidth="1"/>
    <col min="9730" max="9730" width="11.796875" style="2" customWidth="1"/>
    <col min="9731" max="9731" width="11" style="2" customWidth="1"/>
    <col min="9732" max="9732" width="12" style="2" customWidth="1"/>
    <col min="9733" max="9733" width="11.09765625" style="2" customWidth="1"/>
    <col min="9734" max="9734" width="14.59765625" style="2" customWidth="1"/>
    <col min="9735" max="9735" width="10.796875" style="2" customWidth="1"/>
    <col min="9736" max="9736" width="10.09765625" style="2" customWidth="1"/>
    <col min="9737" max="9737" width="14.09765625" style="2" customWidth="1"/>
    <col min="9738" max="9738" width="11" style="2" customWidth="1"/>
    <col min="9739" max="9739" width="9.796875" style="2" customWidth="1"/>
    <col min="9740" max="9740" width="13.796875" style="2" customWidth="1"/>
    <col min="9741" max="9741" width="10.69921875" style="2" customWidth="1"/>
    <col min="9742" max="9984" width="8.796875" style="2"/>
    <col min="9985" max="9985" width="10.59765625" style="2" customWidth="1"/>
    <col min="9986" max="9986" width="11.796875" style="2" customWidth="1"/>
    <col min="9987" max="9987" width="11" style="2" customWidth="1"/>
    <col min="9988" max="9988" width="12" style="2" customWidth="1"/>
    <col min="9989" max="9989" width="11.09765625" style="2" customWidth="1"/>
    <col min="9990" max="9990" width="14.59765625" style="2" customWidth="1"/>
    <col min="9991" max="9991" width="10.796875" style="2" customWidth="1"/>
    <col min="9992" max="9992" width="10.09765625" style="2" customWidth="1"/>
    <col min="9993" max="9993" width="14.09765625" style="2" customWidth="1"/>
    <col min="9994" max="9994" width="11" style="2" customWidth="1"/>
    <col min="9995" max="9995" width="9.796875" style="2" customWidth="1"/>
    <col min="9996" max="9996" width="13.796875" style="2" customWidth="1"/>
    <col min="9997" max="9997" width="10.69921875" style="2" customWidth="1"/>
    <col min="9998" max="10240" width="8.796875" style="2"/>
    <col min="10241" max="10241" width="10.59765625" style="2" customWidth="1"/>
    <col min="10242" max="10242" width="11.796875" style="2" customWidth="1"/>
    <col min="10243" max="10243" width="11" style="2" customWidth="1"/>
    <col min="10244" max="10244" width="12" style="2" customWidth="1"/>
    <col min="10245" max="10245" width="11.09765625" style="2" customWidth="1"/>
    <col min="10246" max="10246" width="14.59765625" style="2" customWidth="1"/>
    <col min="10247" max="10247" width="10.796875" style="2" customWidth="1"/>
    <col min="10248" max="10248" width="10.09765625" style="2" customWidth="1"/>
    <col min="10249" max="10249" width="14.09765625" style="2" customWidth="1"/>
    <col min="10250" max="10250" width="11" style="2" customWidth="1"/>
    <col min="10251" max="10251" width="9.796875" style="2" customWidth="1"/>
    <col min="10252" max="10252" width="13.796875" style="2" customWidth="1"/>
    <col min="10253" max="10253" width="10.69921875" style="2" customWidth="1"/>
    <col min="10254" max="10496" width="8.796875" style="2"/>
    <col min="10497" max="10497" width="10.59765625" style="2" customWidth="1"/>
    <col min="10498" max="10498" width="11.796875" style="2" customWidth="1"/>
    <col min="10499" max="10499" width="11" style="2" customWidth="1"/>
    <col min="10500" max="10500" width="12" style="2" customWidth="1"/>
    <col min="10501" max="10501" width="11.09765625" style="2" customWidth="1"/>
    <col min="10502" max="10502" width="14.59765625" style="2" customWidth="1"/>
    <col min="10503" max="10503" width="10.796875" style="2" customWidth="1"/>
    <col min="10504" max="10504" width="10.09765625" style="2" customWidth="1"/>
    <col min="10505" max="10505" width="14.09765625" style="2" customWidth="1"/>
    <col min="10506" max="10506" width="11" style="2" customWidth="1"/>
    <col min="10507" max="10507" width="9.796875" style="2" customWidth="1"/>
    <col min="10508" max="10508" width="13.796875" style="2" customWidth="1"/>
    <col min="10509" max="10509" width="10.69921875" style="2" customWidth="1"/>
    <col min="10510" max="10752" width="8.796875" style="2"/>
    <col min="10753" max="10753" width="10.59765625" style="2" customWidth="1"/>
    <col min="10754" max="10754" width="11.796875" style="2" customWidth="1"/>
    <col min="10755" max="10755" width="11" style="2" customWidth="1"/>
    <col min="10756" max="10756" width="12" style="2" customWidth="1"/>
    <col min="10757" max="10757" width="11.09765625" style="2" customWidth="1"/>
    <col min="10758" max="10758" width="14.59765625" style="2" customWidth="1"/>
    <col min="10759" max="10759" width="10.796875" style="2" customWidth="1"/>
    <col min="10760" max="10760" width="10.09765625" style="2" customWidth="1"/>
    <col min="10761" max="10761" width="14.09765625" style="2" customWidth="1"/>
    <col min="10762" max="10762" width="11" style="2" customWidth="1"/>
    <col min="10763" max="10763" width="9.796875" style="2" customWidth="1"/>
    <col min="10764" max="10764" width="13.796875" style="2" customWidth="1"/>
    <col min="10765" max="10765" width="10.69921875" style="2" customWidth="1"/>
    <col min="10766" max="11008" width="8.796875" style="2"/>
    <col min="11009" max="11009" width="10.59765625" style="2" customWidth="1"/>
    <col min="11010" max="11010" width="11.796875" style="2" customWidth="1"/>
    <col min="11011" max="11011" width="11" style="2" customWidth="1"/>
    <col min="11012" max="11012" width="12" style="2" customWidth="1"/>
    <col min="11013" max="11013" width="11.09765625" style="2" customWidth="1"/>
    <col min="11014" max="11014" width="14.59765625" style="2" customWidth="1"/>
    <col min="11015" max="11015" width="10.796875" style="2" customWidth="1"/>
    <col min="11016" max="11016" width="10.09765625" style="2" customWidth="1"/>
    <col min="11017" max="11017" width="14.09765625" style="2" customWidth="1"/>
    <col min="11018" max="11018" width="11" style="2" customWidth="1"/>
    <col min="11019" max="11019" width="9.796875" style="2" customWidth="1"/>
    <col min="11020" max="11020" width="13.796875" style="2" customWidth="1"/>
    <col min="11021" max="11021" width="10.69921875" style="2" customWidth="1"/>
    <col min="11022" max="11264" width="8.796875" style="2"/>
    <col min="11265" max="11265" width="10.59765625" style="2" customWidth="1"/>
    <col min="11266" max="11266" width="11.796875" style="2" customWidth="1"/>
    <col min="11267" max="11267" width="11" style="2" customWidth="1"/>
    <col min="11268" max="11268" width="12" style="2" customWidth="1"/>
    <col min="11269" max="11269" width="11.09765625" style="2" customWidth="1"/>
    <col min="11270" max="11270" width="14.59765625" style="2" customWidth="1"/>
    <col min="11271" max="11271" width="10.796875" style="2" customWidth="1"/>
    <col min="11272" max="11272" width="10.09765625" style="2" customWidth="1"/>
    <col min="11273" max="11273" width="14.09765625" style="2" customWidth="1"/>
    <col min="11274" max="11274" width="11" style="2" customWidth="1"/>
    <col min="11275" max="11275" width="9.796875" style="2" customWidth="1"/>
    <col min="11276" max="11276" width="13.796875" style="2" customWidth="1"/>
    <col min="11277" max="11277" width="10.69921875" style="2" customWidth="1"/>
    <col min="11278" max="11520" width="8.796875" style="2"/>
    <col min="11521" max="11521" width="10.59765625" style="2" customWidth="1"/>
    <col min="11522" max="11522" width="11.796875" style="2" customWidth="1"/>
    <col min="11523" max="11523" width="11" style="2" customWidth="1"/>
    <col min="11524" max="11524" width="12" style="2" customWidth="1"/>
    <col min="11525" max="11525" width="11.09765625" style="2" customWidth="1"/>
    <col min="11526" max="11526" width="14.59765625" style="2" customWidth="1"/>
    <col min="11527" max="11527" width="10.796875" style="2" customWidth="1"/>
    <col min="11528" max="11528" width="10.09765625" style="2" customWidth="1"/>
    <col min="11529" max="11529" width="14.09765625" style="2" customWidth="1"/>
    <col min="11530" max="11530" width="11" style="2" customWidth="1"/>
    <col min="11531" max="11531" width="9.796875" style="2" customWidth="1"/>
    <col min="11532" max="11532" width="13.796875" style="2" customWidth="1"/>
    <col min="11533" max="11533" width="10.69921875" style="2" customWidth="1"/>
    <col min="11534" max="11776" width="8.796875" style="2"/>
    <col min="11777" max="11777" width="10.59765625" style="2" customWidth="1"/>
    <col min="11778" max="11778" width="11.796875" style="2" customWidth="1"/>
    <col min="11779" max="11779" width="11" style="2" customWidth="1"/>
    <col min="11780" max="11780" width="12" style="2" customWidth="1"/>
    <col min="11781" max="11781" width="11.09765625" style="2" customWidth="1"/>
    <col min="11782" max="11782" width="14.59765625" style="2" customWidth="1"/>
    <col min="11783" max="11783" width="10.796875" style="2" customWidth="1"/>
    <col min="11784" max="11784" width="10.09765625" style="2" customWidth="1"/>
    <col min="11785" max="11785" width="14.09765625" style="2" customWidth="1"/>
    <col min="11786" max="11786" width="11" style="2" customWidth="1"/>
    <col min="11787" max="11787" width="9.796875" style="2" customWidth="1"/>
    <col min="11788" max="11788" width="13.796875" style="2" customWidth="1"/>
    <col min="11789" max="11789" width="10.69921875" style="2" customWidth="1"/>
    <col min="11790" max="12032" width="8.796875" style="2"/>
    <col min="12033" max="12033" width="10.59765625" style="2" customWidth="1"/>
    <col min="12034" max="12034" width="11.796875" style="2" customWidth="1"/>
    <col min="12035" max="12035" width="11" style="2" customWidth="1"/>
    <col min="12036" max="12036" width="12" style="2" customWidth="1"/>
    <col min="12037" max="12037" width="11.09765625" style="2" customWidth="1"/>
    <col min="12038" max="12038" width="14.59765625" style="2" customWidth="1"/>
    <col min="12039" max="12039" width="10.796875" style="2" customWidth="1"/>
    <col min="12040" max="12040" width="10.09765625" style="2" customWidth="1"/>
    <col min="12041" max="12041" width="14.09765625" style="2" customWidth="1"/>
    <col min="12042" max="12042" width="11" style="2" customWidth="1"/>
    <col min="12043" max="12043" width="9.796875" style="2" customWidth="1"/>
    <col min="12044" max="12044" width="13.796875" style="2" customWidth="1"/>
    <col min="12045" max="12045" width="10.69921875" style="2" customWidth="1"/>
    <col min="12046" max="12288" width="8.796875" style="2"/>
    <col min="12289" max="12289" width="10.59765625" style="2" customWidth="1"/>
    <col min="12290" max="12290" width="11.796875" style="2" customWidth="1"/>
    <col min="12291" max="12291" width="11" style="2" customWidth="1"/>
    <col min="12292" max="12292" width="12" style="2" customWidth="1"/>
    <col min="12293" max="12293" width="11.09765625" style="2" customWidth="1"/>
    <col min="12294" max="12294" width="14.59765625" style="2" customWidth="1"/>
    <col min="12295" max="12295" width="10.796875" style="2" customWidth="1"/>
    <col min="12296" max="12296" width="10.09765625" style="2" customWidth="1"/>
    <col min="12297" max="12297" width="14.09765625" style="2" customWidth="1"/>
    <col min="12298" max="12298" width="11" style="2" customWidth="1"/>
    <col min="12299" max="12299" width="9.796875" style="2" customWidth="1"/>
    <col min="12300" max="12300" width="13.796875" style="2" customWidth="1"/>
    <col min="12301" max="12301" width="10.69921875" style="2" customWidth="1"/>
    <col min="12302" max="12544" width="8.796875" style="2"/>
    <col min="12545" max="12545" width="10.59765625" style="2" customWidth="1"/>
    <col min="12546" max="12546" width="11.796875" style="2" customWidth="1"/>
    <col min="12547" max="12547" width="11" style="2" customWidth="1"/>
    <col min="12548" max="12548" width="12" style="2" customWidth="1"/>
    <col min="12549" max="12549" width="11.09765625" style="2" customWidth="1"/>
    <col min="12550" max="12550" width="14.59765625" style="2" customWidth="1"/>
    <col min="12551" max="12551" width="10.796875" style="2" customWidth="1"/>
    <col min="12552" max="12552" width="10.09765625" style="2" customWidth="1"/>
    <col min="12553" max="12553" width="14.09765625" style="2" customWidth="1"/>
    <col min="12554" max="12554" width="11" style="2" customWidth="1"/>
    <col min="12555" max="12555" width="9.796875" style="2" customWidth="1"/>
    <col min="12556" max="12556" width="13.796875" style="2" customWidth="1"/>
    <col min="12557" max="12557" width="10.69921875" style="2" customWidth="1"/>
    <col min="12558" max="12800" width="8.796875" style="2"/>
    <col min="12801" max="12801" width="10.59765625" style="2" customWidth="1"/>
    <col min="12802" max="12802" width="11.796875" style="2" customWidth="1"/>
    <col min="12803" max="12803" width="11" style="2" customWidth="1"/>
    <col min="12804" max="12804" width="12" style="2" customWidth="1"/>
    <col min="12805" max="12805" width="11.09765625" style="2" customWidth="1"/>
    <col min="12806" max="12806" width="14.59765625" style="2" customWidth="1"/>
    <col min="12807" max="12807" width="10.796875" style="2" customWidth="1"/>
    <col min="12808" max="12808" width="10.09765625" style="2" customWidth="1"/>
    <col min="12809" max="12809" width="14.09765625" style="2" customWidth="1"/>
    <col min="12810" max="12810" width="11" style="2" customWidth="1"/>
    <col min="12811" max="12811" width="9.796875" style="2" customWidth="1"/>
    <col min="12812" max="12812" width="13.796875" style="2" customWidth="1"/>
    <col min="12813" max="12813" width="10.69921875" style="2" customWidth="1"/>
    <col min="12814" max="13056" width="8.796875" style="2"/>
    <col min="13057" max="13057" width="10.59765625" style="2" customWidth="1"/>
    <col min="13058" max="13058" width="11.796875" style="2" customWidth="1"/>
    <col min="13059" max="13059" width="11" style="2" customWidth="1"/>
    <col min="13060" max="13060" width="12" style="2" customWidth="1"/>
    <col min="13061" max="13061" width="11.09765625" style="2" customWidth="1"/>
    <col min="13062" max="13062" width="14.59765625" style="2" customWidth="1"/>
    <col min="13063" max="13063" width="10.796875" style="2" customWidth="1"/>
    <col min="13064" max="13064" width="10.09765625" style="2" customWidth="1"/>
    <col min="13065" max="13065" width="14.09765625" style="2" customWidth="1"/>
    <col min="13066" max="13066" width="11" style="2" customWidth="1"/>
    <col min="13067" max="13067" width="9.796875" style="2" customWidth="1"/>
    <col min="13068" max="13068" width="13.796875" style="2" customWidth="1"/>
    <col min="13069" max="13069" width="10.69921875" style="2" customWidth="1"/>
    <col min="13070" max="13312" width="8.796875" style="2"/>
    <col min="13313" max="13313" width="10.59765625" style="2" customWidth="1"/>
    <col min="13314" max="13314" width="11.796875" style="2" customWidth="1"/>
    <col min="13315" max="13315" width="11" style="2" customWidth="1"/>
    <col min="13316" max="13316" width="12" style="2" customWidth="1"/>
    <col min="13317" max="13317" width="11.09765625" style="2" customWidth="1"/>
    <col min="13318" max="13318" width="14.59765625" style="2" customWidth="1"/>
    <col min="13319" max="13319" width="10.796875" style="2" customWidth="1"/>
    <col min="13320" max="13320" width="10.09765625" style="2" customWidth="1"/>
    <col min="13321" max="13321" width="14.09765625" style="2" customWidth="1"/>
    <col min="13322" max="13322" width="11" style="2" customWidth="1"/>
    <col min="13323" max="13323" width="9.796875" style="2" customWidth="1"/>
    <col min="13324" max="13324" width="13.796875" style="2" customWidth="1"/>
    <col min="13325" max="13325" width="10.69921875" style="2" customWidth="1"/>
    <col min="13326" max="13568" width="8.796875" style="2"/>
    <col min="13569" max="13569" width="10.59765625" style="2" customWidth="1"/>
    <col min="13570" max="13570" width="11.796875" style="2" customWidth="1"/>
    <col min="13571" max="13571" width="11" style="2" customWidth="1"/>
    <col min="13572" max="13572" width="12" style="2" customWidth="1"/>
    <col min="13573" max="13573" width="11.09765625" style="2" customWidth="1"/>
    <col min="13574" max="13574" width="14.59765625" style="2" customWidth="1"/>
    <col min="13575" max="13575" width="10.796875" style="2" customWidth="1"/>
    <col min="13576" max="13576" width="10.09765625" style="2" customWidth="1"/>
    <col min="13577" max="13577" width="14.09765625" style="2" customWidth="1"/>
    <col min="13578" max="13578" width="11" style="2" customWidth="1"/>
    <col min="13579" max="13579" width="9.796875" style="2" customWidth="1"/>
    <col min="13580" max="13580" width="13.796875" style="2" customWidth="1"/>
    <col min="13581" max="13581" width="10.69921875" style="2" customWidth="1"/>
    <col min="13582" max="13824" width="8.796875" style="2"/>
    <col min="13825" max="13825" width="10.59765625" style="2" customWidth="1"/>
    <col min="13826" max="13826" width="11.796875" style="2" customWidth="1"/>
    <col min="13827" max="13827" width="11" style="2" customWidth="1"/>
    <col min="13828" max="13828" width="12" style="2" customWidth="1"/>
    <col min="13829" max="13829" width="11.09765625" style="2" customWidth="1"/>
    <col min="13830" max="13830" width="14.59765625" style="2" customWidth="1"/>
    <col min="13831" max="13831" width="10.796875" style="2" customWidth="1"/>
    <col min="13832" max="13832" width="10.09765625" style="2" customWidth="1"/>
    <col min="13833" max="13833" width="14.09765625" style="2" customWidth="1"/>
    <col min="13834" max="13834" width="11" style="2" customWidth="1"/>
    <col min="13835" max="13835" width="9.796875" style="2" customWidth="1"/>
    <col min="13836" max="13836" width="13.796875" style="2" customWidth="1"/>
    <col min="13837" max="13837" width="10.69921875" style="2" customWidth="1"/>
    <col min="13838" max="14080" width="8.796875" style="2"/>
    <col min="14081" max="14081" width="10.59765625" style="2" customWidth="1"/>
    <col min="14082" max="14082" width="11.796875" style="2" customWidth="1"/>
    <col min="14083" max="14083" width="11" style="2" customWidth="1"/>
    <col min="14084" max="14084" width="12" style="2" customWidth="1"/>
    <col min="14085" max="14085" width="11.09765625" style="2" customWidth="1"/>
    <col min="14086" max="14086" width="14.59765625" style="2" customWidth="1"/>
    <col min="14087" max="14087" width="10.796875" style="2" customWidth="1"/>
    <col min="14088" max="14088" width="10.09765625" style="2" customWidth="1"/>
    <col min="14089" max="14089" width="14.09765625" style="2" customWidth="1"/>
    <col min="14090" max="14090" width="11" style="2" customWidth="1"/>
    <col min="14091" max="14091" width="9.796875" style="2" customWidth="1"/>
    <col min="14092" max="14092" width="13.796875" style="2" customWidth="1"/>
    <col min="14093" max="14093" width="10.69921875" style="2" customWidth="1"/>
    <col min="14094" max="14336" width="8.796875" style="2"/>
    <col min="14337" max="14337" width="10.59765625" style="2" customWidth="1"/>
    <col min="14338" max="14338" width="11.796875" style="2" customWidth="1"/>
    <col min="14339" max="14339" width="11" style="2" customWidth="1"/>
    <col min="14340" max="14340" width="12" style="2" customWidth="1"/>
    <col min="14341" max="14341" width="11.09765625" style="2" customWidth="1"/>
    <col min="14342" max="14342" width="14.59765625" style="2" customWidth="1"/>
    <col min="14343" max="14343" width="10.796875" style="2" customWidth="1"/>
    <col min="14344" max="14344" width="10.09765625" style="2" customWidth="1"/>
    <col min="14345" max="14345" width="14.09765625" style="2" customWidth="1"/>
    <col min="14346" max="14346" width="11" style="2" customWidth="1"/>
    <col min="14347" max="14347" width="9.796875" style="2" customWidth="1"/>
    <col min="14348" max="14348" width="13.796875" style="2" customWidth="1"/>
    <col min="14349" max="14349" width="10.69921875" style="2" customWidth="1"/>
    <col min="14350" max="14592" width="8.796875" style="2"/>
    <col min="14593" max="14593" width="10.59765625" style="2" customWidth="1"/>
    <col min="14594" max="14594" width="11.796875" style="2" customWidth="1"/>
    <col min="14595" max="14595" width="11" style="2" customWidth="1"/>
    <col min="14596" max="14596" width="12" style="2" customWidth="1"/>
    <col min="14597" max="14597" width="11.09765625" style="2" customWidth="1"/>
    <col min="14598" max="14598" width="14.59765625" style="2" customWidth="1"/>
    <col min="14599" max="14599" width="10.796875" style="2" customWidth="1"/>
    <col min="14600" max="14600" width="10.09765625" style="2" customWidth="1"/>
    <col min="14601" max="14601" width="14.09765625" style="2" customWidth="1"/>
    <col min="14602" max="14602" width="11" style="2" customWidth="1"/>
    <col min="14603" max="14603" width="9.796875" style="2" customWidth="1"/>
    <col min="14604" max="14604" width="13.796875" style="2" customWidth="1"/>
    <col min="14605" max="14605" width="10.69921875" style="2" customWidth="1"/>
    <col min="14606" max="14848" width="8.796875" style="2"/>
    <col min="14849" max="14849" width="10.59765625" style="2" customWidth="1"/>
    <col min="14850" max="14850" width="11.796875" style="2" customWidth="1"/>
    <col min="14851" max="14851" width="11" style="2" customWidth="1"/>
    <col min="14852" max="14852" width="12" style="2" customWidth="1"/>
    <col min="14853" max="14853" width="11.09765625" style="2" customWidth="1"/>
    <col min="14854" max="14854" width="14.59765625" style="2" customWidth="1"/>
    <col min="14855" max="14855" width="10.796875" style="2" customWidth="1"/>
    <col min="14856" max="14856" width="10.09765625" style="2" customWidth="1"/>
    <col min="14857" max="14857" width="14.09765625" style="2" customWidth="1"/>
    <col min="14858" max="14858" width="11" style="2" customWidth="1"/>
    <col min="14859" max="14859" width="9.796875" style="2" customWidth="1"/>
    <col min="14860" max="14860" width="13.796875" style="2" customWidth="1"/>
    <col min="14861" max="14861" width="10.69921875" style="2" customWidth="1"/>
    <col min="14862" max="15104" width="8.796875" style="2"/>
    <col min="15105" max="15105" width="10.59765625" style="2" customWidth="1"/>
    <col min="15106" max="15106" width="11.796875" style="2" customWidth="1"/>
    <col min="15107" max="15107" width="11" style="2" customWidth="1"/>
    <col min="15108" max="15108" width="12" style="2" customWidth="1"/>
    <col min="15109" max="15109" width="11.09765625" style="2" customWidth="1"/>
    <col min="15110" max="15110" width="14.59765625" style="2" customWidth="1"/>
    <col min="15111" max="15111" width="10.796875" style="2" customWidth="1"/>
    <col min="15112" max="15112" width="10.09765625" style="2" customWidth="1"/>
    <col min="15113" max="15113" width="14.09765625" style="2" customWidth="1"/>
    <col min="15114" max="15114" width="11" style="2" customWidth="1"/>
    <col min="15115" max="15115" width="9.796875" style="2" customWidth="1"/>
    <col min="15116" max="15116" width="13.796875" style="2" customWidth="1"/>
    <col min="15117" max="15117" width="10.69921875" style="2" customWidth="1"/>
    <col min="15118" max="15360" width="8.796875" style="2"/>
    <col min="15361" max="15361" width="10.59765625" style="2" customWidth="1"/>
    <col min="15362" max="15362" width="11.796875" style="2" customWidth="1"/>
    <col min="15363" max="15363" width="11" style="2" customWidth="1"/>
    <col min="15364" max="15364" width="12" style="2" customWidth="1"/>
    <col min="15365" max="15365" width="11.09765625" style="2" customWidth="1"/>
    <col min="15366" max="15366" width="14.59765625" style="2" customWidth="1"/>
    <col min="15367" max="15367" width="10.796875" style="2" customWidth="1"/>
    <col min="15368" max="15368" width="10.09765625" style="2" customWidth="1"/>
    <col min="15369" max="15369" width="14.09765625" style="2" customWidth="1"/>
    <col min="15370" max="15370" width="11" style="2" customWidth="1"/>
    <col min="15371" max="15371" width="9.796875" style="2" customWidth="1"/>
    <col min="15372" max="15372" width="13.796875" style="2" customWidth="1"/>
    <col min="15373" max="15373" width="10.69921875" style="2" customWidth="1"/>
    <col min="15374" max="15616" width="8.796875" style="2"/>
    <col min="15617" max="15617" width="10.59765625" style="2" customWidth="1"/>
    <col min="15618" max="15618" width="11.796875" style="2" customWidth="1"/>
    <col min="15619" max="15619" width="11" style="2" customWidth="1"/>
    <col min="15620" max="15620" width="12" style="2" customWidth="1"/>
    <col min="15621" max="15621" width="11.09765625" style="2" customWidth="1"/>
    <col min="15622" max="15622" width="14.59765625" style="2" customWidth="1"/>
    <col min="15623" max="15623" width="10.796875" style="2" customWidth="1"/>
    <col min="15624" max="15624" width="10.09765625" style="2" customWidth="1"/>
    <col min="15625" max="15625" width="14.09765625" style="2" customWidth="1"/>
    <col min="15626" max="15626" width="11" style="2" customWidth="1"/>
    <col min="15627" max="15627" width="9.796875" style="2" customWidth="1"/>
    <col min="15628" max="15628" width="13.796875" style="2" customWidth="1"/>
    <col min="15629" max="15629" width="10.69921875" style="2" customWidth="1"/>
    <col min="15630" max="15872" width="8.796875" style="2"/>
    <col min="15873" max="15873" width="10.59765625" style="2" customWidth="1"/>
    <col min="15874" max="15874" width="11.796875" style="2" customWidth="1"/>
    <col min="15875" max="15875" width="11" style="2" customWidth="1"/>
    <col min="15876" max="15876" width="12" style="2" customWidth="1"/>
    <col min="15877" max="15877" width="11.09765625" style="2" customWidth="1"/>
    <col min="15878" max="15878" width="14.59765625" style="2" customWidth="1"/>
    <col min="15879" max="15879" width="10.796875" style="2" customWidth="1"/>
    <col min="15880" max="15880" width="10.09765625" style="2" customWidth="1"/>
    <col min="15881" max="15881" width="14.09765625" style="2" customWidth="1"/>
    <col min="15882" max="15882" width="11" style="2" customWidth="1"/>
    <col min="15883" max="15883" width="9.796875" style="2" customWidth="1"/>
    <col min="15884" max="15884" width="13.796875" style="2" customWidth="1"/>
    <col min="15885" max="15885" width="10.69921875" style="2" customWidth="1"/>
    <col min="15886" max="16128" width="8.796875" style="2"/>
    <col min="16129" max="16129" width="10.59765625" style="2" customWidth="1"/>
    <col min="16130" max="16130" width="11.796875" style="2" customWidth="1"/>
    <col min="16131" max="16131" width="11" style="2" customWidth="1"/>
    <col min="16132" max="16132" width="12" style="2" customWidth="1"/>
    <col min="16133" max="16133" width="11.09765625" style="2" customWidth="1"/>
    <col min="16134" max="16134" width="14.59765625" style="2" customWidth="1"/>
    <col min="16135" max="16135" width="10.796875" style="2" customWidth="1"/>
    <col min="16136" max="16136" width="10.09765625" style="2" customWidth="1"/>
    <col min="16137" max="16137" width="14.09765625" style="2" customWidth="1"/>
    <col min="16138" max="16138" width="11" style="2" customWidth="1"/>
    <col min="16139" max="16139" width="9.796875" style="2" customWidth="1"/>
    <col min="16140" max="16140" width="13.796875" style="2" customWidth="1"/>
    <col min="16141" max="16141" width="10.69921875" style="2" customWidth="1"/>
    <col min="16142" max="16384" width="8.796875" style="2"/>
  </cols>
  <sheetData>
    <row r="1" spans="1:13" ht="18" thickBot="1">
      <c r="A1" s="103" t="s">
        <v>144</v>
      </c>
      <c r="B1" s="103"/>
      <c r="C1" s="103"/>
      <c r="D1" s="103"/>
      <c r="E1" s="103"/>
      <c r="L1" s="703" t="s">
        <v>211</v>
      </c>
      <c r="M1" s="601"/>
    </row>
    <row r="2" spans="1:13">
      <c r="A2" s="704" t="s">
        <v>79</v>
      </c>
      <c r="B2" s="705"/>
      <c r="C2" s="705"/>
      <c r="D2" s="706"/>
      <c r="E2" s="707" t="s">
        <v>80</v>
      </c>
      <c r="F2" s="708"/>
      <c r="G2" s="708"/>
      <c r="H2" s="708"/>
      <c r="I2" s="708"/>
      <c r="J2" s="708"/>
      <c r="K2" s="708"/>
      <c r="L2" s="708"/>
      <c r="M2" s="709"/>
    </row>
    <row r="3" spans="1:13">
      <c r="A3" s="634" t="s">
        <v>81</v>
      </c>
      <c r="B3" s="710"/>
      <c r="C3" s="710"/>
      <c r="D3" s="711" t="s">
        <v>82</v>
      </c>
      <c r="E3" s="634" t="s">
        <v>83</v>
      </c>
      <c r="F3" s="710"/>
      <c r="G3" s="710"/>
      <c r="H3" s="710" t="s">
        <v>84</v>
      </c>
      <c r="I3" s="710"/>
      <c r="J3" s="710"/>
      <c r="K3" s="710" t="s">
        <v>85</v>
      </c>
      <c r="L3" s="710"/>
      <c r="M3" s="713"/>
    </row>
    <row r="4" spans="1:13" ht="18" thickBot="1">
      <c r="A4" s="457" t="s">
        <v>76</v>
      </c>
      <c r="B4" s="452" t="s">
        <v>86</v>
      </c>
      <c r="C4" s="115" t="s">
        <v>87</v>
      </c>
      <c r="D4" s="712"/>
      <c r="E4" s="457" t="s">
        <v>76</v>
      </c>
      <c r="F4" s="452" t="s">
        <v>77</v>
      </c>
      <c r="G4" s="115" t="s">
        <v>78</v>
      </c>
      <c r="H4" s="455" t="s">
        <v>76</v>
      </c>
      <c r="I4" s="452" t="s">
        <v>77</v>
      </c>
      <c r="J4" s="115" t="s">
        <v>78</v>
      </c>
      <c r="K4" s="455" t="s">
        <v>76</v>
      </c>
      <c r="L4" s="452" t="s">
        <v>77</v>
      </c>
      <c r="M4" s="116" t="s">
        <v>78</v>
      </c>
    </row>
    <row r="5" spans="1:13" s="141" customFormat="1" ht="16.2">
      <c r="A5" s="701">
        <f>SUM(B5:C6)</f>
        <v>1</v>
      </c>
      <c r="B5" s="699">
        <v>0</v>
      </c>
      <c r="C5" s="697">
        <v>1</v>
      </c>
      <c r="D5" s="451" t="s">
        <v>36</v>
      </c>
      <c r="E5" s="458" t="s">
        <v>36</v>
      </c>
      <c r="F5" s="453" t="s">
        <v>36</v>
      </c>
      <c r="G5" s="450" t="s">
        <v>36</v>
      </c>
      <c r="H5" s="456" t="s">
        <v>36</v>
      </c>
      <c r="I5" s="453" t="s">
        <v>36</v>
      </c>
      <c r="J5" s="450" t="s">
        <v>36</v>
      </c>
      <c r="K5" s="456" t="s">
        <v>36</v>
      </c>
      <c r="L5" s="453" t="s">
        <v>36</v>
      </c>
      <c r="M5" s="451" t="s">
        <v>36</v>
      </c>
    </row>
    <row r="6" spans="1:13" ht="18" thickBot="1">
      <c r="A6" s="702"/>
      <c r="B6" s="700"/>
      <c r="C6" s="698"/>
      <c r="D6" s="6">
        <v>180</v>
      </c>
      <c r="E6" s="85">
        <f>SUM(F6:G6)</f>
        <v>56582</v>
      </c>
      <c r="F6" s="454">
        <v>56582</v>
      </c>
      <c r="G6" s="514">
        <v>0</v>
      </c>
      <c r="H6" s="73">
        <f>SUM(I6:J6)</f>
        <v>17</v>
      </c>
      <c r="I6" s="454">
        <v>17</v>
      </c>
      <c r="J6" s="514">
        <v>0</v>
      </c>
      <c r="K6" s="73">
        <f>SUM(L6:M6)</f>
        <v>19</v>
      </c>
      <c r="L6" s="454">
        <v>19</v>
      </c>
      <c r="M6" s="515">
        <v>0</v>
      </c>
    </row>
    <row r="7" spans="1:13">
      <c r="A7" s="696" t="s">
        <v>75</v>
      </c>
      <c r="B7" s="696"/>
      <c r="C7" s="696"/>
      <c r="D7" s="696"/>
      <c r="E7" s="696"/>
      <c r="F7" s="696"/>
      <c r="G7" s="696"/>
      <c r="H7" s="696"/>
      <c r="I7" s="696"/>
      <c r="J7" s="696"/>
      <c r="K7" s="696"/>
      <c r="L7" s="696"/>
      <c r="M7" s="696"/>
    </row>
  </sheetData>
  <mergeCells count="12">
    <mergeCell ref="A7:M7"/>
    <mergeCell ref="C5:C6"/>
    <mergeCell ref="B5:B6"/>
    <mergeCell ref="A5:A6"/>
    <mergeCell ref="L1:M1"/>
    <mergeCell ref="A2:D2"/>
    <mergeCell ref="E2:M2"/>
    <mergeCell ref="A3:C3"/>
    <mergeCell ref="D3:D4"/>
    <mergeCell ref="E3:G3"/>
    <mergeCell ref="H3:J3"/>
    <mergeCell ref="K3:M3"/>
  </mergeCells>
  <phoneticPr fontId="2"/>
  <pageMargins left="0.59055118110236227" right="0.39370078740157483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Normal="100" zoomScaleSheetLayoutView="100" workbookViewId="0">
      <pane xSplit="2" ySplit="5" topLeftCell="C24" activePane="bottomRight" state="frozen"/>
      <selection pane="topRight"/>
      <selection pane="bottomLeft"/>
      <selection pane="bottomRight" activeCell="C17" sqref="C17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7" width="10.296875" style="5" customWidth="1"/>
    <col min="8" max="8" width="12.296875" style="5" customWidth="1"/>
    <col min="9" max="9" width="3.09765625" style="5" customWidth="1"/>
    <col min="10" max="10" width="3.69921875" style="5" customWidth="1"/>
    <col min="11" max="11" width="9.59765625" style="5" customWidth="1"/>
    <col min="12" max="15" width="8.296875" style="5" customWidth="1"/>
    <col min="16" max="256" width="8.796875" style="5"/>
    <col min="257" max="257" width="5.296875" style="5" customWidth="1"/>
    <col min="258" max="258" width="24.59765625" style="5" customWidth="1"/>
    <col min="259" max="263" width="13.296875" style="5" customWidth="1"/>
    <col min="264" max="264" width="14.09765625" style="5" bestFit="1" customWidth="1"/>
    <col min="265" max="265" width="3.09765625" style="5" customWidth="1"/>
    <col min="266" max="266" width="3.69921875" style="5" customWidth="1"/>
    <col min="267" max="267" width="9.59765625" style="5" customWidth="1"/>
    <col min="268" max="271" width="8.296875" style="5" customWidth="1"/>
    <col min="272" max="512" width="8.796875" style="5"/>
    <col min="513" max="513" width="5.296875" style="5" customWidth="1"/>
    <col min="514" max="514" width="24.59765625" style="5" customWidth="1"/>
    <col min="515" max="519" width="13.296875" style="5" customWidth="1"/>
    <col min="520" max="520" width="14.09765625" style="5" bestFit="1" customWidth="1"/>
    <col min="521" max="521" width="3.09765625" style="5" customWidth="1"/>
    <col min="522" max="522" width="3.69921875" style="5" customWidth="1"/>
    <col min="523" max="523" width="9.59765625" style="5" customWidth="1"/>
    <col min="524" max="527" width="8.296875" style="5" customWidth="1"/>
    <col min="528" max="768" width="8.796875" style="5"/>
    <col min="769" max="769" width="5.296875" style="5" customWidth="1"/>
    <col min="770" max="770" width="24.59765625" style="5" customWidth="1"/>
    <col min="771" max="775" width="13.296875" style="5" customWidth="1"/>
    <col min="776" max="776" width="14.09765625" style="5" bestFit="1" customWidth="1"/>
    <col min="777" max="777" width="3.09765625" style="5" customWidth="1"/>
    <col min="778" max="778" width="3.69921875" style="5" customWidth="1"/>
    <col min="779" max="779" width="9.59765625" style="5" customWidth="1"/>
    <col min="780" max="783" width="8.296875" style="5" customWidth="1"/>
    <col min="784" max="1024" width="8.796875" style="5"/>
    <col min="1025" max="1025" width="5.296875" style="5" customWidth="1"/>
    <col min="1026" max="1026" width="24.59765625" style="5" customWidth="1"/>
    <col min="1027" max="1031" width="13.296875" style="5" customWidth="1"/>
    <col min="1032" max="1032" width="14.09765625" style="5" bestFit="1" customWidth="1"/>
    <col min="1033" max="1033" width="3.09765625" style="5" customWidth="1"/>
    <col min="1034" max="1034" width="3.69921875" style="5" customWidth="1"/>
    <col min="1035" max="1035" width="9.59765625" style="5" customWidth="1"/>
    <col min="1036" max="1039" width="8.296875" style="5" customWidth="1"/>
    <col min="1040" max="1280" width="8.796875" style="5"/>
    <col min="1281" max="1281" width="5.296875" style="5" customWidth="1"/>
    <col min="1282" max="1282" width="24.59765625" style="5" customWidth="1"/>
    <col min="1283" max="1287" width="13.296875" style="5" customWidth="1"/>
    <col min="1288" max="1288" width="14.09765625" style="5" bestFit="1" customWidth="1"/>
    <col min="1289" max="1289" width="3.09765625" style="5" customWidth="1"/>
    <col min="1290" max="1290" width="3.69921875" style="5" customWidth="1"/>
    <col min="1291" max="1291" width="9.59765625" style="5" customWidth="1"/>
    <col min="1292" max="1295" width="8.296875" style="5" customWidth="1"/>
    <col min="1296" max="1536" width="8.796875" style="5"/>
    <col min="1537" max="1537" width="5.296875" style="5" customWidth="1"/>
    <col min="1538" max="1538" width="24.59765625" style="5" customWidth="1"/>
    <col min="1539" max="1543" width="13.296875" style="5" customWidth="1"/>
    <col min="1544" max="1544" width="14.09765625" style="5" bestFit="1" customWidth="1"/>
    <col min="1545" max="1545" width="3.09765625" style="5" customWidth="1"/>
    <col min="1546" max="1546" width="3.69921875" style="5" customWidth="1"/>
    <col min="1547" max="1547" width="9.59765625" style="5" customWidth="1"/>
    <col min="1548" max="1551" width="8.296875" style="5" customWidth="1"/>
    <col min="1552" max="1792" width="8.796875" style="5"/>
    <col min="1793" max="1793" width="5.296875" style="5" customWidth="1"/>
    <col min="1794" max="1794" width="24.59765625" style="5" customWidth="1"/>
    <col min="1795" max="1799" width="13.296875" style="5" customWidth="1"/>
    <col min="1800" max="1800" width="14.09765625" style="5" bestFit="1" customWidth="1"/>
    <col min="1801" max="1801" width="3.09765625" style="5" customWidth="1"/>
    <col min="1802" max="1802" width="3.69921875" style="5" customWidth="1"/>
    <col min="1803" max="1803" width="9.59765625" style="5" customWidth="1"/>
    <col min="1804" max="1807" width="8.296875" style="5" customWidth="1"/>
    <col min="1808" max="2048" width="8.796875" style="5"/>
    <col min="2049" max="2049" width="5.296875" style="5" customWidth="1"/>
    <col min="2050" max="2050" width="24.59765625" style="5" customWidth="1"/>
    <col min="2051" max="2055" width="13.296875" style="5" customWidth="1"/>
    <col min="2056" max="2056" width="14.09765625" style="5" bestFit="1" customWidth="1"/>
    <col min="2057" max="2057" width="3.09765625" style="5" customWidth="1"/>
    <col min="2058" max="2058" width="3.69921875" style="5" customWidth="1"/>
    <col min="2059" max="2059" width="9.59765625" style="5" customWidth="1"/>
    <col min="2060" max="2063" width="8.296875" style="5" customWidth="1"/>
    <col min="2064" max="2304" width="8.796875" style="5"/>
    <col min="2305" max="2305" width="5.296875" style="5" customWidth="1"/>
    <col min="2306" max="2306" width="24.59765625" style="5" customWidth="1"/>
    <col min="2307" max="2311" width="13.296875" style="5" customWidth="1"/>
    <col min="2312" max="2312" width="14.09765625" style="5" bestFit="1" customWidth="1"/>
    <col min="2313" max="2313" width="3.09765625" style="5" customWidth="1"/>
    <col min="2314" max="2314" width="3.69921875" style="5" customWidth="1"/>
    <col min="2315" max="2315" width="9.59765625" style="5" customWidth="1"/>
    <col min="2316" max="2319" width="8.296875" style="5" customWidth="1"/>
    <col min="2320" max="2560" width="8.796875" style="5"/>
    <col min="2561" max="2561" width="5.296875" style="5" customWidth="1"/>
    <col min="2562" max="2562" width="24.59765625" style="5" customWidth="1"/>
    <col min="2563" max="2567" width="13.296875" style="5" customWidth="1"/>
    <col min="2568" max="2568" width="14.09765625" style="5" bestFit="1" customWidth="1"/>
    <col min="2569" max="2569" width="3.09765625" style="5" customWidth="1"/>
    <col min="2570" max="2570" width="3.69921875" style="5" customWidth="1"/>
    <col min="2571" max="2571" width="9.59765625" style="5" customWidth="1"/>
    <col min="2572" max="2575" width="8.296875" style="5" customWidth="1"/>
    <col min="2576" max="2816" width="8.796875" style="5"/>
    <col min="2817" max="2817" width="5.296875" style="5" customWidth="1"/>
    <col min="2818" max="2818" width="24.59765625" style="5" customWidth="1"/>
    <col min="2819" max="2823" width="13.296875" style="5" customWidth="1"/>
    <col min="2824" max="2824" width="14.09765625" style="5" bestFit="1" customWidth="1"/>
    <col min="2825" max="2825" width="3.09765625" style="5" customWidth="1"/>
    <col min="2826" max="2826" width="3.69921875" style="5" customWidth="1"/>
    <col min="2827" max="2827" width="9.59765625" style="5" customWidth="1"/>
    <col min="2828" max="2831" width="8.296875" style="5" customWidth="1"/>
    <col min="2832" max="3072" width="8.796875" style="5"/>
    <col min="3073" max="3073" width="5.296875" style="5" customWidth="1"/>
    <col min="3074" max="3074" width="24.59765625" style="5" customWidth="1"/>
    <col min="3075" max="3079" width="13.296875" style="5" customWidth="1"/>
    <col min="3080" max="3080" width="14.09765625" style="5" bestFit="1" customWidth="1"/>
    <col min="3081" max="3081" width="3.09765625" style="5" customWidth="1"/>
    <col min="3082" max="3082" width="3.69921875" style="5" customWidth="1"/>
    <col min="3083" max="3083" width="9.59765625" style="5" customWidth="1"/>
    <col min="3084" max="3087" width="8.296875" style="5" customWidth="1"/>
    <col min="3088" max="3328" width="8.796875" style="5"/>
    <col min="3329" max="3329" width="5.296875" style="5" customWidth="1"/>
    <col min="3330" max="3330" width="24.59765625" style="5" customWidth="1"/>
    <col min="3331" max="3335" width="13.296875" style="5" customWidth="1"/>
    <col min="3336" max="3336" width="14.09765625" style="5" bestFit="1" customWidth="1"/>
    <col min="3337" max="3337" width="3.09765625" style="5" customWidth="1"/>
    <col min="3338" max="3338" width="3.69921875" style="5" customWidth="1"/>
    <col min="3339" max="3339" width="9.59765625" style="5" customWidth="1"/>
    <col min="3340" max="3343" width="8.296875" style="5" customWidth="1"/>
    <col min="3344" max="3584" width="8.796875" style="5"/>
    <col min="3585" max="3585" width="5.296875" style="5" customWidth="1"/>
    <col min="3586" max="3586" width="24.59765625" style="5" customWidth="1"/>
    <col min="3587" max="3591" width="13.296875" style="5" customWidth="1"/>
    <col min="3592" max="3592" width="14.09765625" style="5" bestFit="1" customWidth="1"/>
    <col min="3593" max="3593" width="3.09765625" style="5" customWidth="1"/>
    <col min="3594" max="3594" width="3.69921875" style="5" customWidth="1"/>
    <col min="3595" max="3595" width="9.59765625" style="5" customWidth="1"/>
    <col min="3596" max="3599" width="8.296875" style="5" customWidth="1"/>
    <col min="3600" max="3840" width="8.796875" style="5"/>
    <col min="3841" max="3841" width="5.296875" style="5" customWidth="1"/>
    <col min="3842" max="3842" width="24.59765625" style="5" customWidth="1"/>
    <col min="3843" max="3847" width="13.296875" style="5" customWidth="1"/>
    <col min="3848" max="3848" width="14.09765625" style="5" bestFit="1" customWidth="1"/>
    <col min="3849" max="3849" width="3.09765625" style="5" customWidth="1"/>
    <col min="3850" max="3850" width="3.69921875" style="5" customWidth="1"/>
    <col min="3851" max="3851" width="9.59765625" style="5" customWidth="1"/>
    <col min="3852" max="3855" width="8.296875" style="5" customWidth="1"/>
    <col min="3856" max="4096" width="8.796875" style="5"/>
    <col min="4097" max="4097" width="5.296875" style="5" customWidth="1"/>
    <col min="4098" max="4098" width="24.59765625" style="5" customWidth="1"/>
    <col min="4099" max="4103" width="13.296875" style="5" customWidth="1"/>
    <col min="4104" max="4104" width="14.09765625" style="5" bestFit="1" customWidth="1"/>
    <col min="4105" max="4105" width="3.09765625" style="5" customWidth="1"/>
    <col min="4106" max="4106" width="3.69921875" style="5" customWidth="1"/>
    <col min="4107" max="4107" width="9.59765625" style="5" customWidth="1"/>
    <col min="4108" max="4111" width="8.296875" style="5" customWidth="1"/>
    <col min="4112" max="4352" width="8.796875" style="5"/>
    <col min="4353" max="4353" width="5.296875" style="5" customWidth="1"/>
    <col min="4354" max="4354" width="24.59765625" style="5" customWidth="1"/>
    <col min="4355" max="4359" width="13.296875" style="5" customWidth="1"/>
    <col min="4360" max="4360" width="14.09765625" style="5" bestFit="1" customWidth="1"/>
    <col min="4361" max="4361" width="3.09765625" style="5" customWidth="1"/>
    <col min="4362" max="4362" width="3.69921875" style="5" customWidth="1"/>
    <col min="4363" max="4363" width="9.59765625" style="5" customWidth="1"/>
    <col min="4364" max="4367" width="8.296875" style="5" customWidth="1"/>
    <col min="4368" max="4608" width="8.796875" style="5"/>
    <col min="4609" max="4609" width="5.296875" style="5" customWidth="1"/>
    <col min="4610" max="4610" width="24.59765625" style="5" customWidth="1"/>
    <col min="4611" max="4615" width="13.296875" style="5" customWidth="1"/>
    <col min="4616" max="4616" width="14.09765625" style="5" bestFit="1" customWidth="1"/>
    <col min="4617" max="4617" width="3.09765625" style="5" customWidth="1"/>
    <col min="4618" max="4618" width="3.69921875" style="5" customWidth="1"/>
    <col min="4619" max="4619" width="9.59765625" style="5" customWidth="1"/>
    <col min="4620" max="4623" width="8.296875" style="5" customWidth="1"/>
    <col min="4624" max="4864" width="8.796875" style="5"/>
    <col min="4865" max="4865" width="5.296875" style="5" customWidth="1"/>
    <col min="4866" max="4866" width="24.59765625" style="5" customWidth="1"/>
    <col min="4867" max="4871" width="13.296875" style="5" customWidth="1"/>
    <col min="4872" max="4872" width="14.09765625" style="5" bestFit="1" customWidth="1"/>
    <col min="4873" max="4873" width="3.09765625" style="5" customWidth="1"/>
    <col min="4874" max="4874" width="3.69921875" style="5" customWidth="1"/>
    <col min="4875" max="4875" width="9.59765625" style="5" customWidth="1"/>
    <col min="4876" max="4879" width="8.296875" style="5" customWidth="1"/>
    <col min="4880" max="5120" width="8.796875" style="5"/>
    <col min="5121" max="5121" width="5.296875" style="5" customWidth="1"/>
    <col min="5122" max="5122" width="24.59765625" style="5" customWidth="1"/>
    <col min="5123" max="5127" width="13.296875" style="5" customWidth="1"/>
    <col min="5128" max="5128" width="14.09765625" style="5" bestFit="1" customWidth="1"/>
    <col min="5129" max="5129" width="3.09765625" style="5" customWidth="1"/>
    <col min="5130" max="5130" width="3.69921875" style="5" customWidth="1"/>
    <col min="5131" max="5131" width="9.59765625" style="5" customWidth="1"/>
    <col min="5132" max="5135" width="8.296875" style="5" customWidth="1"/>
    <col min="5136" max="5376" width="8.796875" style="5"/>
    <col min="5377" max="5377" width="5.296875" style="5" customWidth="1"/>
    <col min="5378" max="5378" width="24.59765625" style="5" customWidth="1"/>
    <col min="5379" max="5383" width="13.296875" style="5" customWidth="1"/>
    <col min="5384" max="5384" width="14.09765625" style="5" bestFit="1" customWidth="1"/>
    <col min="5385" max="5385" width="3.09765625" style="5" customWidth="1"/>
    <col min="5386" max="5386" width="3.69921875" style="5" customWidth="1"/>
    <col min="5387" max="5387" width="9.59765625" style="5" customWidth="1"/>
    <col min="5388" max="5391" width="8.296875" style="5" customWidth="1"/>
    <col min="5392" max="5632" width="8.796875" style="5"/>
    <col min="5633" max="5633" width="5.296875" style="5" customWidth="1"/>
    <col min="5634" max="5634" width="24.59765625" style="5" customWidth="1"/>
    <col min="5635" max="5639" width="13.296875" style="5" customWidth="1"/>
    <col min="5640" max="5640" width="14.09765625" style="5" bestFit="1" customWidth="1"/>
    <col min="5641" max="5641" width="3.09765625" style="5" customWidth="1"/>
    <col min="5642" max="5642" width="3.69921875" style="5" customWidth="1"/>
    <col min="5643" max="5643" width="9.59765625" style="5" customWidth="1"/>
    <col min="5644" max="5647" width="8.296875" style="5" customWidth="1"/>
    <col min="5648" max="5888" width="8.796875" style="5"/>
    <col min="5889" max="5889" width="5.296875" style="5" customWidth="1"/>
    <col min="5890" max="5890" width="24.59765625" style="5" customWidth="1"/>
    <col min="5891" max="5895" width="13.296875" style="5" customWidth="1"/>
    <col min="5896" max="5896" width="14.09765625" style="5" bestFit="1" customWidth="1"/>
    <col min="5897" max="5897" width="3.09765625" style="5" customWidth="1"/>
    <col min="5898" max="5898" width="3.69921875" style="5" customWidth="1"/>
    <col min="5899" max="5899" width="9.59765625" style="5" customWidth="1"/>
    <col min="5900" max="5903" width="8.296875" style="5" customWidth="1"/>
    <col min="5904" max="6144" width="8.796875" style="5"/>
    <col min="6145" max="6145" width="5.296875" style="5" customWidth="1"/>
    <col min="6146" max="6146" width="24.59765625" style="5" customWidth="1"/>
    <col min="6147" max="6151" width="13.296875" style="5" customWidth="1"/>
    <col min="6152" max="6152" width="14.09765625" style="5" bestFit="1" customWidth="1"/>
    <col min="6153" max="6153" width="3.09765625" style="5" customWidth="1"/>
    <col min="6154" max="6154" width="3.69921875" style="5" customWidth="1"/>
    <col min="6155" max="6155" width="9.59765625" style="5" customWidth="1"/>
    <col min="6156" max="6159" width="8.296875" style="5" customWidth="1"/>
    <col min="6160" max="6400" width="8.796875" style="5"/>
    <col min="6401" max="6401" width="5.296875" style="5" customWidth="1"/>
    <col min="6402" max="6402" width="24.59765625" style="5" customWidth="1"/>
    <col min="6403" max="6407" width="13.296875" style="5" customWidth="1"/>
    <col min="6408" max="6408" width="14.09765625" style="5" bestFit="1" customWidth="1"/>
    <col min="6409" max="6409" width="3.09765625" style="5" customWidth="1"/>
    <col min="6410" max="6410" width="3.69921875" style="5" customWidth="1"/>
    <col min="6411" max="6411" width="9.59765625" style="5" customWidth="1"/>
    <col min="6412" max="6415" width="8.296875" style="5" customWidth="1"/>
    <col min="6416" max="6656" width="8.796875" style="5"/>
    <col min="6657" max="6657" width="5.296875" style="5" customWidth="1"/>
    <col min="6658" max="6658" width="24.59765625" style="5" customWidth="1"/>
    <col min="6659" max="6663" width="13.296875" style="5" customWidth="1"/>
    <col min="6664" max="6664" width="14.09765625" style="5" bestFit="1" customWidth="1"/>
    <col min="6665" max="6665" width="3.09765625" style="5" customWidth="1"/>
    <col min="6666" max="6666" width="3.69921875" style="5" customWidth="1"/>
    <col min="6667" max="6667" width="9.59765625" style="5" customWidth="1"/>
    <col min="6668" max="6671" width="8.296875" style="5" customWidth="1"/>
    <col min="6672" max="6912" width="8.796875" style="5"/>
    <col min="6913" max="6913" width="5.296875" style="5" customWidth="1"/>
    <col min="6914" max="6914" width="24.59765625" style="5" customWidth="1"/>
    <col min="6915" max="6919" width="13.296875" style="5" customWidth="1"/>
    <col min="6920" max="6920" width="14.09765625" style="5" bestFit="1" customWidth="1"/>
    <col min="6921" max="6921" width="3.09765625" style="5" customWidth="1"/>
    <col min="6922" max="6922" width="3.69921875" style="5" customWidth="1"/>
    <col min="6923" max="6923" width="9.59765625" style="5" customWidth="1"/>
    <col min="6924" max="6927" width="8.296875" style="5" customWidth="1"/>
    <col min="6928" max="7168" width="8.796875" style="5"/>
    <col min="7169" max="7169" width="5.296875" style="5" customWidth="1"/>
    <col min="7170" max="7170" width="24.59765625" style="5" customWidth="1"/>
    <col min="7171" max="7175" width="13.296875" style="5" customWidth="1"/>
    <col min="7176" max="7176" width="14.09765625" style="5" bestFit="1" customWidth="1"/>
    <col min="7177" max="7177" width="3.09765625" style="5" customWidth="1"/>
    <col min="7178" max="7178" width="3.69921875" style="5" customWidth="1"/>
    <col min="7179" max="7179" width="9.59765625" style="5" customWidth="1"/>
    <col min="7180" max="7183" width="8.296875" style="5" customWidth="1"/>
    <col min="7184" max="7424" width="8.796875" style="5"/>
    <col min="7425" max="7425" width="5.296875" style="5" customWidth="1"/>
    <col min="7426" max="7426" width="24.59765625" style="5" customWidth="1"/>
    <col min="7427" max="7431" width="13.296875" style="5" customWidth="1"/>
    <col min="7432" max="7432" width="14.09765625" style="5" bestFit="1" customWidth="1"/>
    <col min="7433" max="7433" width="3.09765625" style="5" customWidth="1"/>
    <col min="7434" max="7434" width="3.69921875" style="5" customWidth="1"/>
    <col min="7435" max="7435" width="9.59765625" style="5" customWidth="1"/>
    <col min="7436" max="7439" width="8.296875" style="5" customWidth="1"/>
    <col min="7440" max="7680" width="8.796875" style="5"/>
    <col min="7681" max="7681" width="5.296875" style="5" customWidth="1"/>
    <col min="7682" max="7682" width="24.59765625" style="5" customWidth="1"/>
    <col min="7683" max="7687" width="13.296875" style="5" customWidth="1"/>
    <col min="7688" max="7688" width="14.09765625" style="5" bestFit="1" customWidth="1"/>
    <col min="7689" max="7689" width="3.09765625" style="5" customWidth="1"/>
    <col min="7690" max="7690" width="3.69921875" style="5" customWidth="1"/>
    <col min="7691" max="7691" width="9.59765625" style="5" customWidth="1"/>
    <col min="7692" max="7695" width="8.296875" style="5" customWidth="1"/>
    <col min="7696" max="7936" width="8.796875" style="5"/>
    <col min="7937" max="7937" width="5.296875" style="5" customWidth="1"/>
    <col min="7938" max="7938" width="24.59765625" style="5" customWidth="1"/>
    <col min="7939" max="7943" width="13.296875" style="5" customWidth="1"/>
    <col min="7944" max="7944" width="14.09765625" style="5" bestFit="1" customWidth="1"/>
    <col min="7945" max="7945" width="3.09765625" style="5" customWidth="1"/>
    <col min="7946" max="7946" width="3.69921875" style="5" customWidth="1"/>
    <col min="7947" max="7947" width="9.59765625" style="5" customWidth="1"/>
    <col min="7948" max="7951" width="8.296875" style="5" customWidth="1"/>
    <col min="7952" max="8192" width="8.796875" style="5"/>
    <col min="8193" max="8193" width="5.296875" style="5" customWidth="1"/>
    <col min="8194" max="8194" width="24.59765625" style="5" customWidth="1"/>
    <col min="8195" max="8199" width="13.296875" style="5" customWidth="1"/>
    <col min="8200" max="8200" width="14.09765625" style="5" bestFit="1" customWidth="1"/>
    <col min="8201" max="8201" width="3.09765625" style="5" customWidth="1"/>
    <col min="8202" max="8202" width="3.69921875" style="5" customWidth="1"/>
    <col min="8203" max="8203" width="9.59765625" style="5" customWidth="1"/>
    <col min="8204" max="8207" width="8.296875" style="5" customWidth="1"/>
    <col min="8208" max="8448" width="8.796875" style="5"/>
    <col min="8449" max="8449" width="5.296875" style="5" customWidth="1"/>
    <col min="8450" max="8450" width="24.59765625" style="5" customWidth="1"/>
    <col min="8451" max="8455" width="13.296875" style="5" customWidth="1"/>
    <col min="8456" max="8456" width="14.09765625" style="5" bestFit="1" customWidth="1"/>
    <col min="8457" max="8457" width="3.09765625" style="5" customWidth="1"/>
    <col min="8458" max="8458" width="3.69921875" style="5" customWidth="1"/>
    <col min="8459" max="8459" width="9.59765625" style="5" customWidth="1"/>
    <col min="8460" max="8463" width="8.296875" style="5" customWidth="1"/>
    <col min="8464" max="8704" width="8.796875" style="5"/>
    <col min="8705" max="8705" width="5.296875" style="5" customWidth="1"/>
    <col min="8706" max="8706" width="24.59765625" style="5" customWidth="1"/>
    <col min="8707" max="8711" width="13.296875" style="5" customWidth="1"/>
    <col min="8712" max="8712" width="14.09765625" style="5" bestFit="1" customWidth="1"/>
    <col min="8713" max="8713" width="3.09765625" style="5" customWidth="1"/>
    <col min="8714" max="8714" width="3.69921875" style="5" customWidth="1"/>
    <col min="8715" max="8715" width="9.59765625" style="5" customWidth="1"/>
    <col min="8716" max="8719" width="8.296875" style="5" customWidth="1"/>
    <col min="8720" max="8960" width="8.796875" style="5"/>
    <col min="8961" max="8961" width="5.296875" style="5" customWidth="1"/>
    <col min="8962" max="8962" width="24.59765625" style="5" customWidth="1"/>
    <col min="8963" max="8967" width="13.296875" style="5" customWidth="1"/>
    <col min="8968" max="8968" width="14.09765625" style="5" bestFit="1" customWidth="1"/>
    <col min="8969" max="8969" width="3.09765625" style="5" customWidth="1"/>
    <col min="8970" max="8970" width="3.69921875" style="5" customWidth="1"/>
    <col min="8971" max="8971" width="9.59765625" style="5" customWidth="1"/>
    <col min="8972" max="8975" width="8.296875" style="5" customWidth="1"/>
    <col min="8976" max="9216" width="8.796875" style="5"/>
    <col min="9217" max="9217" width="5.296875" style="5" customWidth="1"/>
    <col min="9218" max="9218" width="24.59765625" style="5" customWidth="1"/>
    <col min="9219" max="9223" width="13.296875" style="5" customWidth="1"/>
    <col min="9224" max="9224" width="14.09765625" style="5" bestFit="1" customWidth="1"/>
    <col min="9225" max="9225" width="3.09765625" style="5" customWidth="1"/>
    <col min="9226" max="9226" width="3.69921875" style="5" customWidth="1"/>
    <col min="9227" max="9227" width="9.59765625" style="5" customWidth="1"/>
    <col min="9228" max="9231" width="8.296875" style="5" customWidth="1"/>
    <col min="9232" max="9472" width="8.796875" style="5"/>
    <col min="9473" max="9473" width="5.296875" style="5" customWidth="1"/>
    <col min="9474" max="9474" width="24.59765625" style="5" customWidth="1"/>
    <col min="9475" max="9479" width="13.296875" style="5" customWidth="1"/>
    <col min="9480" max="9480" width="14.09765625" style="5" bestFit="1" customWidth="1"/>
    <col min="9481" max="9481" width="3.09765625" style="5" customWidth="1"/>
    <col min="9482" max="9482" width="3.69921875" style="5" customWidth="1"/>
    <col min="9483" max="9483" width="9.59765625" style="5" customWidth="1"/>
    <col min="9484" max="9487" width="8.296875" style="5" customWidth="1"/>
    <col min="9488" max="9728" width="8.796875" style="5"/>
    <col min="9729" max="9729" width="5.296875" style="5" customWidth="1"/>
    <col min="9730" max="9730" width="24.59765625" style="5" customWidth="1"/>
    <col min="9731" max="9735" width="13.296875" style="5" customWidth="1"/>
    <col min="9736" max="9736" width="14.09765625" style="5" bestFit="1" customWidth="1"/>
    <col min="9737" max="9737" width="3.09765625" style="5" customWidth="1"/>
    <col min="9738" max="9738" width="3.69921875" style="5" customWidth="1"/>
    <col min="9739" max="9739" width="9.59765625" style="5" customWidth="1"/>
    <col min="9740" max="9743" width="8.296875" style="5" customWidth="1"/>
    <col min="9744" max="9984" width="8.796875" style="5"/>
    <col min="9985" max="9985" width="5.296875" style="5" customWidth="1"/>
    <col min="9986" max="9986" width="24.59765625" style="5" customWidth="1"/>
    <col min="9987" max="9991" width="13.296875" style="5" customWidth="1"/>
    <col min="9992" max="9992" width="14.09765625" style="5" bestFit="1" customWidth="1"/>
    <col min="9993" max="9993" width="3.09765625" style="5" customWidth="1"/>
    <col min="9994" max="9994" width="3.69921875" style="5" customWidth="1"/>
    <col min="9995" max="9995" width="9.59765625" style="5" customWidth="1"/>
    <col min="9996" max="9999" width="8.296875" style="5" customWidth="1"/>
    <col min="10000" max="10240" width="8.796875" style="5"/>
    <col min="10241" max="10241" width="5.296875" style="5" customWidth="1"/>
    <col min="10242" max="10242" width="24.59765625" style="5" customWidth="1"/>
    <col min="10243" max="10247" width="13.296875" style="5" customWidth="1"/>
    <col min="10248" max="10248" width="14.09765625" style="5" bestFit="1" customWidth="1"/>
    <col min="10249" max="10249" width="3.09765625" style="5" customWidth="1"/>
    <col min="10250" max="10250" width="3.69921875" style="5" customWidth="1"/>
    <col min="10251" max="10251" width="9.59765625" style="5" customWidth="1"/>
    <col min="10252" max="10255" width="8.296875" style="5" customWidth="1"/>
    <col min="10256" max="10496" width="8.796875" style="5"/>
    <col min="10497" max="10497" width="5.296875" style="5" customWidth="1"/>
    <col min="10498" max="10498" width="24.59765625" style="5" customWidth="1"/>
    <col min="10499" max="10503" width="13.296875" style="5" customWidth="1"/>
    <col min="10504" max="10504" width="14.09765625" style="5" bestFit="1" customWidth="1"/>
    <col min="10505" max="10505" width="3.09765625" style="5" customWidth="1"/>
    <col min="10506" max="10506" width="3.69921875" style="5" customWidth="1"/>
    <col min="10507" max="10507" width="9.59765625" style="5" customWidth="1"/>
    <col min="10508" max="10511" width="8.296875" style="5" customWidth="1"/>
    <col min="10512" max="10752" width="8.796875" style="5"/>
    <col min="10753" max="10753" width="5.296875" style="5" customWidth="1"/>
    <col min="10754" max="10754" width="24.59765625" style="5" customWidth="1"/>
    <col min="10755" max="10759" width="13.296875" style="5" customWidth="1"/>
    <col min="10760" max="10760" width="14.09765625" style="5" bestFit="1" customWidth="1"/>
    <col min="10761" max="10761" width="3.09765625" style="5" customWidth="1"/>
    <col min="10762" max="10762" width="3.69921875" style="5" customWidth="1"/>
    <col min="10763" max="10763" width="9.59765625" style="5" customWidth="1"/>
    <col min="10764" max="10767" width="8.296875" style="5" customWidth="1"/>
    <col min="10768" max="11008" width="8.796875" style="5"/>
    <col min="11009" max="11009" width="5.296875" style="5" customWidth="1"/>
    <col min="11010" max="11010" width="24.59765625" style="5" customWidth="1"/>
    <col min="11011" max="11015" width="13.296875" style="5" customWidth="1"/>
    <col min="11016" max="11016" width="14.09765625" style="5" bestFit="1" customWidth="1"/>
    <col min="11017" max="11017" width="3.09765625" style="5" customWidth="1"/>
    <col min="11018" max="11018" width="3.69921875" style="5" customWidth="1"/>
    <col min="11019" max="11019" width="9.59765625" style="5" customWidth="1"/>
    <col min="11020" max="11023" width="8.296875" style="5" customWidth="1"/>
    <col min="11024" max="11264" width="8.796875" style="5"/>
    <col min="11265" max="11265" width="5.296875" style="5" customWidth="1"/>
    <col min="11266" max="11266" width="24.59765625" style="5" customWidth="1"/>
    <col min="11267" max="11271" width="13.296875" style="5" customWidth="1"/>
    <col min="11272" max="11272" width="14.09765625" style="5" bestFit="1" customWidth="1"/>
    <col min="11273" max="11273" width="3.09765625" style="5" customWidth="1"/>
    <col min="11274" max="11274" width="3.69921875" style="5" customWidth="1"/>
    <col min="11275" max="11275" width="9.59765625" style="5" customWidth="1"/>
    <col min="11276" max="11279" width="8.296875" style="5" customWidth="1"/>
    <col min="11280" max="11520" width="8.796875" style="5"/>
    <col min="11521" max="11521" width="5.296875" style="5" customWidth="1"/>
    <col min="11522" max="11522" width="24.59765625" style="5" customWidth="1"/>
    <col min="11523" max="11527" width="13.296875" style="5" customWidth="1"/>
    <col min="11528" max="11528" width="14.09765625" style="5" bestFit="1" customWidth="1"/>
    <col min="11529" max="11529" width="3.09765625" style="5" customWidth="1"/>
    <col min="11530" max="11530" width="3.69921875" style="5" customWidth="1"/>
    <col min="11531" max="11531" width="9.59765625" style="5" customWidth="1"/>
    <col min="11532" max="11535" width="8.296875" style="5" customWidth="1"/>
    <col min="11536" max="11776" width="8.796875" style="5"/>
    <col min="11777" max="11777" width="5.296875" style="5" customWidth="1"/>
    <col min="11778" max="11778" width="24.59765625" style="5" customWidth="1"/>
    <col min="11779" max="11783" width="13.296875" style="5" customWidth="1"/>
    <col min="11784" max="11784" width="14.09765625" style="5" bestFit="1" customWidth="1"/>
    <col min="11785" max="11785" width="3.09765625" style="5" customWidth="1"/>
    <col min="11786" max="11786" width="3.69921875" style="5" customWidth="1"/>
    <col min="11787" max="11787" width="9.59765625" style="5" customWidth="1"/>
    <col min="11788" max="11791" width="8.296875" style="5" customWidth="1"/>
    <col min="11792" max="12032" width="8.796875" style="5"/>
    <col min="12033" max="12033" width="5.296875" style="5" customWidth="1"/>
    <col min="12034" max="12034" width="24.59765625" style="5" customWidth="1"/>
    <col min="12035" max="12039" width="13.296875" style="5" customWidth="1"/>
    <col min="12040" max="12040" width="14.09765625" style="5" bestFit="1" customWidth="1"/>
    <col min="12041" max="12041" width="3.09765625" style="5" customWidth="1"/>
    <col min="12042" max="12042" width="3.69921875" style="5" customWidth="1"/>
    <col min="12043" max="12043" width="9.59765625" style="5" customWidth="1"/>
    <col min="12044" max="12047" width="8.296875" style="5" customWidth="1"/>
    <col min="12048" max="12288" width="8.796875" style="5"/>
    <col min="12289" max="12289" width="5.296875" style="5" customWidth="1"/>
    <col min="12290" max="12290" width="24.59765625" style="5" customWidth="1"/>
    <col min="12291" max="12295" width="13.296875" style="5" customWidth="1"/>
    <col min="12296" max="12296" width="14.09765625" style="5" bestFit="1" customWidth="1"/>
    <col min="12297" max="12297" width="3.09765625" style="5" customWidth="1"/>
    <col min="12298" max="12298" width="3.69921875" style="5" customWidth="1"/>
    <col min="12299" max="12299" width="9.59765625" style="5" customWidth="1"/>
    <col min="12300" max="12303" width="8.296875" style="5" customWidth="1"/>
    <col min="12304" max="12544" width="8.796875" style="5"/>
    <col min="12545" max="12545" width="5.296875" style="5" customWidth="1"/>
    <col min="12546" max="12546" width="24.59765625" style="5" customWidth="1"/>
    <col min="12547" max="12551" width="13.296875" style="5" customWidth="1"/>
    <col min="12552" max="12552" width="14.09765625" style="5" bestFit="1" customWidth="1"/>
    <col min="12553" max="12553" width="3.09765625" style="5" customWidth="1"/>
    <col min="12554" max="12554" width="3.69921875" style="5" customWidth="1"/>
    <col min="12555" max="12555" width="9.59765625" style="5" customWidth="1"/>
    <col min="12556" max="12559" width="8.296875" style="5" customWidth="1"/>
    <col min="12560" max="12800" width="8.796875" style="5"/>
    <col min="12801" max="12801" width="5.296875" style="5" customWidth="1"/>
    <col min="12802" max="12802" width="24.59765625" style="5" customWidth="1"/>
    <col min="12803" max="12807" width="13.296875" style="5" customWidth="1"/>
    <col min="12808" max="12808" width="14.09765625" style="5" bestFit="1" customWidth="1"/>
    <col min="12809" max="12809" width="3.09765625" style="5" customWidth="1"/>
    <col min="12810" max="12810" width="3.69921875" style="5" customWidth="1"/>
    <col min="12811" max="12811" width="9.59765625" style="5" customWidth="1"/>
    <col min="12812" max="12815" width="8.296875" style="5" customWidth="1"/>
    <col min="12816" max="13056" width="8.796875" style="5"/>
    <col min="13057" max="13057" width="5.296875" style="5" customWidth="1"/>
    <col min="13058" max="13058" width="24.59765625" style="5" customWidth="1"/>
    <col min="13059" max="13063" width="13.296875" style="5" customWidth="1"/>
    <col min="13064" max="13064" width="14.09765625" style="5" bestFit="1" customWidth="1"/>
    <col min="13065" max="13065" width="3.09765625" style="5" customWidth="1"/>
    <col min="13066" max="13066" width="3.69921875" style="5" customWidth="1"/>
    <col min="13067" max="13067" width="9.59765625" style="5" customWidth="1"/>
    <col min="13068" max="13071" width="8.296875" style="5" customWidth="1"/>
    <col min="13072" max="13312" width="8.796875" style="5"/>
    <col min="13313" max="13313" width="5.296875" style="5" customWidth="1"/>
    <col min="13314" max="13314" width="24.59765625" style="5" customWidth="1"/>
    <col min="13315" max="13319" width="13.296875" style="5" customWidth="1"/>
    <col min="13320" max="13320" width="14.09765625" style="5" bestFit="1" customWidth="1"/>
    <col min="13321" max="13321" width="3.09765625" style="5" customWidth="1"/>
    <col min="13322" max="13322" width="3.69921875" style="5" customWidth="1"/>
    <col min="13323" max="13323" width="9.59765625" style="5" customWidth="1"/>
    <col min="13324" max="13327" width="8.296875" style="5" customWidth="1"/>
    <col min="13328" max="13568" width="8.796875" style="5"/>
    <col min="13569" max="13569" width="5.296875" style="5" customWidth="1"/>
    <col min="13570" max="13570" width="24.59765625" style="5" customWidth="1"/>
    <col min="13571" max="13575" width="13.296875" style="5" customWidth="1"/>
    <col min="13576" max="13576" width="14.09765625" style="5" bestFit="1" customWidth="1"/>
    <col min="13577" max="13577" width="3.09765625" style="5" customWidth="1"/>
    <col min="13578" max="13578" width="3.69921875" style="5" customWidth="1"/>
    <col min="13579" max="13579" width="9.59765625" style="5" customWidth="1"/>
    <col min="13580" max="13583" width="8.296875" style="5" customWidth="1"/>
    <col min="13584" max="13824" width="8.796875" style="5"/>
    <col min="13825" max="13825" width="5.296875" style="5" customWidth="1"/>
    <col min="13826" max="13826" width="24.59765625" style="5" customWidth="1"/>
    <col min="13827" max="13831" width="13.296875" style="5" customWidth="1"/>
    <col min="13832" max="13832" width="14.09765625" style="5" bestFit="1" customWidth="1"/>
    <col min="13833" max="13833" width="3.09765625" style="5" customWidth="1"/>
    <col min="13834" max="13834" width="3.69921875" style="5" customWidth="1"/>
    <col min="13835" max="13835" width="9.59765625" style="5" customWidth="1"/>
    <col min="13836" max="13839" width="8.296875" style="5" customWidth="1"/>
    <col min="13840" max="14080" width="8.796875" style="5"/>
    <col min="14081" max="14081" width="5.296875" style="5" customWidth="1"/>
    <col min="14082" max="14082" width="24.59765625" style="5" customWidth="1"/>
    <col min="14083" max="14087" width="13.296875" style="5" customWidth="1"/>
    <col min="14088" max="14088" width="14.09765625" style="5" bestFit="1" customWidth="1"/>
    <col min="14089" max="14089" width="3.09765625" style="5" customWidth="1"/>
    <col min="14090" max="14090" width="3.69921875" style="5" customWidth="1"/>
    <col min="14091" max="14091" width="9.59765625" style="5" customWidth="1"/>
    <col min="14092" max="14095" width="8.296875" style="5" customWidth="1"/>
    <col min="14096" max="14336" width="8.796875" style="5"/>
    <col min="14337" max="14337" width="5.296875" style="5" customWidth="1"/>
    <col min="14338" max="14338" width="24.59765625" style="5" customWidth="1"/>
    <col min="14339" max="14343" width="13.296875" style="5" customWidth="1"/>
    <col min="14344" max="14344" width="14.09765625" style="5" bestFit="1" customWidth="1"/>
    <col min="14345" max="14345" width="3.09765625" style="5" customWidth="1"/>
    <col min="14346" max="14346" width="3.69921875" style="5" customWidth="1"/>
    <col min="14347" max="14347" width="9.59765625" style="5" customWidth="1"/>
    <col min="14348" max="14351" width="8.296875" style="5" customWidth="1"/>
    <col min="14352" max="14592" width="8.796875" style="5"/>
    <col min="14593" max="14593" width="5.296875" style="5" customWidth="1"/>
    <col min="14594" max="14594" width="24.59765625" style="5" customWidth="1"/>
    <col min="14595" max="14599" width="13.296875" style="5" customWidth="1"/>
    <col min="14600" max="14600" width="14.09765625" style="5" bestFit="1" customWidth="1"/>
    <col min="14601" max="14601" width="3.09765625" style="5" customWidth="1"/>
    <col min="14602" max="14602" width="3.69921875" style="5" customWidth="1"/>
    <col min="14603" max="14603" width="9.59765625" style="5" customWidth="1"/>
    <col min="14604" max="14607" width="8.296875" style="5" customWidth="1"/>
    <col min="14608" max="14848" width="8.796875" style="5"/>
    <col min="14849" max="14849" width="5.296875" style="5" customWidth="1"/>
    <col min="14850" max="14850" width="24.59765625" style="5" customWidth="1"/>
    <col min="14851" max="14855" width="13.296875" style="5" customWidth="1"/>
    <col min="14856" max="14856" width="14.09765625" style="5" bestFit="1" customWidth="1"/>
    <col min="14857" max="14857" width="3.09765625" style="5" customWidth="1"/>
    <col min="14858" max="14858" width="3.69921875" style="5" customWidth="1"/>
    <col min="14859" max="14859" width="9.59765625" style="5" customWidth="1"/>
    <col min="14860" max="14863" width="8.296875" style="5" customWidth="1"/>
    <col min="14864" max="15104" width="8.796875" style="5"/>
    <col min="15105" max="15105" width="5.296875" style="5" customWidth="1"/>
    <col min="15106" max="15106" width="24.59765625" style="5" customWidth="1"/>
    <col min="15107" max="15111" width="13.296875" style="5" customWidth="1"/>
    <col min="15112" max="15112" width="14.09765625" style="5" bestFit="1" customWidth="1"/>
    <col min="15113" max="15113" width="3.09765625" style="5" customWidth="1"/>
    <col min="15114" max="15114" width="3.69921875" style="5" customWidth="1"/>
    <col min="15115" max="15115" width="9.59765625" style="5" customWidth="1"/>
    <col min="15116" max="15119" width="8.296875" style="5" customWidth="1"/>
    <col min="15120" max="15360" width="8.796875" style="5"/>
    <col min="15361" max="15361" width="5.296875" style="5" customWidth="1"/>
    <col min="15362" max="15362" width="24.59765625" style="5" customWidth="1"/>
    <col min="15363" max="15367" width="13.296875" style="5" customWidth="1"/>
    <col min="15368" max="15368" width="14.09765625" style="5" bestFit="1" customWidth="1"/>
    <col min="15369" max="15369" width="3.09765625" style="5" customWidth="1"/>
    <col min="15370" max="15370" width="3.69921875" style="5" customWidth="1"/>
    <col min="15371" max="15371" width="9.59765625" style="5" customWidth="1"/>
    <col min="15372" max="15375" width="8.296875" style="5" customWidth="1"/>
    <col min="15376" max="15616" width="8.796875" style="5"/>
    <col min="15617" max="15617" width="5.296875" style="5" customWidth="1"/>
    <col min="15618" max="15618" width="24.59765625" style="5" customWidth="1"/>
    <col min="15619" max="15623" width="13.296875" style="5" customWidth="1"/>
    <col min="15624" max="15624" width="14.09765625" style="5" bestFit="1" customWidth="1"/>
    <col min="15625" max="15625" width="3.09765625" style="5" customWidth="1"/>
    <col min="15626" max="15626" width="3.69921875" style="5" customWidth="1"/>
    <col min="15627" max="15627" width="9.59765625" style="5" customWidth="1"/>
    <col min="15628" max="15631" width="8.296875" style="5" customWidth="1"/>
    <col min="15632" max="15872" width="8.796875" style="5"/>
    <col min="15873" max="15873" width="5.296875" style="5" customWidth="1"/>
    <col min="15874" max="15874" width="24.59765625" style="5" customWidth="1"/>
    <col min="15875" max="15879" width="13.296875" style="5" customWidth="1"/>
    <col min="15880" max="15880" width="14.09765625" style="5" bestFit="1" customWidth="1"/>
    <col min="15881" max="15881" width="3.09765625" style="5" customWidth="1"/>
    <col min="15882" max="15882" width="3.69921875" style="5" customWidth="1"/>
    <col min="15883" max="15883" width="9.59765625" style="5" customWidth="1"/>
    <col min="15884" max="15887" width="8.296875" style="5" customWidth="1"/>
    <col min="15888" max="16128" width="8.796875" style="5"/>
    <col min="16129" max="16129" width="5.296875" style="5" customWidth="1"/>
    <col min="16130" max="16130" width="24.59765625" style="5" customWidth="1"/>
    <col min="16131" max="16135" width="13.296875" style="5" customWidth="1"/>
    <col min="16136" max="16136" width="14.09765625" style="5" bestFit="1" customWidth="1"/>
    <col min="16137" max="16137" width="3.09765625" style="5" customWidth="1"/>
    <col min="16138" max="16138" width="3.69921875" style="5" customWidth="1"/>
    <col min="16139" max="16139" width="9.59765625" style="5" customWidth="1"/>
    <col min="16140" max="16143" width="8.296875" style="5" customWidth="1"/>
    <col min="16144" max="16384" width="8.796875" style="5"/>
  </cols>
  <sheetData>
    <row r="1" spans="1:12" ht="18" thickBot="1">
      <c r="A1" s="578" t="s">
        <v>139</v>
      </c>
      <c r="B1" s="578"/>
      <c r="C1" s="578"/>
      <c r="D1" s="578"/>
      <c r="E1" s="578"/>
      <c r="F1" s="578"/>
      <c r="G1" s="583" t="s">
        <v>38</v>
      </c>
      <c r="H1" s="583"/>
    </row>
    <row r="2" spans="1:12">
      <c r="A2" s="584" t="s">
        <v>0</v>
      </c>
      <c r="B2" s="587" t="s">
        <v>148</v>
      </c>
      <c r="C2" s="590" t="s">
        <v>184</v>
      </c>
      <c r="D2" s="590" t="s">
        <v>190</v>
      </c>
      <c r="E2" s="593" t="s">
        <v>189</v>
      </c>
      <c r="F2" s="594"/>
      <c r="G2" s="594"/>
      <c r="H2" s="595"/>
    </row>
    <row r="3" spans="1:12" ht="18.75" customHeight="1">
      <c r="A3" s="585"/>
      <c r="B3" s="588"/>
      <c r="C3" s="591"/>
      <c r="D3" s="591"/>
      <c r="E3" s="65" t="s">
        <v>68</v>
      </c>
      <c r="F3" s="575" t="s">
        <v>72</v>
      </c>
      <c r="G3" s="573" t="s">
        <v>73</v>
      </c>
      <c r="H3" s="598" t="s">
        <v>69</v>
      </c>
    </row>
    <row r="4" spans="1:12" ht="18.75" customHeight="1">
      <c r="A4" s="585"/>
      <c r="B4" s="588"/>
      <c r="C4" s="591"/>
      <c r="D4" s="591"/>
      <c r="E4" s="579" t="s">
        <v>159</v>
      </c>
      <c r="F4" s="576"/>
      <c r="G4" s="574"/>
      <c r="H4" s="588"/>
    </row>
    <row r="5" spans="1:12" ht="18" thickBot="1">
      <c r="A5" s="586"/>
      <c r="B5" s="589"/>
      <c r="C5" s="592"/>
      <c r="D5" s="592"/>
      <c r="E5" s="580"/>
      <c r="F5" s="153">
        <v>-2</v>
      </c>
      <c r="G5" s="479">
        <v>-3</v>
      </c>
      <c r="H5" s="589"/>
    </row>
    <row r="6" spans="1:12" ht="19.5" customHeight="1" thickBot="1">
      <c r="A6" s="581" t="s">
        <v>70</v>
      </c>
      <c r="B6" s="582"/>
      <c r="C6" s="466">
        <f t="shared" ref="C6" si="0">SUM(C7:C9,C10)</f>
        <v>119669</v>
      </c>
      <c r="D6" s="466">
        <v>121487</v>
      </c>
      <c r="E6" s="467">
        <f t="shared" ref="E6:H6" si="1">SUM(E7:E9,E10)</f>
        <v>122449</v>
      </c>
      <c r="F6" s="257">
        <f t="shared" si="1"/>
        <v>122117</v>
      </c>
      <c r="G6" s="259">
        <f t="shared" si="1"/>
        <v>332</v>
      </c>
      <c r="H6" s="260">
        <f t="shared" si="1"/>
        <v>3803</v>
      </c>
    </row>
    <row r="7" spans="1:12" ht="18" thickTop="1">
      <c r="A7" s="572"/>
      <c r="B7" s="108" t="s">
        <v>1</v>
      </c>
      <c r="C7" s="149">
        <v>54111</v>
      </c>
      <c r="D7" s="149">
        <v>54800</v>
      </c>
      <c r="E7" s="84">
        <f>SUM(F7:G7)</f>
        <v>55259</v>
      </c>
      <c r="F7" s="475">
        <v>55158</v>
      </c>
      <c r="G7" s="480">
        <v>101</v>
      </c>
      <c r="H7" s="481">
        <v>1829</v>
      </c>
      <c r="K7" s="26"/>
    </row>
    <row r="8" spans="1:12">
      <c r="A8" s="572"/>
      <c r="B8" s="108" t="s">
        <v>2</v>
      </c>
      <c r="C8" s="149">
        <v>23741</v>
      </c>
      <c r="D8" s="149">
        <v>23771</v>
      </c>
      <c r="E8" s="84">
        <f>SUM(F8:G8)</f>
        <v>23502</v>
      </c>
      <c r="F8" s="475">
        <v>23462</v>
      </c>
      <c r="G8" s="480">
        <v>40</v>
      </c>
      <c r="H8" s="481">
        <v>739</v>
      </c>
      <c r="K8" s="26"/>
    </row>
    <row r="9" spans="1:12" ht="18" thickBot="1">
      <c r="A9" s="572"/>
      <c r="B9" s="562" t="s">
        <v>3</v>
      </c>
      <c r="C9" s="150">
        <v>10331</v>
      </c>
      <c r="D9" s="150">
        <v>10715</v>
      </c>
      <c r="E9" s="82">
        <f t="shared" ref="E9:E30" si="2">SUM(F9:G9)</f>
        <v>10922</v>
      </c>
      <c r="F9" s="476">
        <v>10876</v>
      </c>
      <c r="G9" s="482">
        <v>46</v>
      </c>
      <c r="H9" s="483">
        <v>306</v>
      </c>
      <c r="K9" s="26"/>
    </row>
    <row r="10" spans="1:12" ht="36" customHeight="1" thickBot="1">
      <c r="A10" s="596" t="s">
        <v>125</v>
      </c>
      <c r="B10" s="597"/>
      <c r="C10" s="466">
        <f t="shared" ref="C10" si="3">SUM(C11,C17,C24,C31)</f>
        <v>31486</v>
      </c>
      <c r="D10" s="466">
        <v>32201</v>
      </c>
      <c r="E10" s="467">
        <f t="shared" ref="E10:H10" si="4">SUM(E11,E17,E24,E31)</f>
        <v>32766</v>
      </c>
      <c r="F10" s="257">
        <f t="shared" si="4"/>
        <v>32621</v>
      </c>
      <c r="G10" s="259">
        <f t="shared" si="4"/>
        <v>145</v>
      </c>
      <c r="H10" s="260">
        <f t="shared" si="4"/>
        <v>929</v>
      </c>
    </row>
    <row r="11" spans="1:12" ht="20.25" customHeight="1" thickTop="1">
      <c r="A11" s="569" t="s">
        <v>4</v>
      </c>
      <c r="B11" s="168" t="s">
        <v>10</v>
      </c>
      <c r="C11" s="488">
        <f t="shared" ref="C11" si="5">SUM(C12:C16)</f>
        <v>5943</v>
      </c>
      <c r="D11" s="488">
        <v>6062</v>
      </c>
      <c r="E11" s="84">
        <f t="shared" ref="E11:H11" si="6">SUM(E12:E16)</f>
        <v>6172</v>
      </c>
      <c r="F11" s="238">
        <f t="shared" si="6"/>
        <v>6134</v>
      </c>
      <c r="G11" s="240">
        <f t="shared" si="6"/>
        <v>38</v>
      </c>
      <c r="H11" s="241">
        <f t="shared" si="6"/>
        <v>135</v>
      </c>
    </row>
    <row r="12" spans="1:12" ht="18.75" customHeight="1">
      <c r="A12" s="569"/>
      <c r="B12" s="163" t="s">
        <v>5</v>
      </c>
      <c r="C12" s="470">
        <v>4094</v>
      </c>
      <c r="D12" s="470">
        <v>4206</v>
      </c>
      <c r="E12" s="471">
        <f t="shared" si="2"/>
        <v>4291</v>
      </c>
      <c r="F12" s="477">
        <v>4258</v>
      </c>
      <c r="G12" s="484">
        <v>33</v>
      </c>
      <c r="H12" s="485">
        <v>108</v>
      </c>
      <c r="K12" s="26"/>
    </row>
    <row r="13" spans="1:12">
      <c r="A13" s="569"/>
      <c r="B13" s="110" t="s">
        <v>6</v>
      </c>
      <c r="C13" s="151">
        <v>866</v>
      </c>
      <c r="D13" s="151">
        <v>874</v>
      </c>
      <c r="E13" s="471">
        <f t="shared" si="2"/>
        <v>892</v>
      </c>
      <c r="F13" s="478">
        <v>892</v>
      </c>
      <c r="G13" s="486">
        <v>0</v>
      </c>
      <c r="H13" s="487">
        <v>13</v>
      </c>
      <c r="K13" s="26"/>
    </row>
    <row r="14" spans="1:12">
      <c r="A14" s="569"/>
      <c r="B14" s="110" t="s">
        <v>7</v>
      </c>
      <c r="C14" s="151">
        <v>331</v>
      </c>
      <c r="D14" s="151">
        <v>328</v>
      </c>
      <c r="E14" s="471">
        <f t="shared" si="2"/>
        <v>327</v>
      </c>
      <c r="F14" s="478">
        <v>325</v>
      </c>
      <c r="G14" s="486">
        <v>2</v>
      </c>
      <c r="H14" s="487">
        <v>5</v>
      </c>
      <c r="K14" s="26"/>
    </row>
    <row r="15" spans="1:12">
      <c r="A15" s="569"/>
      <c r="B15" s="110" t="s">
        <v>8</v>
      </c>
      <c r="C15" s="151">
        <v>544</v>
      </c>
      <c r="D15" s="151">
        <v>544</v>
      </c>
      <c r="E15" s="471">
        <f t="shared" si="2"/>
        <v>544</v>
      </c>
      <c r="F15" s="478">
        <v>542</v>
      </c>
      <c r="G15" s="486">
        <v>2</v>
      </c>
      <c r="H15" s="487">
        <v>6</v>
      </c>
      <c r="K15" s="26"/>
      <c r="L15" s="26"/>
    </row>
    <row r="16" spans="1:12" ht="18" thickBot="1">
      <c r="A16" s="569"/>
      <c r="B16" s="179" t="s">
        <v>9</v>
      </c>
      <c r="C16" s="468">
        <v>108</v>
      </c>
      <c r="D16" s="468">
        <v>110</v>
      </c>
      <c r="E16" s="471">
        <f t="shared" si="2"/>
        <v>118</v>
      </c>
      <c r="F16" s="181">
        <v>117</v>
      </c>
      <c r="G16" s="236">
        <v>1</v>
      </c>
      <c r="H16" s="183">
        <v>3</v>
      </c>
      <c r="K16" s="26"/>
      <c r="L16" s="26"/>
    </row>
    <row r="17" spans="1:12" ht="19.5" customHeight="1">
      <c r="A17" s="570" t="s">
        <v>11</v>
      </c>
      <c r="B17" s="184" t="s">
        <v>10</v>
      </c>
      <c r="C17" s="202">
        <f t="shared" ref="C17" si="7">SUM(C18:C23)</f>
        <v>9316</v>
      </c>
      <c r="D17" s="202">
        <v>9433</v>
      </c>
      <c r="E17" s="474">
        <f t="shared" ref="E17:H17" si="8">SUM(E18:E23)</f>
        <v>9518</v>
      </c>
      <c r="F17" s="243">
        <f t="shared" si="8"/>
        <v>9494</v>
      </c>
      <c r="G17" s="245">
        <f t="shared" si="8"/>
        <v>24</v>
      </c>
      <c r="H17" s="246">
        <f t="shared" si="8"/>
        <v>415</v>
      </c>
    </row>
    <row r="18" spans="1:12" ht="18.75" customHeight="1">
      <c r="A18" s="569"/>
      <c r="B18" s="163" t="s">
        <v>12</v>
      </c>
      <c r="C18" s="470">
        <v>2477</v>
      </c>
      <c r="D18" s="470">
        <v>2523</v>
      </c>
      <c r="E18" s="471">
        <f t="shared" si="2"/>
        <v>2564</v>
      </c>
      <c r="F18" s="477">
        <v>2560</v>
      </c>
      <c r="G18" s="484">
        <v>4</v>
      </c>
      <c r="H18" s="485">
        <v>90</v>
      </c>
    </row>
    <row r="19" spans="1:12">
      <c r="A19" s="569"/>
      <c r="B19" s="110" t="s">
        <v>13</v>
      </c>
      <c r="C19" s="151">
        <v>2924</v>
      </c>
      <c r="D19" s="151">
        <v>2926</v>
      </c>
      <c r="E19" s="83">
        <f t="shared" si="2"/>
        <v>2908</v>
      </c>
      <c r="F19" s="478">
        <v>2898</v>
      </c>
      <c r="G19" s="486">
        <v>10</v>
      </c>
      <c r="H19" s="487">
        <v>135</v>
      </c>
    </row>
    <row r="20" spans="1:12">
      <c r="A20" s="569"/>
      <c r="B20" s="110" t="s">
        <v>14</v>
      </c>
      <c r="C20" s="151">
        <v>984</v>
      </c>
      <c r="D20" s="151">
        <v>966</v>
      </c>
      <c r="E20" s="83">
        <f t="shared" si="2"/>
        <v>947</v>
      </c>
      <c r="F20" s="478">
        <v>942</v>
      </c>
      <c r="G20" s="486">
        <v>5</v>
      </c>
      <c r="H20" s="487">
        <v>36</v>
      </c>
    </row>
    <row r="21" spans="1:12">
      <c r="A21" s="569"/>
      <c r="B21" s="110" t="s">
        <v>15</v>
      </c>
      <c r="C21" s="151">
        <v>1755</v>
      </c>
      <c r="D21" s="151">
        <v>1847</v>
      </c>
      <c r="E21" s="83">
        <f t="shared" si="2"/>
        <v>1917</v>
      </c>
      <c r="F21" s="478">
        <v>1912</v>
      </c>
      <c r="G21" s="486">
        <v>5</v>
      </c>
      <c r="H21" s="487">
        <v>45</v>
      </c>
    </row>
    <row r="22" spans="1:12">
      <c r="A22" s="569"/>
      <c r="B22" s="110" t="s">
        <v>16</v>
      </c>
      <c r="C22" s="151">
        <v>696</v>
      </c>
      <c r="D22" s="151">
        <v>694</v>
      </c>
      <c r="E22" s="83">
        <f t="shared" si="2"/>
        <v>694</v>
      </c>
      <c r="F22" s="478">
        <v>694</v>
      </c>
      <c r="G22" s="486">
        <v>0</v>
      </c>
      <c r="H22" s="487">
        <v>53</v>
      </c>
    </row>
    <row r="23" spans="1:12" ht="18" thickBot="1">
      <c r="A23" s="571"/>
      <c r="B23" s="191" t="s">
        <v>17</v>
      </c>
      <c r="C23" s="468">
        <v>480</v>
      </c>
      <c r="D23" s="468">
        <v>477</v>
      </c>
      <c r="E23" s="469">
        <f t="shared" si="2"/>
        <v>488</v>
      </c>
      <c r="F23" s="181">
        <v>488</v>
      </c>
      <c r="G23" s="236">
        <v>0</v>
      </c>
      <c r="H23" s="183">
        <v>56</v>
      </c>
    </row>
    <row r="24" spans="1:12" ht="19.5" customHeight="1">
      <c r="A24" s="570" t="s">
        <v>18</v>
      </c>
      <c r="B24" s="184" t="s">
        <v>10</v>
      </c>
      <c r="C24" s="472">
        <f t="shared" ref="C24" si="9">SUM(C25:C30)</f>
        <v>11937</v>
      </c>
      <c r="D24" s="472">
        <v>12264</v>
      </c>
      <c r="E24" s="473">
        <f t="shared" ref="E24:H24" si="10">SUM(E25:E30)</f>
        <v>12550</v>
      </c>
      <c r="F24" s="243">
        <f t="shared" si="10"/>
        <v>12482</v>
      </c>
      <c r="G24" s="245">
        <f t="shared" si="10"/>
        <v>68</v>
      </c>
      <c r="H24" s="246">
        <f t="shared" si="10"/>
        <v>309</v>
      </c>
    </row>
    <row r="25" spans="1:12" ht="18.75" customHeight="1">
      <c r="A25" s="569"/>
      <c r="B25" s="163" t="s">
        <v>19</v>
      </c>
      <c r="C25" s="470">
        <v>2684</v>
      </c>
      <c r="D25" s="470">
        <v>2814</v>
      </c>
      <c r="E25" s="471">
        <f t="shared" si="2"/>
        <v>2912</v>
      </c>
      <c r="F25" s="477">
        <v>2896</v>
      </c>
      <c r="G25" s="484">
        <v>16</v>
      </c>
      <c r="H25" s="485">
        <v>88</v>
      </c>
    </row>
    <row r="26" spans="1:12">
      <c r="A26" s="569"/>
      <c r="B26" s="110" t="s">
        <v>20</v>
      </c>
      <c r="C26" s="151">
        <v>4234</v>
      </c>
      <c r="D26" s="151">
        <v>4305</v>
      </c>
      <c r="E26" s="83">
        <f t="shared" si="2"/>
        <v>4391</v>
      </c>
      <c r="F26" s="478">
        <v>4368</v>
      </c>
      <c r="G26" s="486">
        <v>23</v>
      </c>
      <c r="H26" s="487">
        <v>142</v>
      </c>
    </row>
    <row r="27" spans="1:12">
      <c r="A27" s="569"/>
      <c r="B27" s="110" t="s">
        <v>21</v>
      </c>
      <c r="C27" s="151">
        <v>1714</v>
      </c>
      <c r="D27" s="151">
        <v>1720</v>
      </c>
      <c r="E27" s="83">
        <f t="shared" si="2"/>
        <v>1759</v>
      </c>
      <c r="F27" s="478">
        <v>1757</v>
      </c>
      <c r="G27" s="486">
        <v>2</v>
      </c>
      <c r="H27" s="487">
        <v>10</v>
      </c>
    </row>
    <row r="28" spans="1:12">
      <c r="A28" s="569"/>
      <c r="B28" s="110" t="s">
        <v>22</v>
      </c>
      <c r="C28" s="151">
        <v>1511</v>
      </c>
      <c r="D28" s="151">
        <v>1537</v>
      </c>
      <c r="E28" s="83">
        <f t="shared" si="2"/>
        <v>1567</v>
      </c>
      <c r="F28" s="478">
        <v>1553</v>
      </c>
      <c r="G28" s="486">
        <v>14</v>
      </c>
      <c r="H28" s="487">
        <v>31</v>
      </c>
    </row>
    <row r="29" spans="1:12">
      <c r="A29" s="569"/>
      <c r="B29" s="110" t="s">
        <v>23</v>
      </c>
      <c r="C29" s="151">
        <v>902</v>
      </c>
      <c r="D29" s="151">
        <v>973</v>
      </c>
      <c r="E29" s="83">
        <f t="shared" si="2"/>
        <v>980</v>
      </c>
      <c r="F29" s="478">
        <v>971</v>
      </c>
      <c r="G29" s="486">
        <v>9</v>
      </c>
      <c r="H29" s="487">
        <v>25</v>
      </c>
    </row>
    <row r="30" spans="1:12" ht="18" thickBot="1">
      <c r="A30" s="569"/>
      <c r="B30" s="111" t="s">
        <v>149</v>
      </c>
      <c r="C30" s="151">
        <v>892</v>
      </c>
      <c r="D30" s="151">
        <v>915</v>
      </c>
      <c r="E30" s="83">
        <f t="shared" si="2"/>
        <v>941</v>
      </c>
      <c r="F30" s="127">
        <v>937</v>
      </c>
      <c r="G30" s="129">
        <v>4</v>
      </c>
      <c r="H30" s="60">
        <v>13</v>
      </c>
      <c r="K30" s="4"/>
      <c r="L30" s="4"/>
    </row>
    <row r="31" spans="1:12" ht="19.5" customHeight="1">
      <c r="A31" s="570" t="s">
        <v>145</v>
      </c>
      <c r="B31" s="184" t="s">
        <v>10</v>
      </c>
      <c r="C31" s="472">
        <f t="shared" ref="C31" si="11">SUM(C32:C34)</f>
        <v>4290</v>
      </c>
      <c r="D31" s="472">
        <v>4442</v>
      </c>
      <c r="E31" s="473">
        <f t="shared" ref="E31:H31" si="12">SUM(E32:E34)</f>
        <v>4526</v>
      </c>
      <c r="F31" s="243">
        <f t="shared" si="12"/>
        <v>4511</v>
      </c>
      <c r="G31" s="245">
        <f t="shared" si="12"/>
        <v>15</v>
      </c>
      <c r="H31" s="246">
        <f t="shared" si="12"/>
        <v>70</v>
      </c>
    </row>
    <row r="32" spans="1:12" ht="18.75" customHeight="1">
      <c r="A32" s="569"/>
      <c r="B32" s="163" t="s">
        <v>25</v>
      </c>
      <c r="C32" s="470">
        <v>2628</v>
      </c>
      <c r="D32" s="470">
        <v>2741</v>
      </c>
      <c r="E32" s="471">
        <f t="shared" ref="E32:E34" si="13">SUM(F32:G32)</f>
        <v>2763</v>
      </c>
      <c r="F32" s="477">
        <v>2756</v>
      </c>
      <c r="G32" s="484">
        <v>7</v>
      </c>
      <c r="H32" s="485">
        <v>43</v>
      </c>
    </row>
    <row r="33" spans="1:8" ht="18.75" customHeight="1">
      <c r="A33" s="569"/>
      <c r="B33" s="110" t="s">
        <v>24</v>
      </c>
      <c r="C33" s="151">
        <v>306</v>
      </c>
      <c r="D33" s="151">
        <v>307</v>
      </c>
      <c r="E33" s="83">
        <f>SUM(F33:G33)</f>
        <v>314</v>
      </c>
      <c r="F33" s="478">
        <v>314</v>
      </c>
      <c r="G33" s="486">
        <v>0</v>
      </c>
      <c r="H33" s="487">
        <v>2</v>
      </c>
    </row>
    <row r="34" spans="1:8" ht="18" thickBot="1">
      <c r="A34" s="571"/>
      <c r="B34" s="188" t="s">
        <v>151</v>
      </c>
      <c r="C34" s="152">
        <v>1356</v>
      </c>
      <c r="D34" s="152">
        <v>1394</v>
      </c>
      <c r="E34" s="537">
        <f t="shared" si="13"/>
        <v>1449</v>
      </c>
      <c r="F34" s="156">
        <v>1441</v>
      </c>
      <c r="G34" s="250">
        <v>8</v>
      </c>
      <c r="H34" s="162">
        <v>25</v>
      </c>
    </row>
    <row r="35" spans="1:8">
      <c r="A35" s="577" t="s">
        <v>71</v>
      </c>
      <c r="B35" s="577"/>
      <c r="C35" s="577"/>
      <c r="D35" s="577"/>
      <c r="E35" s="577"/>
      <c r="F35" s="577"/>
      <c r="G35" s="577"/>
      <c r="H35" s="577"/>
    </row>
    <row r="36" spans="1:8" ht="18.75" customHeight="1">
      <c r="A36" s="568" t="s">
        <v>179</v>
      </c>
      <c r="B36" s="568"/>
      <c r="C36" s="568"/>
      <c r="D36" s="568"/>
      <c r="E36" s="568"/>
      <c r="F36" s="568"/>
      <c r="G36" s="568"/>
      <c r="H36" s="568"/>
    </row>
    <row r="37" spans="1:8">
      <c r="A37" s="568" t="s">
        <v>180</v>
      </c>
      <c r="B37" s="568"/>
      <c r="C37" s="568"/>
      <c r="D37" s="568"/>
      <c r="E37" s="568"/>
      <c r="F37" s="568"/>
      <c r="G37" s="568"/>
      <c r="H37" s="568"/>
    </row>
    <row r="38" spans="1:8">
      <c r="A38" s="568"/>
      <c r="B38" s="568"/>
      <c r="C38" s="568"/>
      <c r="D38" s="568"/>
      <c r="E38" s="568"/>
      <c r="F38" s="568"/>
      <c r="G38" s="568"/>
      <c r="H38" s="568"/>
    </row>
  </sheetData>
  <mergeCells count="22">
    <mergeCell ref="A7:A9"/>
    <mergeCell ref="G3:G4"/>
    <mergeCell ref="F3:F4"/>
    <mergeCell ref="A35:H35"/>
    <mergeCell ref="A1:F1"/>
    <mergeCell ref="E4:E5"/>
    <mergeCell ref="A6:B6"/>
    <mergeCell ref="G1:H1"/>
    <mergeCell ref="A2:A5"/>
    <mergeCell ref="B2:B5"/>
    <mergeCell ref="C2:C5"/>
    <mergeCell ref="D2:D5"/>
    <mergeCell ref="E2:H2"/>
    <mergeCell ref="A10:B10"/>
    <mergeCell ref="H3:H5"/>
    <mergeCell ref="A37:H37"/>
    <mergeCell ref="A38:H38"/>
    <mergeCell ref="A11:A16"/>
    <mergeCell ref="A17:A23"/>
    <mergeCell ref="A24:A30"/>
    <mergeCell ref="A31:A34"/>
    <mergeCell ref="A36:H36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zoomScaleNormal="100" zoomScaleSheetLayoutView="100" workbookViewId="0">
      <pane xSplit="2" ySplit="5" topLeftCell="C6" activePane="bottomRight" state="frozen"/>
      <selection pane="topRight"/>
      <selection pane="bottomLeft"/>
      <selection pane="bottomRight" activeCell="A37" sqref="A37:H37"/>
    </sheetView>
  </sheetViews>
  <sheetFormatPr defaultRowHeight="17.399999999999999"/>
  <cols>
    <col min="1" max="1" width="3.69921875" style="148" customWidth="1"/>
    <col min="2" max="2" width="19.19921875" style="2" customWidth="1"/>
    <col min="3" max="3" width="9.796875" style="2" customWidth="1"/>
    <col min="4" max="4" width="9.59765625" style="2" customWidth="1"/>
    <col min="5" max="5" width="10.19921875" style="2" customWidth="1"/>
    <col min="6" max="7" width="10" style="2" customWidth="1"/>
    <col min="8" max="8" width="11.796875" style="2" customWidth="1"/>
    <col min="9" max="9" width="2.5" style="2" customWidth="1"/>
    <col min="10" max="10" width="3.69921875" style="2" customWidth="1"/>
    <col min="11" max="11" width="9.59765625" style="2" customWidth="1"/>
    <col min="12" max="15" width="8.296875" style="2" customWidth="1"/>
    <col min="16" max="256" width="8.796875" style="2"/>
    <col min="257" max="257" width="5.296875" style="2" customWidth="1"/>
    <col min="258" max="258" width="25.09765625" style="2" customWidth="1"/>
    <col min="259" max="263" width="13.296875" style="2" customWidth="1"/>
    <col min="264" max="264" width="14.09765625" style="2" bestFit="1" customWidth="1"/>
    <col min="265" max="265" width="2.5" style="2" customWidth="1"/>
    <col min="266" max="266" width="3.69921875" style="2" customWidth="1"/>
    <col min="267" max="267" width="9.59765625" style="2" customWidth="1"/>
    <col min="268" max="271" width="8.296875" style="2" customWidth="1"/>
    <col min="272" max="512" width="8.796875" style="2"/>
    <col min="513" max="513" width="5.296875" style="2" customWidth="1"/>
    <col min="514" max="514" width="25.09765625" style="2" customWidth="1"/>
    <col min="515" max="519" width="13.296875" style="2" customWidth="1"/>
    <col min="520" max="520" width="14.09765625" style="2" bestFit="1" customWidth="1"/>
    <col min="521" max="521" width="2.5" style="2" customWidth="1"/>
    <col min="522" max="522" width="3.69921875" style="2" customWidth="1"/>
    <col min="523" max="523" width="9.59765625" style="2" customWidth="1"/>
    <col min="524" max="527" width="8.296875" style="2" customWidth="1"/>
    <col min="528" max="768" width="8.796875" style="2"/>
    <col min="769" max="769" width="5.296875" style="2" customWidth="1"/>
    <col min="770" max="770" width="25.09765625" style="2" customWidth="1"/>
    <col min="771" max="775" width="13.296875" style="2" customWidth="1"/>
    <col min="776" max="776" width="14.09765625" style="2" bestFit="1" customWidth="1"/>
    <col min="777" max="777" width="2.5" style="2" customWidth="1"/>
    <col min="778" max="778" width="3.69921875" style="2" customWidth="1"/>
    <col min="779" max="779" width="9.59765625" style="2" customWidth="1"/>
    <col min="780" max="783" width="8.296875" style="2" customWidth="1"/>
    <col min="784" max="1024" width="8.796875" style="2"/>
    <col min="1025" max="1025" width="5.296875" style="2" customWidth="1"/>
    <col min="1026" max="1026" width="25.09765625" style="2" customWidth="1"/>
    <col min="1027" max="1031" width="13.296875" style="2" customWidth="1"/>
    <col min="1032" max="1032" width="14.09765625" style="2" bestFit="1" customWidth="1"/>
    <col min="1033" max="1033" width="2.5" style="2" customWidth="1"/>
    <col min="1034" max="1034" width="3.69921875" style="2" customWidth="1"/>
    <col min="1035" max="1035" width="9.59765625" style="2" customWidth="1"/>
    <col min="1036" max="1039" width="8.296875" style="2" customWidth="1"/>
    <col min="1040" max="1280" width="8.796875" style="2"/>
    <col min="1281" max="1281" width="5.296875" style="2" customWidth="1"/>
    <col min="1282" max="1282" width="25.09765625" style="2" customWidth="1"/>
    <col min="1283" max="1287" width="13.296875" style="2" customWidth="1"/>
    <col min="1288" max="1288" width="14.09765625" style="2" bestFit="1" customWidth="1"/>
    <col min="1289" max="1289" width="2.5" style="2" customWidth="1"/>
    <col min="1290" max="1290" width="3.69921875" style="2" customWidth="1"/>
    <col min="1291" max="1291" width="9.59765625" style="2" customWidth="1"/>
    <col min="1292" max="1295" width="8.296875" style="2" customWidth="1"/>
    <col min="1296" max="1536" width="8.796875" style="2"/>
    <col min="1537" max="1537" width="5.296875" style="2" customWidth="1"/>
    <col min="1538" max="1538" width="25.09765625" style="2" customWidth="1"/>
    <col min="1539" max="1543" width="13.296875" style="2" customWidth="1"/>
    <col min="1544" max="1544" width="14.09765625" style="2" bestFit="1" customWidth="1"/>
    <col min="1545" max="1545" width="2.5" style="2" customWidth="1"/>
    <col min="1546" max="1546" width="3.69921875" style="2" customWidth="1"/>
    <col min="1547" max="1547" width="9.59765625" style="2" customWidth="1"/>
    <col min="1548" max="1551" width="8.296875" style="2" customWidth="1"/>
    <col min="1552" max="1792" width="8.796875" style="2"/>
    <col min="1793" max="1793" width="5.296875" style="2" customWidth="1"/>
    <col min="1794" max="1794" width="25.09765625" style="2" customWidth="1"/>
    <col min="1795" max="1799" width="13.296875" style="2" customWidth="1"/>
    <col min="1800" max="1800" width="14.09765625" style="2" bestFit="1" customWidth="1"/>
    <col min="1801" max="1801" width="2.5" style="2" customWidth="1"/>
    <col min="1802" max="1802" width="3.69921875" style="2" customWidth="1"/>
    <col min="1803" max="1803" width="9.59765625" style="2" customWidth="1"/>
    <col min="1804" max="1807" width="8.296875" style="2" customWidth="1"/>
    <col min="1808" max="2048" width="8.796875" style="2"/>
    <col min="2049" max="2049" width="5.296875" style="2" customWidth="1"/>
    <col min="2050" max="2050" width="25.09765625" style="2" customWidth="1"/>
    <col min="2051" max="2055" width="13.296875" style="2" customWidth="1"/>
    <col min="2056" max="2056" width="14.09765625" style="2" bestFit="1" customWidth="1"/>
    <col min="2057" max="2057" width="2.5" style="2" customWidth="1"/>
    <col min="2058" max="2058" width="3.69921875" style="2" customWidth="1"/>
    <col min="2059" max="2059" width="9.59765625" style="2" customWidth="1"/>
    <col min="2060" max="2063" width="8.296875" style="2" customWidth="1"/>
    <col min="2064" max="2304" width="8.796875" style="2"/>
    <col min="2305" max="2305" width="5.296875" style="2" customWidth="1"/>
    <col min="2306" max="2306" width="25.09765625" style="2" customWidth="1"/>
    <col min="2307" max="2311" width="13.296875" style="2" customWidth="1"/>
    <col min="2312" max="2312" width="14.09765625" style="2" bestFit="1" customWidth="1"/>
    <col min="2313" max="2313" width="2.5" style="2" customWidth="1"/>
    <col min="2314" max="2314" width="3.69921875" style="2" customWidth="1"/>
    <col min="2315" max="2315" width="9.59765625" style="2" customWidth="1"/>
    <col min="2316" max="2319" width="8.296875" style="2" customWidth="1"/>
    <col min="2320" max="2560" width="8.796875" style="2"/>
    <col min="2561" max="2561" width="5.296875" style="2" customWidth="1"/>
    <col min="2562" max="2562" width="25.09765625" style="2" customWidth="1"/>
    <col min="2563" max="2567" width="13.296875" style="2" customWidth="1"/>
    <col min="2568" max="2568" width="14.09765625" style="2" bestFit="1" customWidth="1"/>
    <col min="2569" max="2569" width="2.5" style="2" customWidth="1"/>
    <col min="2570" max="2570" width="3.69921875" style="2" customWidth="1"/>
    <col min="2571" max="2571" width="9.59765625" style="2" customWidth="1"/>
    <col min="2572" max="2575" width="8.296875" style="2" customWidth="1"/>
    <col min="2576" max="2816" width="8.796875" style="2"/>
    <col min="2817" max="2817" width="5.296875" style="2" customWidth="1"/>
    <col min="2818" max="2818" width="25.09765625" style="2" customWidth="1"/>
    <col min="2819" max="2823" width="13.296875" style="2" customWidth="1"/>
    <col min="2824" max="2824" width="14.09765625" style="2" bestFit="1" customWidth="1"/>
    <col min="2825" max="2825" width="2.5" style="2" customWidth="1"/>
    <col min="2826" max="2826" width="3.69921875" style="2" customWidth="1"/>
    <col min="2827" max="2827" width="9.59765625" style="2" customWidth="1"/>
    <col min="2828" max="2831" width="8.296875" style="2" customWidth="1"/>
    <col min="2832" max="3072" width="8.796875" style="2"/>
    <col min="3073" max="3073" width="5.296875" style="2" customWidth="1"/>
    <col min="3074" max="3074" width="25.09765625" style="2" customWidth="1"/>
    <col min="3075" max="3079" width="13.296875" style="2" customWidth="1"/>
    <col min="3080" max="3080" width="14.09765625" style="2" bestFit="1" customWidth="1"/>
    <col min="3081" max="3081" width="2.5" style="2" customWidth="1"/>
    <col min="3082" max="3082" width="3.69921875" style="2" customWidth="1"/>
    <col min="3083" max="3083" width="9.59765625" style="2" customWidth="1"/>
    <col min="3084" max="3087" width="8.296875" style="2" customWidth="1"/>
    <col min="3088" max="3328" width="8.796875" style="2"/>
    <col min="3329" max="3329" width="5.296875" style="2" customWidth="1"/>
    <col min="3330" max="3330" width="25.09765625" style="2" customWidth="1"/>
    <col min="3331" max="3335" width="13.296875" style="2" customWidth="1"/>
    <col min="3336" max="3336" width="14.09765625" style="2" bestFit="1" customWidth="1"/>
    <col min="3337" max="3337" width="2.5" style="2" customWidth="1"/>
    <col min="3338" max="3338" width="3.69921875" style="2" customWidth="1"/>
    <col min="3339" max="3339" width="9.59765625" style="2" customWidth="1"/>
    <col min="3340" max="3343" width="8.296875" style="2" customWidth="1"/>
    <col min="3344" max="3584" width="8.796875" style="2"/>
    <col min="3585" max="3585" width="5.296875" style="2" customWidth="1"/>
    <col min="3586" max="3586" width="25.09765625" style="2" customWidth="1"/>
    <col min="3587" max="3591" width="13.296875" style="2" customWidth="1"/>
    <col min="3592" max="3592" width="14.09765625" style="2" bestFit="1" customWidth="1"/>
    <col min="3593" max="3593" width="2.5" style="2" customWidth="1"/>
    <col min="3594" max="3594" width="3.69921875" style="2" customWidth="1"/>
    <col min="3595" max="3595" width="9.59765625" style="2" customWidth="1"/>
    <col min="3596" max="3599" width="8.296875" style="2" customWidth="1"/>
    <col min="3600" max="3840" width="8.796875" style="2"/>
    <col min="3841" max="3841" width="5.296875" style="2" customWidth="1"/>
    <col min="3842" max="3842" width="25.09765625" style="2" customWidth="1"/>
    <col min="3843" max="3847" width="13.296875" style="2" customWidth="1"/>
    <col min="3848" max="3848" width="14.09765625" style="2" bestFit="1" customWidth="1"/>
    <col min="3849" max="3849" width="2.5" style="2" customWidth="1"/>
    <col min="3850" max="3850" width="3.69921875" style="2" customWidth="1"/>
    <col min="3851" max="3851" width="9.59765625" style="2" customWidth="1"/>
    <col min="3852" max="3855" width="8.296875" style="2" customWidth="1"/>
    <col min="3856" max="4096" width="8.796875" style="2"/>
    <col min="4097" max="4097" width="5.296875" style="2" customWidth="1"/>
    <col min="4098" max="4098" width="25.09765625" style="2" customWidth="1"/>
    <col min="4099" max="4103" width="13.296875" style="2" customWidth="1"/>
    <col min="4104" max="4104" width="14.09765625" style="2" bestFit="1" customWidth="1"/>
    <col min="4105" max="4105" width="2.5" style="2" customWidth="1"/>
    <col min="4106" max="4106" width="3.69921875" style="2" customWidth="1"/>
    <col min="4107" max="4107" width="9.59765625" style="2" customWidth="1"/>
    <col min="4108" max="4111" width="8.296875" style="2" customWidth="1"/>
    <col min="4112" max="4352" width="8.796875" style="2"/>
    <col min="4353" max="4353" width="5.296875" style="2" customWidth="1"/>
    <col min="4354" max="4354" width="25.09765625" style="2" customWidth="1"/>
    <col min="4355" max="4359" width="13.296875" style="2" customWidth="1"/>
    <col min="4360" max="4360" width="14.09765625" style="2" bestFit="1" customWidth="1"/>
    <col min="4361" max="4361" width="2.5" style="2" customWidth="1"/>
    <col min="4362" max="4362" width="3.69921875" style="2" customWidth="1"/>
    <col min="4363" max="4363" width="9.59765625" style="2" customWidth="1"/>
    <col min="4364" max="4367" width="8.296875" style="2" customWidth="1"/>
    <col min="4368" max="4608" width="8.796875" style="2"/>
    <col min="4609" max="4609" width="5.296875" style="2" customWidth="1"/>
    <col min="4610" max="4610" width="25.09765625" style="2" customWidth="1"/>
    <col min="4611" max="4615" width="13.296875" style="2" customWidth="1"/>
    <col min="4616" max="4616" width="14.09765625" style="2" bestFit="1" customWidth="1"/>
    <col min="4617" max="4617" width="2.5" style="2" customWidth="1"/>
    <col min="4618" max="4618" width="3.69921875" style="2" customWidth="1"/>
    <col min="4619" max="4619" width="9.59765625" style="2" customWidth="1"/>
    <col min="4620" max="4623" width="8.296875" style="2" customWidth="1"/>
    <col min="4624" max="4864" width="8.796875" style="2"/>
    <col min="4865" max="4865" width="5.296875" style="2" customWidth="1"/>
    <col min="4866" max="4866" width="25.09765625" style="2" customWidth="1"/>
    <col min="4867" max="4871" width="13.296875" style="2" customWidth="1"/>
    <col min="4872" max="4872" width="14.09765625" style="2" bestFit="1" customWidth="1"/>
    <col min="4873" max="4873" width="2.5" style="2" customWidth="1"/>
    <col min="4874" max="4874" width="3.69921875" style="2" customWidth="1"/>
    <col min="4875" max="4875" width="9.59765625" style="2" customWidth="1"/>
    <col min="4876" max="4879" width="8.296875" style="2" customWidth="1"/>
    <col min="4880" max="5120" width="8.796875" style="2"/>
    <col min="5121" max="5121" width="5.296875" style="2" customWidth="1"/>
    <col min="5122" max="5122" width="25.09765625" style="2" customWidth="1"/>
    <col min="5123" max="5127" width="13.296875" style="2" customWidth="1"/>
    <col min="5128" max="5128" width="14.09765625" style="2" bestFit="1" customWidth="1"/>
    <col min="5129" max="5129" width="2.5" style="2" customWidth="1"/>
    <col min="5130" max="5130" width="3.69921875" style="2" customWidth="1"/>
    <col min="5131" max="5131" width="9.59765625" style="2" customWidth="1"/>
    <col min="5132" max="5135" width="8.296875" style="2" customWidth="1"/>
    <col min="5136" max="5376" width="8.796875" style="2"/>
    <col min="5377" max="5377" width="5.296875" style="2" customWidth="1"/>
    <col min="5378" max="5378" width="25.09765625" style="2" customWidth="1"/>
    <col min="5379" max="5383" width="13.296875" style="2" customWidth="1"/>
    <col min="5384" max="5384" width="14.09765625" style="2" bestFit="1" customWidth="1"/>
    <col min="5385" max="5385" width="2.5" style="2" customWidth="1"/>
    <col min="5386" max="5386" width="3.69921875" style="2" customWidth="1"/>
    <col min="5387" max="5387" width="9.59765625" style="2" customWidth="1"/>
    <col min="5388" max="5391" width="8.296875" style="2" customWidth="1"/>
    <col min="5392" max="5632" width="8.796875" style="2"/>
    <col min="5633" max="5633" width="5.296875" style="2" customWidth="1"/>
    <col min="5634" max="5634" width="25.09765625" style="2" customWidth="1"/>
    <col min="5635" max="5639" width="13.296875" style="2" customWidth="1"/>
    <col min="5640" max="5640" width="14.09765625" style="2" bestFit="1" customWidth="1"/>
    <col min="5641" max="5641" width="2.5" style="2" customWidth="1"/>
    <col min="5642" max="5642" width="3.69921875" style="2" customWidth="1"/>
    <col min="5643" max="5643" width="9.59765625" style="2" customWidth="1"/>
    <col min="5644" max="5647" width="8.296875" style="2" customWidth="1"/>
    <col min="5648" max="5888" width="8.796875" style="2"/>
    <col min="5889" max="5889" width="5.296875" style="2" customWidth="1"/>
    <col min="5890" max="5890" width="25.09765625" style="2" customWidth="1"/>
    <col min="5891" max="5895" width="13.296875" style="2" customWidth="1"/>
    <col min="5896" max="5896" width="14.09765625" style="2" bestFit="1" customWidth="1"/>
    <col min="5897" max="5897" width="2.5" style="2" customWidth="1"/>
    <col min="5898" max="5898" width="3.69921875" style="2" customWidth="1"/>
    <col min="5899" max="5899" width="9.59765625" style="2" customWidth="1"/>
    <col min="5900" max="5903" width="8.296875" style="2" customWidth="1"/>
    <col min="5904" max="6144" width="8.796875" style="2"/>
    <col min="6145" max="6145" width="5.296875" style="2" customWidth="1"/>
    <col min="6146" max="6146" width="25.09765625" style="2" customWidth="1"/>
    <col min="6147" max="6151" width="13.296875" style="2" customWidth="1"/>
    <col min="6152" max="6152" width="14.09765625" style="2" bestFit="1" customWidth="1"/>
    <col min="6153" max="6153" width="2.5" style="2" customWidth="1"/>
    <col min="6154" max="6154" width="3.69921875" style="2" customWidth="1"/>
    <col min="6155" max="6155" width="9.59765625" style="2" customWidth="1"/>
    <col min="6156" max="6159" width="8.296875" style="2" customWidth="1"/>
    <col min="6160" max="6400" width="8.796875" style="2"/>
    <col min="6401" max="6401" width="5.296875" style="2" customWidth="1"/>
    <col min="6402" max="6402" width="25.09765625" style="2" customWidth="1"/>
    <col min="6403" max="6407" width="13.296875" style="2" customWidth="1"/>
    <col min="6408" max="6408" width="14.09765625" style="2" bestFit="1" customWidth="1"/>
    <col min="6409" max="6409" width="2.5" style="2" customWidth="1"/>
    <col min="6410" max="6410" width="3.69921875" style="2" customWidth="1"/>
    <col min="6411" max="6411" width="9.59765625" style="2" customWidth="1"/>
    <col min="6412" max="6415" width="8.296875" style="2" customWidth="1"/>
    <col min="6416" max="6656" width="8.796875" style="2"/>
    <col min="6657" max="6657" width="5.296875" style="2" customWidth="1"/>
    <col min="6658" max="6658" width="25.09765625" style="2" customWidth="1"/>
    <col min="6659" max="6663" width="13.296875" style="2" customWidth="1"/>
    <col min="6664" max="6664" width="14.09765625" style="2" bestFit="1" customWidth="1"/>
    <col min="6665" max="6665" width="2.5" style="2" customWidth="1"/>
    <col min="6666" max="6666" width="3.69921875" style="2" customWidth="1"/>
    <col min="6667" max="6667" width="9.59765625" style="2" customWidth="1"/>
    <col min="6668" max="6671" width="8.296875" style="2" customWidth="1"/>
    <col min="6672" max="6912" width="8.796875" style="2"/>
    <col min="6913" max="6913" width="5.296875" style="2" customWidth="1"/>
    <col min="6914" max="6914" width="25.09765625" style="2" customWidth="1"/>
    <col min="6915" max="6919" width="13.296875" style="2" customWidth="1"/>
    <col min="6920" max="6920" width="14.09765625" style="2" bestFit="1" customWidth="1"/>
    <col min="6921" max="6921" width="2.5" style="2" customWidth="1"/>
    <col min="6922" max="6922" width="3.69921875" style="2" customWidth="1"/>
    <col min="6923" max="6923" width="9.59765625" style="2" customWidth="1"/>
    <col min="6924" max="6927" width="8.296875" style="2" customWidth="1"/>
    <col min="6928" max="7168" width="8.796875" style="2"/>
    <col min="7169" max="7169" width="5.296875" style="2" customWidth="1"/>
    <col min="7170" max="7170" width="25.09765625" style="2" customWidth="1"/>
    <col min="7171" max="7175" width="13.296875" style="2" customWidth="1"/>
    <col min="7176" max="7176" width="14.09765625" style="2" bestFit="1" customWidth="1"/>
    <col min="7177" max="7177" width="2.5" style="2" customWidth="1"/>
    <col min="7178" max="7178" width="3.69921875" style="2" customWidth="1"/>
    <col min="7179" max="7179" width="9.59765625" style="2" customWidth="1"/>
    <col min="7180" max="7183" width="8.296875" style="2" customWidth="1"/>
    <col min="7184" max="7424" width="8.796875" style="2"/>
    <col min="7425" max="7425" width="5.296875" style="2" customWidth="1"/>
    <col min="7426" max="7426" width="25.09765625" style="2" customWidth="1"/>
    <col min="7427" max="7431" width="13.296875" style="2" customWidth="1"/>
    <col min="7432" max="7432" width="14.09765625" style="2" bestFit="1" customWidth="1"/>
    <col min="7433" max="7433" width="2.5" style="2" customWidth="1"/>
    <col min="7434" max="7434" width="3.69921875" style="2" customWidth="1"/>
    <col min="7435" max="7435" width="9.59765625" style="2" customWidth="1"/>
    <col min="7436" max="7439" width="8.296875" style="2" customWidth="1"/>
    <col min="7440" max="7680" width="8.796875" style="2"/>
    <col min="7681" max="7681" width="5.296875" style="2" customWidth="1"/>
    <col min="7682" max="7682" width="25.09765625" style="2" customWidth="1"/>
    <col min="7683" max="7687" width="13.296875" style="2" customWidth="1"/>
    <col min="7688" max="7688" width="14.09765625" style="2" bestFit="1" customWidth="1"/>
    <col min="7689" max="7689" width="2.5" style="2" customWidth="1"/>
    <col min="7690" max="7690" width="3.69921875" style="2" customWidth="1"/>
    <col min="7691" max="7691" width="9.59765625" style="2" customWidth="1"/>
    <col min="7692" max="7695" width="8.296875" style="2" customWidth="1"/>
    <col min="7696" max="7936" width="8.796875" style="2"/>
    <col min="7937" max="7937" width="5.296875" style="2" customWidth="1"/>
    <col min="7938" max="7938" width="25.09765625" style="2" customWidth="1"/>
    <col min="7939" max="7943" width="13.296875" style="2" customWidth="1"/>
    <col min="7944" max="7944" width="14.09765625" style="2" bestFit="1" customWidth="1"/>
    <col min="7945" max="7945" width="2.5" style="2" customWidth="1"/>
    <col min="7946" max="7946" width="3.69921875" style="2" customWidth="1"/>
    <col min="7947" max="7947" width="9.59765625" style="2" customWidth="1"/>
    <col min="7948" max="7951" width="8.296875" style="2" customWidth="1"/>
    <col min="7952" max="8192" width="8.796875" style="2"/>
    <col min="8193" max="8193" width="5.296875" style="2" customWidth="1"/>
    <col min="8194" max="8194" width="25.09765625" style="2" customWidth="1"/>
    <col min="8195" max="8199" width="13.296875" style="2" customWidth="1"/>
    <col min="8200" max="8200" width="14.09765625" style="2" bestFit="1" customWidth="1"/>
    <col min="8201" max="8201" width="2.5" style="2" customWidth="1"/>
    <col min="8202" max="8202" width="3.69921875" style="2" customWidth="1"/>
    <col min="8203" max="8203" width="9.59765625" style="2" customWidth="1"/>
    <col min="8204" max="8207" width="8.296875" style="2" customWidth="1"/>
    <col min="8208" max="8448" width="8.796875" style="2"/>
    <col min="8449" max="8449" width="5.296875" style="2" customWidth="1"/>
    <col min="8450" max="8450" width="25.09765625" style="2" customWidth="1"/>
    <col min="8451" max="8455" width="13.296875" style="2" customWidth="1"/>
    <col min="8456" max="8456" width="14.09765625" style="2" bestFit="1" customWidth="1"/>
    <col min="8457" max="8457" width="2.5" style="2" customWidth="1"/>
    <col min="8458" max="8458" width="3.69921875" style="2" customWidth="1"/>
    <col min="8459" max="8459" width="9.59765625" style="2" customWidth="1"/>
    <col min="8460" max="8463" width="8.296875" style="2" customWidth="1"/>
    <col min="8464" max="8704" width="8.796875" style="2"/>
    <col min="8705" max="8705" width="5.296875" style="2" customWidth="1"/>
    <col min="8706" max="8706" width="25.09765625" style="2" customWidth="1"/>
    <col min="8707" max="8711" width="13.296875" style="2" customWidth="1"/>
    <col min="8712" max="8712" width="14.09765625" style="2" bestFit="1" customWidth="1"/>
    <col min="8713" max="8713" width="2.5" style="2" customWidth="1"/>
    <col min="8714" max="8714" width="3.69921875" style="2" customWidth="1"/>
    <col min="8715" max="8715" width="9.59765625" style="2" customWidth="1"/>
    <col min="8716" max="8719" width="8.296875" style="2" customWidth="1"/>
    <col min="8720" max="8960" width="8.796875" style="2"/>
    <col min="8961" max="8961" width="5.296875" style="2" customWidth="1"/>
    <col min="8962" max="8962" width="25.09765625" style="2" customWidth="1"/>
    <col min="8963" max="8967" width="13.296875" style="2" customWidth="1"/>
    <col min="8968" max="8968" width="14.09765625" style="2" bestFit="1" customWidth="1"/>
    <col min="8969" max="8969" width="2.5" style="2" customWidth="1"/>
    <col min="8970" max="8970" width="3.69921875" style="2" customWidth="1"/>
    <col min="8971" max="8971" width="9.59765625" style="2" customWidth="1"/>
    <col min="8972" max="8975" width="8.296875" style="2" customWidth="1"/>
    <col min="8976" max="9216" width="8.796875" style="2"/>
    <col min="9217" max="9217" width="5.296875" style="2" customWidth="1"/>
    <col min="9218" max="9218" width="25.09765625" style="2" customWidth="1"/>
    <col min="9219" max="9223" width="13.296875" style="2" customWidth="1"/>
    <col min="9224" max="9224" width="14.09765625" style="2" bestFit="1" customWidth="1"/>
    <col min="9225" max="9225" width="2.5" style="2" customWidth="1"/>
    <col min="9226" max="9226" width="3.69921875" style="2" customWidth="1"/>
    <col min="9227" max="9227" width="9.59765625" style="2" customWidth="1"/>
    <col min="9228" max="9231" width="8.296875" style="2" customWidth="1"/>
    <col min="9232" max="9472" width="8.796875" style="2"/>
    <col min="9473" max="9473" width="5.296875" style="2" customWidth="1"/>
    <col min="9474" max="9474" width="25.09765625" style="2" customWidth="1"/>
    <col min="9475" max="9479" width="13.296875" style="2" customWidth="1"/>
    <col min="9480" max="9480" width="14.09765625" style="2" bestFit="1" customWidth="1"/>
    <col min="9481" max="9481" width="2.5" style="2" customWidth="1"/>
    <col min="9482" max="9482" width="3.69921875" style="2" customWidth="1"/>
    <col min="9483" max="9483" width="9.59765625" style="2" customWidth="1"/>
    <col min="9484" max="9487" width="8.296875" style="2" customWidth="1"/>
    <col min="9488" max="9728" width="8.796875" style="2"/>
    <col min="9729" max="9729" width="5.296875" style="2" customWidth="1"/>
    <col min="9730" max="9730" width="25.09765625" style="2" customWidth="1"/>
    <col min="9731" max="9735" width="13.296875" style="2" customWidth="1"/>
    <col min="9736" max="9736" width="14.09765625" style="2" bestFit="1" customWidth="1"/>
    <col min="9737" max="9737" width="2.5" style="2" customWidth="1"/>
    <col min="9738" max="9738" width="3.69921875" style="2" customWidth="1"/>
    <col min="9739" max="9739" width="9.59765625" style="2" customWidth="1"/>
    <col min="9740" max="9743" width="8.296875" style="2" customWidth="1"/>
    <col min="9744" max="9984" width="8.796875" style="2"/>
    <col min="9985" max="9985" width="5.296875" style="2" customWidth="1"/>
    <col min="9986" max="9986" width="25.09765625" style="2" customWidth="1"/>
    <col min="9987" max="9991" width="13.296875" style="2" customWidth="1"/>
    <col min="9992" max="9992" width="14.09765625" style="2" bestFit="1" customWidth="1"/>
    <col min="9993" max="9993" width="2.5" style="2" customWidth="1"/>
    <col min="9994" max="9994" width="3.69921875" style="2" customWidth="1"/>
    <col min="9995" max="9995" width="9.59765625" style="2" customWidth="1"/>
    <col min="9996" max="9999" width="8.296875" style="2" customWidth="1"/>
    <col min="10000" max="10240" width="8.796875" style="2"/>
    <col min="10241" max="10241" width="5.296875" style="2" customWidth="1"/>
    <col min="10242" max="10242" width="25.09765625" style="2" customWidth="1"/>
    <col min="10243" max="10247" width="13.296875" style="2" customWidth="1"/>
    <col min="10248" max="10248" width="14.09765625" style="2" bestFit="1" customWidth="1"/>
    <col min="10249" max="10249" width="2.5" style="2" customWidth="1"/>
    <col min="10250" max="10250" width="3.69921875" style="2" customWidth="1"/>
    <col min="10251" max="10251" width="9.59765625" style="2" customWidth="1"/>
    <col min="10252" max="10255" width="8.296875" style="2" customWidth="1"/>
    <col min="10256" max="10496" width="8.796875" style="2"/>
    <col min="10497" max="10497" width="5.296875" style="2" customWidth="1"/>
    <col min="10498" max="10498" width="25.09765625" style="2" customWidth="1"/>
    <col min="10499" max="10503" width="13.296875" style="2" customWidth="1"/>
    <col min="10504" max="10504" width="14.09765625" style="2" bestFit="1" customWidth="1"/>
    <col min="10505" max="10505" width="2.5" style="2" customWidth="1"/>
    <col min="10506" max="10506" width="3.69921875" style="2" customWidth="1"/>
    <col min="10507" max="10507" width="9.59765625" style="2" customWidth="1"/>
    <col min="10508" max="10511" width="8.296875" style="2" customWidth="1"/>
    <col min="10512" max="10752" width="8.796875" style="2"/>
    <col min="10753" max="10753" width="5.296875" style="2" customWidth="1"/>
    <col min="10754" max="10754" width="25.09765625" style="2" customWidth="1"/>
    <col min="10755" max="10759" width="13.296875" style="2" customWidth="1"/>
    <col min="10760" max="10760" width="14.09765625" style="2" bestFit="1" customWidth="1"/>
    <col min="10761" max="10761" width="2.5" style="2" customWidth="1"/>
    <col min="10762" max="10762" width="3.69921875" style="2" customWidth="1"/>
    <col min="10763" max="10763" width="9.59765625" style="2" customWidth="1"/>
    <col min="10764" max="10767" width="8.296875" style="2" customWidth="1"/>
    <col min="10768" max="11008" width="8.796875" style="2"/>
    <col min="11009" max="11009" width="5.296875" style="2" customWidth="1"/>
    <col min="11010" max="11010" width="25.09765625" style="2" customWidth="1"/>
    <col min="11011" max="11015" width="13.296875" style="2" customWidth="1"/>
    <col min="11016" max="11016" width="14.09765625" style="2" bestFit="1" customWidth="1"/>
    <col min="11017" max="11017" width="2.5" style="2" customWidth="1"/>
    <col min="11018" max="11018" width="3.69921875" style="2" customWidth="1"/>
    <col min="11019" max="11019" width="9.59765625" style="2" customWidth="1"/>
    <col min="11020" max="11023" width="8.296875" style="2" customWidth="1"/>
    <col min="11024" max="11264" width="8.796875" style="2"/>
    <col min="11265" max="11265" width="5.296875" style="2" customWidth="1"/>
    <col min="11266" max="11266" width="25.09765625" style="2" customWidth="1"/>
    <col min="11267" max="11271" width="13.296875" style="2" customWidth="1"/>
    <col min="11272" max="11272" width="14.09765625" style="2" bestFit="1" customWidth="1"/>
    <col min="11273" max="11273" width="2.5" style="2" customWidth="1"/>
    <col min="11274" max="11274" width="3.69921875" style="2" customWidth="1"/>
    <col min="11275" max="11275" width="9.59765625" style="2" customWidth="1"/>
    <col min="11276" max="11279" width="8.296875" style="2" customWidth="1"/>
    <col min="11280" max="11520" width="8.796875" style="2"/>
    <col min="11521" max="11521" width="5.296875" style="2" customWidth="1"/>
    <col min="11522" max="11522" width="25.09765625" style="2" customWidth="1"/>
    <col min="11523" max="11527" width="13.296875" style="2" customWidth="1"/>
    <col min="11528" max="11528" width="14.09765625" style="2" bestFit="1" customWidth="1"/>
    <col min="11529" max="11529" width="2.5" style="2" customWidth="1"/>
    <col min="11530" max="11530" width="3.69921875" style="2" customWidth="1"/>
    <col min="11531" max="11531" width="9.59765625" style="2" customWidth="1"/>
    <col min="11532" max="11535" width="8.296875" style="2" customWidth="1"/>
    <col min="11536" max="11776" width="8.796875" style="2"/>
    <col min="11777" max="11777" width="5.296875" style="2" customWidth="1"/>
    <col min="11778" max="11778" width="25.09765625" style="2" customWidth="1"/>
    <col min="11779" max="11783" width="13.296875" style="2" customWidth="1"/>
    <col min="11784" max="11784" width="14.09765625" style="2" bestFit="1" customWidth="1"/>
    <col min="11785" max="11785" width="2.5" style="2" customWidth="1"/>
    <col min="11786" max="11786" width="3.69921875" style="2" customWidth="1"/>
    <col min="11787" max="11787" width="9.59765625" style="2" customWidth="1"/>
    <col min="11788" max="11791" width="8.296875" style="2" customWidth="1"/>
    <col min="11792" max="12032" width="8.796875" style="2"/>
    <col min="12033" max="12033" width="5.296875" style="2" customWidth="1"/>
    <col min="12034" max="12034" width="25.09765625" style="2" customWidth="1"/>
    <col min="12035" max="12039" width="13.296875" style="2" customWidth="1"/>
    <col min="12040" max="12040" width="14.09765625" style="2" bestFit="1" customWidth="1"/>
    <col min="12041" max="12041" width="2.5" style="2" customWidth="1"/>
    <col min="12042" max="12042" width="3.69921875" style="2" customWidth="1"/>
    <col min="12043" max="12043" width="9.59765625" style="2" customWidth="1"/>
    <col min="12044" max="12047" width="8.296875" style="2" customWidth="1"/>
    <col min="12048" max="12288" width="8.796875" style="2"/>
    <col min="12289" max="12289" width="5.296875" style="2" customWidth="1"/>
    <col min="12290" max="12290" width="25.09765625" style="2" customWidth="1"/>
    <col min="12291" max="12295" width="13.296875" style="2" customWidth="1"/>
    <col min="12296" max="12296" width="14.09765625" style="2" bestFit="1" customWidth="1"/>
    <col min="12297" max="12297" width="2.5" style="2" customWidth="1"/>
    <col min="12298" max="12298" width="3.69921875" style="2" customWidth="1"/>
    <col min="12299" max="12299" width="9.59765625" style="2" customWidth="1"/>
    <col min="12300" max="12303" width="8.296875" style="2" customWidth="1"/>
    <col min="12304" max="12544" width="8.796875" style="2"/>
    <col min="12545" max="12545" width="5.296875" style="2" customWidth="1"/>
    <col min="12546" max="12546" width="25.09765625" style="2" customWidth="1"/>
    <col min="12547" max="12551" width="13.296875" style="2" customWidth="1"/>
    <col min="12552" max="12552" width="14.09765625" style="2" bestFit="1" customWidth="1"/>
    <col min="12553" max="12553" width="2.5" style="2" customWidth="1"/>
    <col min="12554" max="12554" width="3.69921875" style="2" customWidth="1"/>
    <col min="12555" max="12555" width="9.59765625" style="2" customWidth="1"/>
    <col min="12556" max="12559" width="8.296875" style="2" customWidth="1"/>
    <col min="12560" max="12800" width="8.796875" style="2"/>
    <col min="12801" max="12801" width="5.296875" style="2" customWidth="1"/>
    <col min="12802" max="12802" width="25.09765625" style="2" customWidth="1"/>
    <col min="12803" max="12807" width="13.296875" style="2" customWidth="1"/>
    <col min="12808" max="12808" width="14.09765625" style="2" bestFit="1" customWidth="1"/>
    <col min="12809" max="12809" width="2.5" style="2" customWidth="1"/>
    <col min="12810" max="12810" width="3.69921875" style="2" customWidth="1"/>
    <col min="12811" max="12811" width="9.59765625" style="2" customWidth="1"/>
    <col min="12812" max="12815" width="8.296875" style="2" customWidth="1"/>
    <col min="12816" max="13056" width="8.796875" style="2"/>
    <col min="13057" max="13057" width="5.296875" style="2" customWidth="1"/>
    <col min="13058" max="13058" width="25.09765625" style="2" customWidth="1"/>
    <col min="13059" max="13063" width="13.296875" style="2" customWidth="1"/>
    <col min="13064" max="13064" width="14.09765625" style="2" bestFit="1" customWidth="1"/>
    <col min="13065" max="13065" width="2.5" style="2" customWidth="1"/>
    <col min="13066" max="13066" width="3.69921875" style="2" customWidth="1"/>
    <col min="13067" max="13067" width="9.59765625" style="2" customWidth="1"/>
    <col min="13068" max="13071" width="8.296875" style="2" customWidth="1"/>
    <col min="13072" max="13312" width="8.796875" style="2"/>
    <col min="13313" max="13313" width="5.296875" style="2" customWidth="1"/>
    <col min="13314" max="13314" width="25.09765625" style="2" customWidth="1"/>
    <col min="13315" max="13319" width="13.296875" style="2" customWidth="1"/>
    <col min="13320" max="13320" width="14.09765625" style="2" bestFit="1" customWidth="1"/>
    <col min="13321" max="13321" width="2.5" style="2" customWidth="1"/>
    <col min="13322" max="13322" width="3.69921875" style="2" customWidth="1"/>
    <col min="13323" max="13323" width="9.59765625" style="2" customWidth="1"/>
    <col min="13324" max="13327" width="8.296875" style="2" customWidth="1"/>
    <col min="13328" max="13568" width="8.796875" style="2"/>
    <col min="13569" max="13569" width="5.296875" style="2" customWidth="1"/>
    <col min="13570" max="13570" width="25.09765625" style="2" customWidth="1"/>
    <col min="13571" max="13575" width="13.296875" style="2" customWidth="1"/>
    <col min="13576" max="13576" width="14.09765625" style="2" bestFit="1" customWidth="1"/>
    <col min="13577" max="13577" width="2.5" style="2" customWidth="1"/>
    <col min="13578" max="13578" width="3.69921875" style="2" customWidth="1"/>
    <col min="13579" max="13579" width="9.59765625" style="2" customWidth="1"/>
    <col min="13580" max="13583" width="8.296875" style="2" customWidth="1"/>
    <col min="13584" max="13824" width="8.796875" style="2"/>
    <col min="13825" max="13825" width="5.296875" style="2" customWidth="1"/>
    <col min="13826" max="13826" width="25.09765625" style="2" customWidth="1"/>
    <col min="13827" max="13831" width="13.296875" style="2" customWidth="1"/>
    <col min="13832" max="13832" width="14.09765625" style="2" bestFit="1" customWidth="1"/>
    <col min="13833" max="13833" width="2.5" style="2" customWidth="1"/>
    <col min="13834" max="13834" width="3.69921875" style="2" customWidth="1"/>
    <col min="13835" max="13835" width="9.59765625" style="2" customWidth="1"/>
    <col min="13836" max="13839" width="8.296875" style="2" customWidth="1"/>
    <col min="13840" max="14080" width="8.796875" style="2"/>
    <col min="14081" max="14081" width="5.296875" style="2" customWidth="1"/>
    <col min="14082" max="14082" width="25.09765625" style="2" customWidth="1"/>
    <col min="14083" max="14087" width="13.296875" style="2" customWidth="1"/>
    <col min="14088" max="14088" width="14.09765625" style="2" bestFit="1" customWidth="1"/>
    <col min="14089" max="14089" width="2.5" style="2" customWidth="1"/>
    <col min="14090" max="14090" width="3.69921875" style="2" customWidth="1"/>
    <col min="14091" max="14091" width="9.59765625" style="2" customWidth="1"/>
    <col min="14092" max="14095" width="8.296875" style="2" customWidth="1"/>
    <col min="14096" max="14336" width="8.796875" style="2"/>
    <col min="14337" max="14337" width="5.296875" style="2" customWidth="1"/>
    <col min="14338" max="14338" width="25.09765625" style="2" customWidth="1"/>
    <col min="14339" max="14343" width="13.296875" style="2" customWidth="1"/>
    <col min="14344" max="14344" width="14.09765625" style="2" bestFit="1" customWidth="1"/>
    <col min="14345" max="14345" width="2.5" style="2" customWidth="1"/>
    <col min="14346" max="14346" width="3.69921875" style="2" customWidth="1"/>
    <col min="14347" max="14347" width="9.59765625" style="2" customWidth="1"/>
    <col min="14348" max="14351" width="8.296875" style="2" customWidth="1"/>
    <col min="14352" max="14592" width="8.796875" style="2"/>
    <col min="14593" max="14593" width="5.296875" style="2" customWidth="1"/>
    <col min="14594" max="14594" width="25.09765625" style="2" customWidth="1"/>
    <col min="14595" max="14599" width="13.296875" style="2" customWidth="1"/>
    <col min="14600" max="14600" width="14.09765625" style="2" bestFit="1" customWidth="1"/>
    <col min="14601" max="14601" width="2.5" style="2" customWidth="1"/>
    <col min="14602" max="14602" width="3.69921875" style="2" customWidth="1"/>
    <col min="14603" max="14603" width="9.59765625" style="2" customWidth="1"/>
    <col min="14604" max="14607" width="8.296875" style="2" customWidth="1"/>
    <col min="14608" max="14848" width="8.796875" style="2"/>
    <col min="14849" max="14849" width="5.296875" style="2" customWidth="1"/>
    <col min="14850" max="14850" width="25.09765625" style="2" customWidth="1"/>
    <col min="14851" max="14855" width="13.296875" style="2" customWidth="1"/>
    <col min="14856" max="14856" width="14.09765625" style="2" bestFit="1" customWidth="1"/>
    <col min="14857" max="14857" width="2.5" style="2" customWidth="1"/>
    <col min="14858" max="14858" width="3.69921875" style="2" customWidth="1"/>
    <col min="14859" max="14859" width="9.59765625" style="2" customWidth="1"/>
    <col min="14860" max="14863" width="8.296875" style="2" customWidth="1"/>
    <col min="14864" max="15104" width="8.796875" style="2"/>
    <col min="15105" max="15105" width="5.296875" style="2" customWidth="1"/>
    <col min="15106" max="15106" width="25.09765625" style="2" customWidth="1"/>
    <col min="15107" max="15111" width="13.296875" style="2" customWidth="1"/>
    <col min="15112" max="15112" width="14.09765625" style="2" bestFit="1" customWidth="1"/>
    <col min="15113" max="15113" width="2.5" style="2" customWidth="1"/>
    <col min="15114" max="15114" width="3.69921875" style="2" customWidth="1"/>
    <col min="15115" max="15115" width="9.59765625" style="2" customWidth="1"/>
    <col min="15116" max="15119" width="8.296875" style="2" customWidth="1"/>
    <col min="15120" max="15360" width="8.796875" style="2"/>
    <col min="15361" max="15361" width="5.296875" style="2" customWidth="1"/>
    <col min="15362" max="15362" width="25.09765625" style="2" customWidth="1"/>
    <col min="15363" max="15367" width="13.296875" style="2" customWidth="1"/>
    <col min="15368" max="15368" width="14.09765625" style="2" bestFit="1" customWidth="1"/>
    <col min="15369" max="15369" width="2.5" style="2" customWidth="1"/>
    <col min="15370" max="15370" width="3.69921875" style="2" customWidth="1"/>
    <col min="15371" max="15371" width="9.59765625" style="2" customWidth="1"/>
    <col min="15372" max="15375" width="8.296875" style="2" customWidth="1"/>
    <col min="15376" max="15616" width="8.796875" style="2"/>
    <col min="15617" max="15617" width="5.296875" style="2" customWidth="1"/>
    <col min="15618" max="15618" width="25.09765625" style="2" customWidth="1"/>
    <col min="15619" max="15623" width="13.296875" style="2" customWidth="1"/>
    <col min="15624" max="15624" width="14.09765625" style="2" bestFit="1" customWidth="1"/>
    <col min="15625" max="15625" width="2.5" style="2" customWidth="1"/>
    <col min="15626" max="15626" width="3.69921875" style="2" customWidth="1"/>
    <col min="15627" max="15627" width="9.59765625" style="2" customWidth="1"/>
    <col min="15628" max="15631" width="8.296875" style="2" customWidth="1"/>
    <col min="15632" max="15872" width="8.796875" style="2"/>
    <col min="15873" max="15873" width="5.296875" style="2" customWidth="1"/>
    <col min="15874" max="15874" width="25.09765625" style="2" customWidth="1"/>
    <col min="15875" max="15879" width="13.296875" style="2" customWidth="1"/>
    <col min="15880" max="15880" width="14.09765625" style="2" bestFit="1" customWidth="1"/>
    <col min="15881" max="15881" width="2.5" style="2" customWidth="1"/>
    <col min="15882" max="15882" width="3.69921875" style="2" customWidth="1"/>
    <col min="15883" max="15883" width="9.59765625" style="2" customWidth="1"/>
    <col min="15884" max="15887" width="8.296875" style="2" customWidth="1"/>
    <col min="15888" max="16128" width="8.796875" style="2"/>
    <col min="16129" max="16129" width="5.296875" style="2" customWidth="1"/>
    <col min="16130" max="16130" width="25.09765625" style="2" customWidth="1"/>
    <col min="16131" max="16135" width="13.296875" style="2" customWidth="1"/>
    <col min="16136" max="16136" width="14.09765625" style="2" bestFit="1" customWidth="1"/>
    <col min="16137" max="16137" width="2.5" style="2" customWidth="1"/>
    <col min="16138" max="16138" width="3.69921875" style="2" customWidth="1"/>
    <col min="16139" max="16139" width="9.59765625" style="2" customWidth="1"/>
    <col min="16140" max="16143" width="8.296875" style="2" customWidth="1"/>
    <col min="16144" max="16384" width="8.796875" style="2"/>
  </cols>
  <sheetData>
    <row r="1" spans="1:8" ht="18" thickBot="1">
      <c r="A1" s="578" t="s">
        <v>138</v>
      </c>
      <c r="B1" s="578"/>
      <c r="C1" s="578"/>
      <c r="D1" s="578"/>
      <c r="G1" s="601" t="s">
        <v>74</v>
      </c>
      <c r="H1" s="601"/>
    </row>
    <row r="2" spans="1:8" ht="18.75" customHeight="1">
      <c r="A2" s="602" t="s">
        <v>0</v>
      </c>
      <c r="B2" s="605" t="s">
        <v>148</v>
      </c>
      <c r="C2" s="608" t="s">
        <v>184</v>
      </c>
      <c r="D2" s="608" t="s">
        <v>190</v>
      </c>
      <c r="E2" s="593" t="s">
        <v>189</v>
      </c>
      <c r="F2" s="594"/>
      <c r="G2" s="594"/>
      <c r="H2" s="595"/>
    </row>
    <row r="3" spans="1:8">
      <c r="A3" s="603"/>
      <c r="B3" s="606"/>
      <c r="C3" s="609"/>
      <c r="D3" s="609"/>
      <c r="E3" s="65" t="s">
        <v>68</v>
      </c>
      <c r="F3" s="575" t="s">
        <v>72</v>
      </c>
      <c r="G3" s="611" t="s">
        <v>73</v>
      </c>
      <c r="H3" s="598" t="s">
        <v>69</v>
      </c>
    </row>
    <row r="4" spans="1:8" ht="18.75" customHeight="1">
      <c r="A4" s="603"/>
      <c r="B4" s="606"/>
      <c r="C4" s="609"/>
      <c r="D4" s="609"/>
      <c r="E4" s="579" t="s">
        <v>159</v>
      </c>
      <c r="F4" s="576"/>
      <c r="G4" s="612"/>
      <c r="H4" s="588"/>
    </row>
    <row r="5" spans="1:8" ht="18" thickBot="1">
      <c r="A5" s="604"/>
      <c r="B5" s="607"/>
      <c r="C5" s="610"/>
      <c r="D5" s="610"/>
      <c r="E5" s="580"/>
      <c r="F5" s="153">
        <v>-2</v>
      </c>
      <c r="G5" s="157">
        <v>-3</v>
      </c>
      <c r="H5" s="589"/>
    </row>
    <row r="6" spans="1:8" ht="19.5" customHeight="1" thickBot="1">
      <c r="A6" s="581" t="s">
        <v>70</v>
      </c>
      <c r="B6" s="582"/>
      <c r="C6" s="192">
        <f t="shared" ref="C6" si="0">SUM(C7:C10)</f>
        <v>153183</v>
      </c>
      <c r="D6" s="192">
        <v>153791</v>
      </c>
      <c r="E6" s="178">
        <f t="shared" ref="E6:H6" si="1">SUM(E7:E10)</f>
        <v>153551</v>
      </c>
      <c r="F6" s="177">
        <f t="shared" si="1"/>
        <v>153113</v>
      </c>
      <c r="G6" s="174">
        <f t="shared" si="1"/>
        <v>438</v>
      </c>
      <c r="H6" s="172">
        <f t="shared" si="1"/>
        <v>6237</v>
      </c>
    </row>
    <row r="7" spans="1:8" ht="18" thickTop="1">
      <c r="A7" s="572"/>
      <c r="B7" s="108" t="s">
        <v>1</v>
      </c>
      <c r="C7" s="112">
        <v>68921</v>
      </c>
      <c r="D7" s="112">
        <v>69162</v>
      </c>
      <c r="E7" s="107">
        <f>SUM(F7:G7)</f>
        <v>69098</v>
      </c>
      <c r="F7" s="154">
        <v>68965</v>
      </c>
      <c r="G7" s="175">
        <v>133</v>
      </c>
      <c r="H7" s="176">
        <v>2922</v>
      </c>
    </row>
    <row r="8" spans="1:8">
      <c r="A8" s="572"/>
      <c r="B8" s="108" t="s">
        <v>2</v>
      </c>
      <c r="C8" s="112">
        <v>30147</v>
      </c>
      <c r="D8" s="112">
        <v>29770</v>
      </c>
      <c r="E8" s="107">
        <f t="shared" ref="E8:E34" si="2">SUM(F8:G8)</f>
        <v>29085</v>
      </c>
      <c r="F8" s="154">
        <v>29020</v>
      </c>
      <c r="G8" s="158">
        <v>65</v>
      </c>
      <c r="H8" s="42">
        <v>1141</v>
      </c>
    </row>
    <row r="9" spans="1:8" ht="18" thickBot="1">
      <c r="A9" s="600"/>
      <c r="B9" s="109" t="s">
        <v>3</v>
      </c>
      <c r="C9" s="113">
        <v>13736</v>
      </c>
      <c r="D9" s="113">
        <v>13963</v>
      </c>
      <c r="E9" s="107">
        <f t="shared" si="2"/>
        <v>14071</v>
      </c>
      <c r="F9" s="155">
        <v>14014</v>
      </c>
      <c r="G9" s="159">
        <v>57</v>
      </c>
      <c r="H9" s="81">
        <v>556</v>
      </c>
    </row>
    <row r="10" spans="1:8" ht="35.25" customHeight="1" thickBot="1">
      <c r="A10" s="596" t="s">
        <v>125</v>
      </c>
      <c r="B10" s="597"/>
      <c r="C10" s="193">
        <f t="shared" ref="C10" si="3">SUM(C11,C17,C24,C31)</f>
        <v>40379</v>
      </c>
      <c r="D10" s="193">
        <v>40896</v>
      </c>
      <c r="E10" s="107">
        <f t="shared" si="2"/>
        <v>41297</v>
      </c>
      <c r="F10" s="173">
        <f t="shared" ref="F10:H10" si="4">SUM(F11,F17,F24,F31)</f>
        <v>41114</v>
      </c>
      <c r="G10" s="174">
        <f t="shared" si="4"/>
        <v>183</v>
      </c>
      <c r="H10" s="172">
        <f t="shared" si="4"/>
        <v>1618</v>
      </c>
    </row>
    <row r="11" spans="1:8" ht="21" customHeight="1" thickTop="1">
      <c r="A11" s="569" t="s">
        <v>4</v>
      </c>
      <c r="B11" s="168" t="s">
        <v>10</v>
      </c>
      <c r="C11" s="194">
        <f t="shared" ref="C11" si="5">SUM(C12:C16)</f>
        <v>7474</v>
      </c>
      <c r="D11" s="194">
        <v>7587</v>
      </c>
      <c r="E11" s="107">
        <f t="shared" si="2"/>
        <v>7712</v>
      </c>
      <c r="F11" s="170">
        <f t="shared" ref="F11:H11" si="6">SUM(F12:F16)</f>
        <v>7658</v>
      </c>
      <c r="G11" s="171">
        <f t="shared" si="6"/>
        <v>54</v>
      </c>
      <c r="H11" s="169">
        <f t="shared" si="6"/>
        <v>231</v>
      </c>
    </row>
    <row r="12" spans="1:8" ht="18.75" customHeight="1">
      <c r="A12" s="569"/>
      <c r="B12" s="163" t="s">
        <v>5</v>
      </c>
      <c r="C12" s="164">
        <v>5223</v>
      </c>
      <c r="D12" s="164">
        <v>5348</v>
      </c>
      <c r="E12" s="107">
        <f t="shared" si="2"/>
        <v>5459</v>
      </c>
      <c r="F12" s="165">
        <v>5412</v>
      </c>
      <c r="G12" s="166">
        <v>47</v>
      </c>
      <c r="H12" s="167">
        <v>195</v>
      </c>
    </row>
    <row r="13" spans="1:8">
      <c r="A13" s="569"/>
      <c r="B13" s="110" t="s">
        <v>6</v>
      </c>
      <c r="C13" s="66">
        <v>1022</v>
      </c>
      <c r="D13" s="66">
        <v>1018</v>
      </c>
      <c r="E13" s="107">
        <f t="shared" si="2"/>
        <v>1039</v>
      </c>
      <c r="F13" s="127">
        <v>1039</v>
      </c>
      <c r="G13" s="160">
        <v>0</v>
      </c>
      <c r="H13" s="60">
        <v>18</v>
      </c>
    </row>
    <row r="14" spans="1:8">
      <c r="A14" s="569"/>
      <c r="B14" s="110" t="s">
        <v>7</v>
      </c>
      <c r="C14" s="66">
        <v>411</v>
      </c>
      <c r="D14" s="66">
        <v>402</v>
      </c>
      <c r="E14" s="107">
        <f t="shared" si="2"/>
        <v>400</v>
      </c>
      <c r="F14" s="127">
        <v>397</v>
      </c>
      <c r="G14" s="160">
        <v>3</v>
      </c>
      <c r="H14" s="60">
        <v>8</v>
      </c>
    </row>
    <row r="15" spans="1:8">
      <c r="A15" s="569"/>
      <c r="B15" s="110" t="s">
        <v>8</v>
      </c>
      <c r="C15" s="66">
        <v>684</v>
      </c>
      <c r="D15" s="66">
        <v>690</v>
      </c>
      <c r="E15" s="107">
        <f t="shared" si="2"/>
        <v>672</v>
      </c>
      <c r="F15" s="127">
        <v>670</v>
      </c>
      <c r="G15" s="160">
        <v>2</v>
      </c>
      <c r="H15" s="60">
        <v>7</v>
      </c>
    </row>
    <row r="16" spans="1:8" ht="18" thickBot="1">
      <c r="A16" s="569"/>
      <c r="B16" s="179" t="s">
        <v>9</v>
      </c>
      <c r="C16" s="180">
        <v>134</v>
      </c>
      <c r="D16" s="180">
        <v>129</v>
      </c>
      <c r="E16" s="107">
        <f t="shared" si="2"/>
        <v>142</v>
      </c>
      <c r="F16" s="181">
        <v>140</v>
      </c>
      <c r="G16" s="182">
        <v>2</v>
      </c>
      <c r="H16" s="183">
        <v>3</v>
      </c>
    </row>
    <row r="17" spans="1:9">
      <c r="A17" s="570" t="s">
        <v>11</v>
      </c>
      <c r="B17" s="184" t="s">
        <v>10</v>
      </c>
      <c r="C17" s="195">
        <f t="shared" ref="C17" si="7">SUM(C18:C23)</f>
        <v>12094</v>
      </c>
      <c r="D17" s="195">
        <v>12110</v>
      </c>
      <c r="E17" s="107">
        <f t="shared" si="2"/>
        <v>12103</v>
      </c>
      <c r="F17" s="186">
        <f t="shared" ref="F17:H17" si="8">SUM(F18:F23)</f>
        <v>12075</v>
      </c>
      <c r="G17" s="187">
        <f t="shared" si="8"/>
        <v>28</v>
      </c>
      <c r="H17" s="185">
        <f t="shared" si="8"/>
        <v>764</v>
      </c>
    </row>
    <row r="18" spans="1:9" ht="18.75" customHeight="1">
      <c r="A18" s="569"/>
      <c r="B18" s="163" t="s">
        <v>12</v>
      </c>
      <c r="C18" s="164">
        <v>3221</v>
      </c>
      <c r="D18" s="164">
        <v>3258</v>
      </c>
      <c r="E18" s="107">
        <f t="shared" si="2"/>
        <v>3302</v>
      </c>
      <c r="F18" s="165">
        <v>3298</v>
      </c>
      <c r="G18" s="166">
        <v>4</v>
      </c>
      <c r="H18" s="167">
        <v>185</v>
      </c>
    </row>
    <row r="19" spans="1:9">
      <c r="A19" s="569"/>
      <c r="B19" s="110" t="s">
        <v>13</v>
      </c>
      <c r="C19" s="66">
        <v>3786</v>
      </c>
      <c r="D19" s="66">
        <v>3748</v>
      </c>
      <c r="E19" s="107">
        <f t="shared" si="2"/>
        <v>3683</v>
      </c>
      <c r="F19" s="127">
        <v>3673</v>
      </c>
      <c r="G19" s="160">
        <v>10</v>
      </c>
      <c r="H19" s="60">
        <v>229</v>
      </c>
    </row>
    <row r="20" spans="1:9">
      <c r="A20" s="569"/>
      <c r="B20" s="110" t="s">
        <v>14</v>
      </c>
      <c r="C20" s="66">
        <v>1283</v>
      </c>
      <c r="D20" s="66">
        <v>1237</v>
      </c>
      <c r="E20" s="107">
        <f t="shared" si="2"/>
        <v>1203</v>
      </c>
      <c r="F20" s="127">
        <v>1196</v>
      </c>
      <c r="G20" s="160">
        <v>7</v>
      </c>
      <c r="H20" s="60">
        <v>67</v>
      </c>
    </row>
    <row r="21" spans="1:9">
      <c r="A21" s="569"/>
      <c r="B21" s="110" t="s">
        <v>15</v>
      </c>
      <c r="C21" s="66">
        <v>2258</v>
      </c>
      <c r="D21" s="66">
        <v>2347</v>
      </c>
      <c r="E21" s="107">
        <f t="shared" si="2"/>
        <v>2393</v>
      </c>
      <c r="F21" s="127">
        <v>2386</v>
      </c>
      <c r="G21" s="160">
        <v>7</v>
      </c>
      <c r="H21" s="60">
        <v>78</v>
      </c>
    </row>
    <row r="22" spans="1:9">
      <c r="A22" s="569"/>
      <c r="B22" s="110" t="s">
        <v>16</v>
      </c>
      <c r="C22" s="66">
        <v>890</v>
      </c>
      <c r="D22" s="66">
        <v>870</v>
      </c>
      <c r="E22" s="107">
        <f t="shared" si="2"/>
        <v>856</v>
      </c>
      <c r="F22" s="127">
        <v>856</v>
      </c>
      <c r="G22" s="160">
        <v>0</v>
      </c>
      <c r="H22" s="60">
        <v>74</v>
      </c>
    </row>
    <row r="23" spans="1:9" ht="18" thickBot="1">
      <c r="A23" s="571"/>
      <c r="B23" s="191" t="s">
        <v>17</v>
      </c>
      <c r="C23" s="189">
        <v>656</v>
      </c>
      <c r="D23" s="189">
        <v>650</v>
      </c>
      <c r="E23" s="107">
        <f t="shared" si="2"/>
        <v>666</v>
      </c>
      <c r="F23" s="156">
        <v>666</v>
      </c>
      <c r="G23" s="161">
        <v>0</v>
      </c>
      <c r="H23" s="162">
        <v>131</v>
      </c>
    </row>
    <row r="24" spans="1:9">
      <c r="A24" s="570" t="s">
        <v>18</v>
      </c>
      <c r="B24" s="184" t="s">
        <v>10</v>
      </c>
      <c r="C24" s="195">
        <f t="shared" ref="C24" si="9">SUM(C25:C30)</f>
        <v>15429</v>
      </c>
      <c r="D24" s="195">
        <v>15658</v>
      </c>
      <c r="E24" s="107">
        <f t="shared" si="2"/>
        <v>15852</v>
      </c>
      <c r="F24" s="186">
        <f t="shared" ref="F24:H24" si="10">SUM(F25:F30)</f>
        <v>15772</v>
      </c>
      <c r="G24" s="187">
        <f t="shared" si="10"/>
        <v>80</v>
      </c>
      <c r="H24" s="185">
        <f t="shared" si="10"/>
        <v>517</v>
      </c>
      <c r="I24" s="55"/>
    </row>
    <row r="25" spans="1:9" ht="18.75" customHeight="1">
      <c r="A25" s="569"/>
      <c r="B25" s="163" t="s">
        <v>19</v>
      </c>
      <c r="C25" s="164">
        <v>3440</v>
      </c>
      <c r="D25" s="164">
        <v>3590</v>
      </c>
      <c r="E25" s="107">
        <f t="shared" si="2"/>
        <v>3663</v>
      </c>
      <c r="F25" s="165">
        <v>3646</v>
      </c>
      <c r="G25" s="166">
        <v>17</v>
      </c>
      <c r="H25" s="167">
        <v>162</v>
      </c>
    </row>
    <row r="26" spans="1:9">
      <c r="A26" s="569"/>
      <c r="B26" s="110" t="s">
        <v>20</v>
      </c>
      <c r="C26" s="66">
        <v>5584</v>
      </c>
      <c r="D26" s="66">
        <v>5583</v>
      </c>
      <c r="E26" s="107">
        <f t="shared" si="2"/>
        <v>5674</v>
      </c>
      <c r="F26" s="127">
        <v>5643</v>
      </c>
      <c r="G26" s="160">
        <v>31</v>
      </c>
      <c r="H26" s="60">
        <v>244</v>
      </c>
    </row>
    <row r="27" spans="1:9">
      <c r="A27" s="569"/>
      <c r="B27" s="110" t="s">
        <v>21</v>
      </c>
      <c r="C27" s="66">
        <v>2223</v>
      </c>
      <c r="D27" s="66">
        <v>2184</v>
      </c>
      <c r="E27" s="107">
        <f t="shared" si="2"/>
        <v>2199</v>
      </c>
      <c r="F27" s="127">
        <v>2197</v>
      </c>
      <c r="G27" s="160">
        <v>2</v>
      </c>
      <c r="H27" s="60">
        <v>13</v>
      </c>
    </row>
    <row r="28" spans="1:9">
      <c r="A28" s="569"/>
      <c r="B28" s="110" t="s">
        <v>22</v>
      </c>
      <c r="C28" s="66">
        <v>1867</v>
      </c>
      <c r="D28" s="66">
        <v>1889</v>
      </c>
      <c r="E28" s="107">
        <f t="shared" si="2"/>
        <v>1902</v>
      </c>
      <c r="F28" s="127">
        <v>1885</v>
      </c>
      <c r="G28" s="160">
        <v>17</v>
      </c>
      <c r="H28" s="60">
        <v>37</v>
      </c>
    </row>
    <row r="29" spans="1:9">
      <c r="A29" s="569"/>
      <c r="B29" s="110" t="s">
        <v>23</v>
      </c>
      <c r="C29" s="66">
        <v>1189</v>
      </c>
      <c r="D29" s="66">
        <v>1258</v>
      </c>
      <c r="E29" s="107">
        <f t="shared" si="2"/>
        <v>1234</v>
      </c>
      <c r="F29" s="127">
        <v>1225</v>
      </c>
      <c r="G29" s="160">
        <v>9</v>
      </c>
      <c r="H29" s="60">
        <v>43</v>
      </c>
    </row>
    <row r="30" spans="1:9" ht="18" thickBot="1">
      <c r="A30" s="569"/>
      <c r="B30" s="111" t="s">
        <v>149</v>
      </c>
      <c r="C30" s="66">
        <v>1126</v>
      </c>
      <c r="D30" s="66">
        <v>1154</v>
      </c>
      <c r="E30" s="107">
        <f t="shared" si="2"/>
        <v>1180</v>
      </c>
      <c r="F30" s="127">
        <v>1176</v>
      </c>
      <c r="G30" s="160">
        <v>4</v>
      </c>
      <c r="H30" s="60">
        <v>18</v>
      </c>
    </row>
    <row r="31" spans="1:9">
      <c r="A31" s="570" t="s">
        <v>145</v>
      </c>
      <c r="B31" s="184" t="s">
        <v>10</v>
      </c>
      <c r="C31" s="195">
        <f t="shared" ref="C31" si="11">SUM(C32:C34)</f>
        <v>5382</v>
      </c>
      <c r="D31" s="195">
        <v>5541</v>
      </c>
      <c r="E31" s="107">
        <f t="shared" si="2"/>
        <v>5630</v>
      </c>
      <c r="F31" s="186">
        <f t="shared" ref="F31:H31" si="12">SUM(F32:F34)</f>
        <v>5609</v>
      </c>
      <c r="G31" s="187">
        <f t="shared" si="12"/>
        <v>21</v>
      </c>
      <c r="H31" s="185">
        <f t="shared" si="12"/>
        <v>106</v>
      </c>
      <c r="I31" s="56"/>
    </row>
    <row r="32" spans="1:9" ht="20.25" customHeight="1">
      <c r="A32" s="569"/>
      <c r="B32" s="163" t="s">
        <v>169</v>
      </c>
      <c r="C32" s="164">
        <v>3347</v>
      </c>
      <c r="D32" s="164">
        <v>3481</v>
      </c>
      <c r="E32" s="107">
        <f t="shared" si="2"/>
        <v>3499</v>
      </c>
      <c r="F32" s="165">
        <v>3486</v>
      </c>
      <c r="G32" s="166">
        <v>13</v>
      </c>
      <c r="H32" s="167">
        <v>69</v>
      </c>
    </row>
    <row r="33" spans="1:8" ht="18.75" customHeight="1">
      <c r="A33" s="569"/>
      <c r="B33" s="163" t="s">
        <v>168</v>
      </c>
      <c r="C33" s="66">
        <v>372</v>
      </c>
      <c r="D33" s="66">
        <v>369</v>
      </c>
      <c r="E33" s="107">
        <f t="shared" si="2"/>
        <v>382</v>
      </c>
      <c r="F33" s="127">
        <v>382</v>
      </c>
      <c r="G33" s="160">
        <v>0</v>
      </c>
      <c r="H33" s="60">
        <v>2</v>
      </c>
    </row>
    <row r="34" spans="1:8" ht="18" thickBot="1">
      <c r="A34" s="571"/>
      <c r="B34" s="188" t="s">
        <v>151</v>
      </c>
      <c r="C34" s="189">
        <v>1663</v>
      </c>
      <c r="D34" s="189">
        <v>1691</v>
      </c>
      <c r="E34" s="107">
        <f t="shared" si="2"/>
        <v>1749</v>
      </c>
      <c r="F34" s="156">
        <v>1741</v>
      </c>
      <c r="G34" s="161">
        <v>8</v>
      </c>
      <c r="H34" s="162">
        <v>35</v>
      </c>
    </row>
    <row r="35" spans="1:8">
      <c r="A35" s="599" t="s">
        <v>75</v>
      </c>
      <c r="B35" s="599"/>
      <c r="C35" s="599"/>
      <c r="D35" s="599"/>
      <c r="E35" s="599"/>
      <c r="F35" s="599"/>
      <c r="G35" s="599"/>
      <c r="H35" s="599"/>
    </row>
    <row r="36" spans="1:8" ht="17.55" customHeight="1">
      <c r="A36" s="568" t="s">
        <v>179</v>
      </c>
      <c r="B36" s="568"/>
      <c r="C36" s="568"/>
      <c r="D36" s="568"/>
      <c r="E36" s="568"/>
      <c r="F36" s="568"/>
      <c r="G36" s="568"/>
      <c r="H36" s="568"/>
    </row>
    <row r="37" spans="1:8" ht="17.55" customHeight="1">
      <c r="A37" s="568" t="s">
        <v>180</v>
      </c>
      <c r="B37" s="568"/>
      <c r="C37" s="568"/>
      <c r="D37" s="568"/>
      <c r="E37" s="568"/>
      <c r="F37" s="568"/>
      <c r="G37" s="568"/>
      <c r="H37" s="568"/>
    </row>
    <row r="38" spans="1:8" ht="17.55" customHeight="1">
      <c r="A38" s="568"/>
      <c r="B38" s="568"/>
      <c r="C38" s="568"/>
      <c r="D38" s="568"/>
      <c r="E38" s="568"/>
      <c r="F38" s="568"/>
      <c r="G38" s="568"/>
      <c r="H38" s="568"/>
    </row>
  </sheetData>
  <mergeCells count="22">
    <mergeCell ref="A6:B6"/>
    <mergeCell ref="A11:A16"/>
    <mergeCell ref="A17:A23"/>
    <mergeCell ref="A24:A30"/>
    <mergeCell ref="G1:H1"/>
    <mergeCell ref="A2:A5"/>
    <mergeCell ref="B2:B5"/>
    <mergeCell ref="C2:C5"/>
    <mergeCell ref="D2:D5"/>
    <mergeCell ref="E2:H2"/>
    <mergeCell ref="F3:F4"/>
    <mergeCell ref="G3:G4"/>
    <mergeCell ref="H3:H5"/>
    <mergeCell ref="E4:E5"/>
    <mergeCell ref="A1:D1"/>
    <mergeCell ref="A37:H37"/>
    <mergeCell ref="A38:H38"/>
    <mergeCell ref="A35:H35"/>
    <mergeCell ref="A36:H36"/>
    <mergeCell ref="A7:A9"/>
    <mergeCell ref="A31:A34"/>
    <mergeCell ref="A10:B10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Normal="100" zoomScaleSheetLayoutView="100" workbookViewId="0">
      <pane xSplit="2" ySplit="3" topLeftCell="C16" activePane="bottomRight" state="frozen"/>
      <selection activeCell="L16" sqref="L16"/>
      <selection pane="topRight" activeCell="L16" sqref="L16"/>
      <selection pane="bottomLeft" activeCell="L16" sqref="L16"/>
      <selection pane="bottomRight" activeCell="D19" sqref="D19"/>
    </sheetView>
  </sheetViews>
  <sheetFormatPr defaultRowHeight="17.399999999999999"/>
  <cols>
    <col min="1" max="1" width="3.69921875" style="5" customWidth="1"/>
    <col min="2" max="2" width="20" style="2" customWidth="1"/>
    <col min="3" max="7" width="10.296875" style="54" bestFit="1" customWidth="1"/>
    <col min="8" max="10" width="8.09765625" style="48" bestFit="1" customWidth="1"/>
    <col min="11" max="12" width="7.5" style="48" bestFit="1" customWidth="1"/>
    <col min="13" max="13" width="9" style="48" customWidth="1"/>
    <col min="14" max="256" width="8.796875" style="48"/>
    <col min="257" max="257" width="4.69921875" style="48" customWidth="1"/>
    <col min="258" max="258" width="25.09765625" style="48" customWidth="1"/>
    <col min="259" max="263" width="10" style="48" customWidth="1"/>
    <col min="264" max="268" width="8.5" style="48" customWidth="1"/>
    <col min="269" max="269" width="9" style="48" customWidth="1"/>
    <col min="270" max="512" width="8.796875" style="48"/>
    <col min="513" max="513" width="4.69921875" style="48" customWidth="1"/>
    <col min="514" max="514" width="25.09765625" style="48" customWidth="1"/>
    <col min="515" max="519" width="10" style="48" customWidth="1"/>
    <col min="520" max="524" width="8.5" style="48" customWidth="1"/>
    <col min="525" max="525" width="9" style="48" customWidth="1"/>
    <col min="526" max="768" width="8.796875" style="48"/>
    <col min="769" max="769" width="4.69921875" style="48" customWidth="1"/>
    <col min="770" max="770" width="25.09765625" style="48" customWidth="1"/>
    <col min="771" max="775" width="10" style="48" customWidth="1"/>
    <col min="776" max="780" width="8.5" style="48" customWidth="1"/>
    <col min="781" max="781" width="9" style="48" customWidth="1"/>
    <col min="782" max="1024" width="8.796875" style="48"/>
    <col min="1025" max="1025" width="4.69921875" style="48" customWidth="1"/>
    <col min="1026" max="1026" width="25.09765625" style="48" customWidth="1"/>
    <col min="1027" max="1031" width="10" style="48" customWidth="1"/>
    <col min="1032" max="1036" width="8.5" style="48" customWidth="1"/>
    <col min="1037" max="1037" width="9" style="48" customWidth="1"/>
    <col min="1038" max="1280" width="8.796875" style="48"/>
    <col min="1281" max="1281" width="4.69921875" style="48" customWidth="1"/>
    <col min="1282" max="1282" width="25.09765625" style="48" customWidth="1"/>
    <col min="1283" max="1287" width="10" style="48" customWidth="1"/>
    <col min="1288" max="1292" width="8.5" style="48" customWidth="1"/>
    <col min="1293" max="1293" width="9" style="48" customWidth="1"/>
    <col min="1294" max="1536" width="8.796875" style="48"/>
    <col min="1537" max="1537" width="4.69921875" style="48" customWidth="1"/>
    <col min="1538" max="1538" width="25.09765625" style="48" customWidth="1"/>
    <col min="1539" max="1543" width="10" style="48" customWidth="1"/>
    <col min="1544" max="1548" width="8.5" style="48" customWidth="1"/>
    <col min="1549" max="1549" width="9" style="48" customWidth="1"/>
    <col min="1550" max="1792" width="8.796875" style="48"/>
    <col min="1793" max="1793" width="4.69921875" style="48" customWidth="1"/>
    <col min="1794" max="1794" width="25.09765625" style="48" customWidth="1"/>
    <col min="1795" max="1799" width="10" style="48" customWidth="1"/>
    <col min="1800" max="1804" width="8.5" style="48" customWidth="1"/>
    <col min="1805" max="1805" width="9" style="48" customWidth="1"/>
    <col min="1806" max="2048" width="8.796875" style="48"/>
    <col min="2049" max="2049" width="4.69921875" style="48" customWidth="1"/>
    <col min="2050" max="2050" width="25.09765625" style="48" customWidth="1"/>
    <col min="2051" max="2055" width="10" style="48" customWidth="1"/>
    <col min="2056" max="2060" width="8.5" style="48" customWidth="1"/>
    <col min="2061" max="2061" width="9" style="48" customWidth="1"/>
    <col min="2062" max="2304" width="8.796875" style="48"/>
    <col min="2305" max="2305" width="4.69921875" style="48" customWidth="1"/>
    <col min="2306" max="2306" width="25.09765625" style="48" customWidth="1"/>
    <col min="2307" max="2311" width="10" style="48" customWidth="1"/>
    <col min="2312" max="2316" width="8.5" style="48" customWidth="1"/>
    <col min="2317" max="2317" width="9" style="48" customWidth="1"/>
    <col min="2318" max="2560" width="8.796875" style="48"/>
    <col min="2561" max="2561" width="4.69921875" style="48" customWidth="1"/>
    <col min="2562" max="2562" width="25.09765625" style="48" customWidth="1"/>
    <col min="2563" max="2567" width="10" style="48" customWidth="1"/>
    <col min="2568" max="2572" width="8.5" style="48" customWidth="1"/>
    <col min="2573" max="2573" width="9" style="48" customWidth="1"/>
    <col min="2574" max="2816" width="8.796875" style="48"/>
    <col min="2817" max="2817" width="4.69921875" style="48" customWidth="1"/>
    <col min="2818" max="2818" width="25.09765625" style="48" customWidth="1"/>
    <col min="2819" max="2823" width="10" style="48" customWidth="1"/>
    <col min="2824" max="2828" width="8.5" style="48" customWidth="1"/>
    <col min="2829" max="2829" width="9" style="48" customWidth="1"/>
    <col min="2830" max="3072" width="8.796875" style="48"/>
    <col min="3073" max="3073" width="4.69921875" style="48" customWidth="1"/>
    <col min="3074" max="3074" width="25.09765625" style="48" customWidth="1"/>
    <col min="3075" max="3079" width="10" style="48" customWidth="1"/>
    <col min="3080" max="3084" width="8.5" style="48" customWidth="1"/>
    <col min="3085" max="3085" width="9" style="48" customWidth="1"/>
    <col min="3086" max="3328" width="8.796875" style="48"/>
    <col min="3329" max="3329" width="4.69921875" style="48" customWidth="1"/>
    <col min="3330" max="3330" width="25.09765625" style="48" customWidth="1"/>
    <col min="3331" max="3335" width="10" style="48" customWidth="1"/>
    <col min="3336" max="3340" width="8.5" style="48" customWidth="1"/>
    <col min="3341" max="3341" width="9" style="48" customWidth="1"/>
    <col min="3342" max="3584" width="8.796875" style="48"/>
    <col min="3585" max="3585" width="4.69921875" style="48" customWidth="1"/>
    <col min="3586" max="3586" width="25.09765625" style="48" customWidth="1"/>
    <col min="3587" max="3591" width="10" style="48" customWidth="1"/>
    <col min="3592" max="3596" width="8.5" style="48" customWidth="1"/>
    <col min="3597" max="3597" width="9" style="48" customWidth="1"/>
    <col min="3598" max="3840" width="8.796875" style="48"/>
    <col min="3841" max="3841" width="4.69921875" style="48" customWidth="1"/>
    <col min="3842" max="3842" width="25.09765625" style="48" customWidth="1"/>
    <col min="3843" max="3847" width="10" style="48" customWidth="1"/>
    <col min="3848" max="3852" width="8.5" style="48" customWidth="1"/>
    <col min="3853" max="3853" width="9" style="48" customWidth="1"/>
    <col min="3854" max="4096" width="8.796875" style="48"/>
    <col min="4097" max="4097" width="4.69921875" style="48" customWidth="1"/>
    <col min="4098" max="4098" width="25.09765625" style="48" customWidth="1"/>
    <col min="4099" max="4103" width="10" style="48" customWidth="1"/>
    <col min="4104" max="4108" width="8.5" style="48" customWidth="1"/>
    <col min="4109" max="4109" width="9" style="48" customWidth="1"/>
    <col min="4110" max="4352" width="8.796875" style="48"/>
    <col min="4353" max="4353" width="4.69921875" style="48" customWidth="1"/>
    <col min="4354" max="4354" width="25.09765625" style="48" customWidth="1"/>
    <col min="4355" max="4359" width="10" style="48" customWidth="1"/>
    <col min="4360" max="4364" width="8.5" style="48" customWidth="1"/>
    <col min="4365" max="4365" width="9" style="48" customWidth="1"/>
    <col min="4366" max="4608" width="8.796875" style="48"/>
    <col min="4609" max="4609" width="4.69921875" style="48" customWidth="1"/>
    <col min="4610" max="4610" width="25.09765625" style="48" customWidth="1"/>
    <col min="4611" max="4615" width="10" style="48" customWidth="1"/>
    <col min="4616" max="4620" width="8.5" style="48" customWidth="1"/>
    <col min="4621" max="4621" width="9" style="48" customWidth="1"/>
    <col min="4622" max="4864" width="8.796875" style="48"/>
    <col min="4865" max="4865" width="4.69921875" style="48" customWidth="1"/>
    <col min="4866" max="4866" width="25.09765625" style="48" customWidth="1"/>
    <col min="4867" max="4871" width="10" style="48" customWidth="1"/>
    <col min="4872" max="4876" width="8.5" style="48" customWidth="1"/>
    <col min="4877" max="4877" width="9" style="48" customWidth="1"/>
    <col min="4878" max="5120" width="8.796875" style="48"/>
    <col min="5121" max="5121" width="4.69921875" style="48" customWidth="1"/>
    <col min="5122" max="5122" width="25.09765625" style="48" customWidth="1"/>
    <col min="5123" max="5127" width="10" style="48" customWidth="1"/>
    <col min="5128" max="5132" width="8.5" style="48" customWidth="1"/>
    <col min="5133" max="5133" width="9" style="48" customWidth="1"/>
    <col min="5134" max="5376" width="8.796875" style="48"/>
    <col min="5377" max="5377" width="4.69921875" style="48" customWidth="1"/>
    <col min="5378" max="5378" width="25.09765625" style="48" customWidth="1"/>
    <col min="5379" max="5383" width="10" style="48" customWidth="1"/>
    <col min="5384" max="5388" width="8.5" style="48" customWidth="1"/>
    <col min="5389" max="5389" width="9" style="48" customWidth="1"/>
    <col min="5390" max="5632" width="8.796875" style="48"/>
    <col min="5633" max="5633" width="4.69921875" style="48" customWidth="1"/>
    <col min="5634" max="5634" width="25.09765625" style="48" customWidth="1"/>
    <col min="5635" max="5639" width="10" style="48" customWidth="1"/>
    <col min="5640" max="5644" width="8.5" style="48" customWidth="1"/>
    <col min="5645" max="5645" width="9" style="48" customWidth="1"/>
    <col min="5646" max="5888" width="8.796875" style="48"/>
    <col min="5889" max="5889" width="4.69921875" style="48" customWidth="1"/>
    <col min="5890" max="5890" width="25.09765625" style="48" customWidth="1"/>
    <col min="5891" max="5895" width="10" style="48" customWidth="1"/>
    <col min="5896" max="5900" width="8.5" style="48" customWidth="1"/>
    <col min="5901" max="5901" width="9" style="48" customWidth="1"/>
    <col min="5902" max="6144" width="8.796875" style="48"/>
    <col min="6145" max="6145" width="4.69921875" style="48" customWidth="1"/>
    <col min="6146" max="6146" width="25.09765625" style="48" customWidth="1"/>
    <col min="6147" max="6151" width="10" style="48" customWidth="1"/>
    <col min="6152" max="6156" width="8.5" style="48" customWidth="1"/>
    <col min="6157" max="6157" width="9" style="48" customWidth="1"/>
    <col min="6158" max="6400" width="8.796875" style="48"/>
    <col min="6401" max="6401" width="4.69921875" style="48" customWidth="1"/>
    <col min="6402" max="6402" width="25.09765625" style="48" customWidth="1"/>
    <col min="6403" max="6407" width="10" style="48" customWidth="1"/>
    <col min="6408" max="6412" width="8.5" style="48" customWidth="1"/>
    <col min="6413" max="6413" width="9" style="48" customWidth="1"/>
    <col min="6414" max="6656" width="8.796875" style="48"/>
    <col min="6657" max="6657" width="4.69921875" style="48" customWidth="1"/>
    <col min="6658" max="6658" width="25.09765625" style="48" customWidth="1"/>
    <col min="6659" max="6663" width="10" style="48" customWidth="1"/>
    <col min="6664" max="6668" width="8.5" style="48" customWidth="1"/>
    <col min="6669" max="6669" width="9" style="48" customWidth="1"/>
    <col min="6670" max="6912" width="8.796875" style="48"/>
    <col min="6913" max="6913" width="4.69921875" style="48" customWidth="1"/>
    <col min="6914" max="6914" width="25.09765625" style="48" customWidth="1"/>
    <col min="6915" max="6919" width="10" style="48" customWidth="1"/>
    <col min="6920" max="6924" width="8.5" style="48" customWidth="1"/>
    <col min="6925" max="6925" width="9" style="48" customWidth="1"/>
    <col min="6926" max="7168" width="8.796875" style="48"/>
    <col min="7169" max="7169" width="4.69921875" style="48" customWidth="1"/>
    <col min="7170" max="7170" width="25.09765625" style="48" customWidth="1"/>
    <col min="7171" max="7175" width="10" style="48" customWidth="1"/>
    <col min="7176" max="7180" width="8.5" style="48" customWidth="1"/>
    <col min="7181" max="7181" width="9" style="48" customWidth="1"/>
    <col min="7182" max="7424" width="8.796875" style="48"/>
    <col min="7425" max="7425" width="4.69921875" style="48" customWidth="1"/>
    <col min="7426" max="7426" width="25.09765625" style="48" customWidth="1"/>
    <col min="7427" max="7431" width="10" style="48" customWidth="1"/>
    <col min="7432" max="7436" width="8.5" style="48" customWidth="1"/>
    <col min="7437" max="7437" width="9" style="48" customWidth="1"/>
    <col min="7438" max="7680" width="8.796875" style="48"/>
    <col min="7681" max="7681" width="4.69921875" style="48" customWidth="1"/>
    <col min="7682" max="7682" width="25.09765625" style="48" customWidth="1"/>
    <col min="7683" max="7687" width="10" style="48" customWidth="1"/>
    <col min="7688" max="7692" width="8.5" style="48" customWidth="1"/>
    <col min="7693" max="7693" width="9" style="48" customWidth="1"/>
    <col min="7694" max="7936" width="8.796875" style="48"/>
    <col min="7937" max="7937" width="4.69921875" style="48" customWidth="1"/>
    <col min="7938" max="7938" width="25.09765625" style="48" customWidth="1"/>
    <col min="7939" max="7943" width="10" style="48" customWidth="1"/>
    <col min="7944" max="7948" width="8.5" style="48" customWidth="1"/>
    <col min="7949" max="7949" width="9" style="48" customWidth="1"/>
    <col min="7950" max="8192" width="8.796875" style="48"/>
    <col min="8193" max="8193" width="4.69921875" style="48" customWidth="1"/>
    <col min="8194" max="8194" width="25.09765625" style="48" customWidth="1"/>
    <col min="8195" max="8199" width="10" style="48" customWidth="1"/>
    <col min="8200" max="8204" width="8.5" style="48" customWidth="1"/>
    <col min="8205" max="8205" width="9" style="48" customWidth="1"/>
    <col min="8206" max="8448" width="8.796875" style="48"/>
    <col min="8449" max="8449" width="4.69921875" style="48" customWidth="1"/>
    <col min="8450" max="8450" width="25.09765625" style="48" customWidth="1"/>
    <col min="8451" max="8455" width="10" style="48" customWidth="1"/>
    <col min="8456" max="8460" width="8.5" style="48" customWidth="1"/>
    <col min="8461" max="8461" width="9" style="48" customWidth="1"/>
    <col min="8462" max="8704" width="8.796875" style="48"/>
    <col min="8705" max="8705" width="4.69921875" style="48" customWidth="1"/>
    <col min="8706" max="8706" width="25.09765625" style="48" customWidth="1"/>
    <col min="8707" max="8711" width="10" style="48" customWidth="1"/>
    <col min="8712" max="8716" width="8.5" style="48" customWidth="1"/>
    <col min="8717" max="8717" width="9" style="48" customWidth="1"/>
    <col min="8718" max="8960" width="8.796875" style="48"/>
    <col min="8961" max="8961" width="4.69921875" style="48" customWidth="1"/>
    <col min="8962" max="8962" width="25.09765625" style="48" customWidth="1"/>
    <col min="8963" max="8967" width="10" style="48" customWidth="1"/>
    <col min="8968" max="8972" width="8.5" style="48" customWidth="1"/>
    <col min="8973" max="8973" width="9" style="48" customWidth="1"/>
    <col min="8974" max="9216" width="8.796875" style="48"/>
    <col min="9217" max="9217" width="4.69921875" style="48" customWidth="1"/>
    <col min="9218" max="9218" width="25.09765625" style="48" customWidth="1"/>
    <col min="9219" max="9223" width="10" style="48" customWidth="1"/>
    <col min="9224" max="9228" width="8.5" style="48" customWidth="1"/>
    <col min="9229" max="9229" width="9" style="48" customWidth="1"/>
    <col min="9230" max="9472" width="8.796875" style="48"/>
    <col min="9473" max="9473" width="4.69921875" style="48" customWidth="1"/>
    <col min="9474" max="9474" width="25.09765625" style="48" customWidth="1"/>
    <col min="9475" max="9479" width="10" style="48" customWidth="1"/>
    <col min="9480" max="9484" width="8.5" style="48" customWidth="1"/>
    <col min="9485" max="9485" width="9" style="48" customWidth="1"/>
    <col min="9486" max="9728" width="8.796875" style="48"/>
    <col min="9729" max="9729" width="4.69921875" style="48" customWidth="1"/>
    <col min="9730" max="9730" width="25.09765625" style="48" customWidth="1"/>
    <col min="9731" max="9735" width="10" style="48" customWidth="1"/>
    <col min="9736" max="9740" width="8.5" style="48" customWidth="1"/>
    <col min="9741" max="9741" width="9" style="48" customWidth="1"/>
    <col min="9742" max="9984" width="8.796875" style="48"/>
    <col min="9985" max="9985" width="4.69921875" style="48" customWidth="1"/>
    <col min="9986" max="9986" width="25.09765625" style="48" customWidth="1"/>
    <col min="9987" max="9991" width="10" style="48" customWidth="1"/>
    <col min="9992" max="9996" width="8.5" style="48" customWidth="1"/>
    <col min="9997" max="9997" width="9" style="48" customWidth="1"/>
    <col min="9998" max="10240" width="8.796875" style="48"/>
    <col min="10241" max="10241" width="4.69921875" style="48" customWidth="1"/>
    <col min="10242" max="10242" width="25.09765625" style="48" customWidth="1"/>
    <col min="10243" max="10247" width="10" style="48" customWidth="1"/>
    <col min="10248" max="10252" width="8.5" style="48" customWidth="1"/>
    <col min="10253" max="10253" width="9" style="48" customWidth="1"/>
    <col min="10254" max="10496" width="8.796875" style="48"/>
    <col min="10497" max="10497" width="4.69921875" style="48" customWidth="1"/>
    <col min="10498" max="10498" width="25.09765625" style="48" customWidth="1"/>
    <col min="10499" max="10503" width="10" style="48" customWidth="1"/>
    <col min="10504" max="10508" width="8.5" style="48" customWidth="1"/>
    <col min="10509" max="10509" width="9" style="48" customWidth="1"/>
    <col min="10510" max="10752" width="8.796875" style="48"/>
    <col min="10753" max="10753" width="4.69921875" style="48" customWidth="1"/>
    <col min="10754" max="10754" width="25.09765625" style="48" customWidth="1"/>
    <col min="10755" max="10759" width="10" style="48" customWidth="1"/>
    <col min="10760" max="10764" width="8.5" style="48" customWidth="1"/>
    <col min="10765" max="10765" width="9" style="48" customWidth="1"/>
    <col min="10766" max="11008" width="8.796875" style="48"/>
    <col min="11009" max="11009" width="4.69921875" style="48" customWidth="1"/>
    <col min="11010" max="11010" width="25.09765625" style="48" customWidth="1"/>
    <col min="11011" max="11015" width="10" style="48" customWidth="1"/>
    <col min="11016" max="11020" width="8.5" style="48" customWidth="1"/>
    <col min="11021" max="11021" width="9" style="48" customWidth="1"/>
    <col min="11022" max="11264" width="8.796875" style="48"/>
    <col min="11265" max="11265" width="4.69921875" style="48" customWidth="1"/>
    <col min="11266" max="11266" width="25.09765625" style="48" customWidth="1"/>
    <col min="11267" max="11271" width="10" style="48" customWidth="1"/>
    <col min="11272" max="11276" width="8.5" style="48" customWidth="1"/>
    <col min="11277" max="11277" width="9" style="48" customWidth="1"/>
    <col min="11278" max="11520" width="8.796875" style="48"/>
    <col min="11521" max="11521" width="4.69921875" style="48" customWidth="1"/>
    <col min="11522" max="11522" width="25.09765625" style="48" customWidth="1"/>
    <col min="11523" max="11527" width="10" style="48" customWidth="1"/>
    <col min="11528" max="11532" width="8.5" style="48" customWidth="1"/>
    <col min="11533" max="11533" width="9" style="48" customWidth="1"/>
    <col min="11534" max="11776" width="8.796875" style="48"/>
    <col min="11777" max="11777" width="4.69921875" style="48" customWidth="1"/>
    <col min="11778" max="11778" width="25.09765625" style="48" customWidth="1"/>
    <col min="11779" max="11783" width="10" style="48" customWidth="1"/>
    <col min="11784" max="11788" width="8.5" style="48" customWidth="1"/>
    <col min="11789" max="11789" width="9" style="48" customWidth="1"/>
    <col min="11790" max="12032" width="8.796875" style="48"/>
    <col min="12033" max="12033" width="4.69921875" style="48" customWidth="1"/>
    <col min="12034" max="12034" width="25.09765625" style="48" customWidth="1"/>
    <col min="12035" max="12039" width="10" style="48" customWidth="1"/>
    <col min="12040" max="12044" width="8.5" style="48" customWidth="1"/>
    <col min="12045" max="12045" width="9" style="48" customWidth="1"/>
    <col min="12046" max="12288" width="8.796875" style="48"/>
    <col min="12289" max="12289" width="4.69921875" style="48" customWidth="1"/>
    <col min="12290" max="12290" width="25.09765625" style="48" customWidth="1"/>
    <col min="12291" max="12295" width="10" style="48" customWidth="1"/>
    <col min="12296" max="12300" width="8.5" style="48" customWidth="1"/>
    <col min="12301" max="12301" width="9" style="48" customWidth="1"/>
    <col min="12302" max="12544" width="8.796875" style="48"/>
    <col min="12545" max="12545" width="4.69921875" style="48" customWidth="1"/>
    <col min="12546" max="12546" width="25.09765625" style="48" customWidth="1"/>
    <col min="12547" max="12551" width="10" style="48" customWidth="1"/>
    <col min="12552" max="12556" width="8.5" style="48" customWidth="1"/>
    <col min="12557" max="12557" width="9" style="48" customWidth="1"/>
    <col min="12558" max="12800" width="8.796875" style="48"/>
    <col min="12801" max="12801" width="4.69921875" style="48" customWidth="1"/>
    <col min="12802" max="12802" width="25.09765625" style="48" customWidth="1"/>
    <col min="12803" max="12807" width="10" style="48" customWidth="1"/>
    <col min="12808" max="12812" width="8.5" style="48" customWidth="1"/>
    <col min="12813" max="12813" width="9" style="48" customWidth="1"/>
    <col min="12814" max="13056" width="8.796875" style="48"/>
    <col min="13057" max="13057" width="4.69921875" style="48" customWidth="1"/>
    <col min="13058" max="13058" width="25.09765625" style="48" customWidth="1"/>
    <col min="13059" max="13063" width="10" style="48" customWidth="1"/>
    <col min="13064" max="13068" width="8.5" style="48" customWidth="1"/>
    <col min="13069" max="13069" width="9" style="48" customWidth="1"/>
    <col min="13070" max="13312" width="8.796875" style="48"/>
    <col min="13313" max="13313" width="4.69921875" style="48" customWidth="1"/>
    <col min="13314" max="13314" width="25.09765625" style="48" customWidth="1"/>
    <col min="13315" max="13319" width="10" style="48" customWidth="1"/>
    <col min="13320" max="13324" width="8.5" style="48" customWidth="1"/>
    <col min="13325" max="13325" width="9" style="48" customWidth="1"/>
    <col min="13326" max="13568" width="8.796875" style="48"/>
    <col min="13569" max="13569" width="4.69921875" style="48" customWidth="1"/>
    <col min="13570" max="13570" width="25.09765625" style="48" customWidth="1"/>
    <col min="13571" max="13575" width="10" style="48" customWidth="1"/>
    <col min="13576" max="13580" width="8.5" style="48" customWidth="1"/>
    <col min="13581" max="13581" width="9" style="48" customWidth="1"/>
    <col min="13582" max="13824" width="8.796875" style="48"/>
    <col min="13825" max="13825" width="4.69921875" style="48" customWidth="1"/>
    <col min="13826" max="13826" width="25.09765625" style="48" customWidth="1"/>
    <col min="13827" max="13831" width="10" style="48" customWidth="1"/>
    <col min="13832" max="13836" width="8.5" style="48" customWidth="1"/>
    <col min="13837" max="13837" width="9" style="48" customWidth="1"/>
    <col min="13838" max="14080" width="8.796875" style="48"/>
    <col min="14081" max="14081" width="4.69921875" style="48" customWidth="1"/>
    <col min="14082" max="14082" width="25.09765625" style="48" customWidth="1"/>
    <col min="14083" max="14087" width="10" style="48" customWidth="1"/>
    <col min="14088" max="14092" width="8.5" style="48" customWidth="1"/>
    <col min="14093" max="14093" width="9" style="48" customWidth="1"/>
    <col min="14094" max="14336" width="8.796875" style="48"/>
    <col min="14337" max="14337" width="4.69921875" style="48" customWidth="1"/>
    <col min="14338" max="14338" width="25.09765625" style="48" customWidth="1"/>
    <col min="14339" max="14343" width="10" style="48" customWidth="1"/>
    <col min="14344" max="14348" width="8.5" style="48" customWidth="1"/>
    <col min="14349" max="14349" width="9" style="48" customWidth="1"/>
    <col min="14350" max="14592" width="8.796875" style="48"/>
    <col min="14593" max="14593" width="4.69921875" style="48" customWidth="1"/>
    <col min="14594" max="14594" width="25.09765625" style="48" customWidth="1"/>
    <col min="14595" max="14599" width="10" style="48" customWidth="1"/>
    <col min="14600" max="14604" width="8.5" style="48" customWidth="1"/>
    <col min="14605" max="14605" width="9" style="48" customWidth="1"/>
    <col min="14606" max="14848" width="8.796875" style="48"/>
    <col min="14849" max="14849" width="4.69921875" style="48" customWidth="1"/>
    <col min="14850" max="14850" width="25.09765625" style="48" customWidth="1"/>
    <col min="14851" max="14855" width="10" style="48" customWidth="1"/>
    <col min="14856" max="14860" width="8.5" style="48" customWidth="1"/>
    <col min="14861" max="14861" width="9" style="48" customWidth="1"/>
    <col min="14862" max="15104" width="8.796875" style="48"/>
    <col min="15105" max="15105" width="4.69921875" style="48" customWidth="1"/>
    <col min="15106" max="15106" width="25.09765625" style="48" customWidth="1"/>
    <col min="15107" max="15111" width="10" style="48" customWidth="1"/>
    <col min="15112" max="15116" width="8.5" style="48" customWidth="1"/>
    <col min="15117" max="15117" width="9" style="48" customWidth="1"/>
    <col min="15118" max="15360" width="8.796875" style="48"/>
    <col min="15361" max="15361" width="4.69921875" style="48" customWidth="1"/>
    <col min="15362" max="15362" width="25.09765625" style="48" customWidth="1"/>
    <col min="15363" max="15367" width="10" style="48" customWidth="1"/>
    <col min="15368" max="15372" width="8.5" style="48" customWidth="1"/>
    <col min="15373" max="15373" width="9" style="48" customWidth="1"/>
    <col min="15374" max="15616" width="8.796875" style="48"/>
    <col min="15617" max="15617" width="4.69921875" style="48" customWidth="1"/>
    <col min="15618" max="15618" width="25.09765625" style="48" customWidth="1"/>
    <col min="15619" max="15623" width="10" style="48" customWidth="1"/>
    <col min="15624" max="15628" width="8.5" style="48" customWidth="1"/>
    <col min="15629" max="15629" width="9" style="48" customWidth="1"/>
    <col min="15630" max="15872" width="8.796875" style="48"/>
    <col min="15873" max="15873" width="4.69921875" style="48" customWidth="1"/>
    <col min="15874" max="15874" width="25.09765625" style="48" customWidth="1"/>
    <col min="15875" max="15879" width="10" style="48" customWidth="1"/>
    <col min="15880" max="15884" width="8.5" style="48" customWidth="1"/>
    <col min="15885" max="15885" width="9" style="48" customWidth="1"/>
    <col min="15886" max="16128" width="8.796875" style="48"/>
    <col min="16129" max="16129" width="4.69921875" style="48" customWidth="1"/>
    <col min="16130" max="16130" width="25.09765625" style="48" customWidth="1"/>
    <col min="16131" max="16135" width="10" style="48" customWidth="1"/>
    <col min="16136" max="16140" width="8.5" style="48" customWidth="1"/>
    <col min="16141" max="16141" width="9" style="48" customWidth="1"/>
    <col min="16142" max="16384" width="8.796875" style="48"/>
  </cols>
  <sheetData>
    <row r="1" spans="1:16" ht="18" thickBot="1">
      <c r="A1" s="45" t="s">
        <v>140</v>
      </c>
      <c r="B1" s="1"/>
      <c r="C1" s="46"/>
      <c r="D1" s="47"/>
      <c r="E1" s="47"/>
      <c r="F1" s="47"/>
      <c r="G1" s="47"/>
      <c r="L1" s="49" t="s">
        <v>33</v>
      </c>
      <c r="O1" s="45"/>
    </row>
    <row r="2" spans="1:16" ht="18.600000000000001">
      <c r="A2" s="559" t="s">
        <v>160</v>
      </c>
      <c r="B2" s="587" t="s">
        <v>148</v>
      </c>
      <c r="C2" s="618" t="s">
        <v>102</v>
      </c>
      <c r="D2" s="619"/>
      <c r="E2" s="619"/>
      <c r="F2" s="619"/>
      <c r="G2" s="620"/>
      <c r="H2" s="613" t="s">
        <v>103</v>
      </c>
      <c r="I2" s="614"/>
      <c r="J2" s="614"/>
      <c r="K2" s="614"/>
      <c r="L2" s="615"/>
    </row>
    <row r="3" spans="1:16" ht="19.2" thickBot="1">
      <c r="A3" s="560" t="s">
        <v>161</v>
      </c>
      <c r="B3" s="589"/>
      <c r="C3" s="114" t="s">
        <v>191</v>
      </c>
      <c r="D3" s="114" t="s">
        <v>192</v>
      </c>
      <c r="E3" s="543" t="s">
        <v>193</v>
      </c>
      <c r="F3" s="543" t="s">
        <v>194</v>
      </c>
      <c r="G3" s="541" t="s">
        <v>195</v>
      </c>
      <c r="H3" s="115" t="s">
        <v>191</v>
      </c>
      <c r="I3" s="115" t="s">
        <v>192</v>
      </c>
      <c r="J3" s="115" t="s">
        <v>193</v>
      </c>
      <c r="K3" s="115" t="s">
        <v>194</v>
      </c>
      <c r="L3" s="546" t="s">
        <v>196</v>
      </c>
    </row>
    <row r="4" spans="1:16" ht="19.5" customHeight="1" thickBot="1">
      <c r="A4" s="581" t="s">
        <v>70</v>
      </c>
      <c r="B4" s="617"/>
      <c r="C4" s="192">
        <f>SUM(C5:C8)</f>
        <v>156022</v>
      </c>
      <c r="D4" s="192">
        <f>SUM(D5:D8)</f>
        <v>154404</v>
      </c>
      <c r="E4" s="544">
        <f>SUM(E5:E8)</f>
        <v>153183</v>
      </c>
      <c r="F4" s="544">
        <f>SUM(F5:F8)</f>
        <v>153791</v>
      </c>
      <c r="G4" s="193">
        <f>SUM(G5:G8)</f>
        <v>153551</v>
      </c>
      <c r="H4" s="522">
        <v>17.030900066400228</v>
      </c>
      <c r="I4" s="520">
        <v>16.818673472388792</v>
      </c>
      <c r="J4" s="521">
        <v>16.641345187081104</v>
      </c>
      <c r="K4" s="547">
        <v>16.687375196790718</v>
      </c>
      <c r="L4" s="521">
        <v>16.652082407696497</v>
      </c>
    </row>
    <row r="5" spans="1:16" ht="18" thickTop="1">
      <c r="A5" s="572"/>
      <c r="B5" s="104" t="s">
        <v>1</v>
      </c>
      <c r="C5" s="50">
        <v>70537</v>
      </c>
      <c r="D5" s="502">
        <v>69633</v>
      </c>
      <c r="E5" s="261">
        <v>68921</v>
      </c>
      <c r="F5" s="261">
        <v>69162</v>
      </c>
      <c r="G5" s="112">
        <v>69098</v>
      </c>
      <c r="H5" s="51">
        <v>18.902078566746685</v>
      </c>
      <c r="I5" s="509">
        <v>18.611895222992334</v>
      </c>
      <c r="J5" s="504">
        <v>18.360470044656427</v>
      </c>
      <c r="K5" s="548">
        <v>18.405750433118747</v>
      </c>
      <c r="L5" s="504">
        <v>18.336343924404311</v>
      </c>
    </row>
    <row r="6" spans="1:16">
      <c r="A6" s="572"/>
      <c r="B6" s="104" t="s">
        <v>2</v>
      </c>
      <c r="C6" s="50">
        <v>31372</v>
      </c>
      <c r="D6" s="261">
        <v>30681</v>
      </c>
      <c r="E6" s="261">
        <v>30147</v>
      </c>
      <c r="F6" s="261">
        <v>29770</v>
      </c>
      <c r="G6" s="112">
        <v>29085</v>
      </c>
      <c r="H6" s="51">
        <v>20.777713828915676</v>
      </c>
      <c r="I6" s="509">
        <v>20.155152830596471</v>
      </c>
      <c r="J6" s="504">
        <v>19.634431082150428</v>
      </c>
      <c r="K6" s="548">
        <v>19.337170888106829</v>
      </c>
      <c r="L6" s="504">
        <v>18.902062167215497</v>
      </c>
    </row>
    <row r="7" spans="1:16" ht="18" thickBot="1">
      <c r="A7" s="600"/>
      <c r="B7" s="136" t="s">
        <v>3</v>
      </c>
      <c r="C7" s="70">
        <v>14013</v>
      </c>
      <c r="D7" s="503">
        <v>13981</v>
      </c>
      <c r="E7" s="545">
        <v>13736</v>
      </c>
      <c r="F7" s="545">
        <v>13963</v>
      </c>
      <c r="G7" s="501">
        <v>14071</v>
      </c>
      <c r="H7" s="71">
        <v>19.399612921446312</v>
      </c>
      <c r="I7" s="510">
        <v>19.366680057070823</v>
      </c>
      <c r="J7" s="505">
        <v>19.018292784235975</v>
      </c>
      <c r="K7" s="549">
        <v>19.313307689222142</v>
      </c>
      <c r="L7" s="505">
        <v>19.398402743982718</v>
      </c>
    </row>
    <row r="8" spans="1:16" ht="39" customHeight="1" thickBot="1">
      <c r="A8" s="596" t="s">
        <v>125</v>
      </c>
      <c r="B8" s="616"/>
      <c r="C8" s="219">
        <f t="shared" ref="C8:E8" si="0">SUM(C9,C15,C22,C30)</f>
        <v>40100</v>
      </c>
      <c r="D8" s="256">
        <f t="shared" si="0"/>
        <v>40109</v>
      </c>
      <c r="E8" s="256">
        <f t="shared" si="0"/>
        <v>40379</v>
      </c>
      <c r="F8" s="256">
        <f>SUM(F9,F15,F22,F30)</f>
        <v>40896</v>
      </c>
      <c r="G8" s="542">
        <f>SUM(G9,G15,G22,G30)</f>
        <v>41297</v>
      </c>
      <c r="H8" s="520">
        <v>12.542279366918283</v>
      </c>
      <c r="I8" s="520">
        <v>12.553512598582429</v>
      </c>
      <c r="J8" s="521">
        <v>12.644013969507695</v>
      </c>
      <c r="K8" s="547">
        <v>12.7964594459</v>
      </c>
      <c r="L8" s="521">
        <v>12.761984257441821</v>
      </c>
    </row>
    <row r="9" spans="1:16" ht="18" thickTop="1">
      <c r="A9" s="570" t="s">
        <v>4</v>
      </c>
      <c r="B9" s="227" t="s">
        <v>10</v>
      </c>
      <c r="C9" s="133">
        <f>SUM(C10:C14)</f>
        <v>7476</v>
      </c>
      <c r="D9" s="209">
        <f>SUM(D10:D14)</f>
        <v>7445</v>
      </c>
      <c r="E9" s="242">
        <f>SUM(E10:E14)</f>
        <v>7474</v>
      </c>
      <c r="F9" s="242">
        <f>SUM(F10:F14)</f>
        <v>7587</v>
      </c>
      <c r="G9" s="268">
        <f>SUM(G10:G14)</f>
        <v>7712</v>
      </c>
      <c r="H9" s="518">
        <v>10.641705064204668</v>
      </c>
      <c r="I9" s="518">
        <v>10.667595155808502</v>
      </c>
      <c r="J9" s="519">
        <v>10.776377902802089</v>
      </c>
      <c r="K9" s="550">
        <v>10.939322580000001</v>
      </c>
      <c r="L9" s="519">
        <v>11.29680329177598</v>
      </c>
      <c r="M9" s="52"/>
      <c r="N9" s="53"/>
      <c r="O9" s="53"/>
      <c r="P9" s="53"/>
    </row>
    <row r="10" spans="1:16" ht="18.75" customHeight="1">
      <c r="A10" s="569"/>
      <c r="B10" s="228" t="s">
        <v>5</v>
      </c>
      <c r="C10" s="206">
        <v>5264</v>
      </c>
      <c r="D10" s="499">
        <v>5188</v>
      </c>
      <c r="E10" s="232">
        <v>5223</v>
      </c>
      <c r="F10" s="232">
        <v>5348</v>
      </c>
      <c r="G10" s="164">
        <v>5459</v>
      </c>
      <c r="H10" s="208">
        <v>13.234909588269606</v>
      </c>
      <c r="I10" s="511">
        <v>13.165507790691773</v>
      </c>
      <c r="J10" s="506">
        <v>13.37348194464715</v>
      </c>
      <c r="K10" s="551">
        <v>13.703158029594515</v>
      </c>
      <c r="L10" s="506">
        <v>14.347213607644838</v>
      </c>
      <c r="M10" s="67"/>
    </row>
    <row r="11" spans="1:16">
      <c r="A11" s="569"/>
      <c r="B11" s="105" t="s">
        <v>6</v>
      </c>
      <c r="C11" s="61">
        <v>988</v>
      </c>
      <c r="D11" s="59">
        <v>1044</v>
      </c>
      <c r="E11" s="59">
        <v>1022</v>
      </c>
      <c r="F11" s="59">
        <v>1018</v>
      </c>
      <c r="G11" s="66">
        <v>1039</v>
      </c>
      <c r="H11" s="69">
        <v>5.7377144383660292</v>
      </c>
      <c r="I11" s="512">
        <v>6.0584606635291118</v>
      </c>
      <c r="J11" s="507">
        <v>5.9248781109958086</v>
      </c>
      <c r="K11" s="552">
        <v>5.8868090372349346</v>
      </c>
      <c r="L11" s="507">
        <v>6.0172932026015093</v>
      </c>
      <c r="M11" s="67"/>
    </row>
    <row r="12" spans="1:16">
      <c r="A12" s="569"/>
      <c r="B12" s="105" t="s">
        <v>7</v>
      </c>
      <c r="C12" s="61">
        <v>415</v>
      </c>
      <c r="D12" s="59">
        <v>414</v>
      </c>
      <c r="E12" s="59">
        <v>411</v>
      </c>
      <c r="F12" s="59">
        <v>402</v>
      </c>
      <c r="G12" s="66">
        <v>400</v>
      </c>
      <c r="H12" s="69">
        <v>7.2529623545038273</v>
      </c>
      <c r="I12" s="512">
        <v>7.269534679543459</v>
      </c>
      <c r="J12" s="507">
        <v>7.2176173082326498</v>
      </c>
      <c r="K12" s="552">
        <v>7.0531265351954522</v>
      </c>
      <c r="L12" s="507">
        <v>7.0394030586206284</v>
      </c>
      <c r="M12" s="67"/>
    </row>
    <row r="13" spans="1:16">
      <c r="A13" s="569"/>
      <c r="B13" s="105" t="s">
        <v>8</v>
      </c>
      <c r="C13" s="61">
        <v>667</v>
      </c>
      <c r="D13" s="59">
        <v>666</v>
      </c>
      <c r="E13" s="59">
        <v>684</v>
      </c>
      <c r="F13" s="59">
        <v>690</v>
      </c>
      <c r="G13" s="66">
        <v>672</v>
      </c>
      <c r="H13" s="69">
        <v>15.34426832915411</v>
      </c>
      <c r="I13" s="512">
        <v>15.546218487394958</v>
      </c>
      <c r="J13" s="507">
        <v>16.27176705680845</v>
      </c>
      <c r="K13" s="552">
        <v>16.504413136556078</v>
      </c>
      <c r="L13" s="507">
        <v>16.344399854067856</v>
      </c>
    </row>
    <row r="14" spans="1:16" ht="18" thickBot="1">
      <c r="A14" s="571"/>
      <c r="B14" s="229" t="s">
        <v>9</v>
      </c>
      <c r="C14" s="222">
        <v>142</v>
      </c>
      <c r="D14" s="247">
        <v>133</v>
      </c>
      <c r="E14" s="247">
        <v>134</v>
      </c>
      <c r="F14" s="247">
        <v>129</v>
      </c>
      <c r="G14" s="189">
        <v>142</v>
      </c>
      <c r="H14" s="226">
        <v>4.4511315904958941</v>
      </c>
      <c r="I14" s="223">
        <v>4.1906922519456788</v>
      </c>
      <c r="J14" s="224">
        <v>4.249651148040086</v>
      </c>
      <c r="K14" s="553">
        <v>4.0892664680149622</v>
      </c>
      <c r="L14" s="224">
        <v>4.4976561510198909</v>
      </c>
    </row>
    <row r="15" spans="1:16">
      <c r="A15" s="570" t="s">
        <v>11</v>
      </c>
      <c r="B15" s="227" t="s">
        <v>10</v>
      </c>
      <c r="C15" s="133">
        <f>SUM(C16:C21)</f>
        <v>12057</v>
      </c>
      <c r="D15" s="209">
        <f>SUM(D16:D21)</f>
        <v>12119</v>
      </c>
      <c r="E15" s="242">
        <f>SUM(E16:E21)</f>
        <v>12094</v>
      </c>
      <c r="F15" s="242">
        <f>SUM(F16:F21)</f>
        <v>12110</v>
      </c>
      <c r="G15" s="268">
        <f>SUM(G16:G21)</f>
        <v>12103</v>
      </c>
      <c r="H15" s="213">
        <v>14.2038727553534</v>
      </c>
      <c r="I15" s="211">
        <v>14.244190488279896</v>
      </c>
      <c r="J15" s="212">
        <v>14.147925013891731</v>
      </c>
      <c r="K15" s="554">
        <v>14.14995682</v>
      </c>
      <c r="L15" s="212">
        <v>14.062234946100382</v>
      </c>
    </row>
    <row r="16" spans="1:16" ht="18.75" customHeight="1">
      <c r="A16" s="569"/>
      <c r="B16" s="228" t="s">
        <v>12</v>
      </c>
      <c r="C16" s="206">
        <v>3076</v>
      </c>
      <c r="D16" s="499">
        <v>3167</v>
      </c>
      <c r="E16" s="232">
        <v>3221</v>
      </c>
      <c r="F16" s="232">
        <v>3258</v>
      </c>
      <c r="G16" s="164">
        <v>3302</v>
      </c>
      <c r="H16" s="208">
        <v>13.65933373002833</v>
      </c>
      <c r="I16" s="511">
        <v>14.09717121808996</v>
      </c>
      <c r="J16" s="506">
        <v>14.370546848161185</v>
      </c>
      <c r="K16" s="551">
        <v>14.556665102875142</v>
      </c>
      <c r="L16" s="506">
        <v>14.773652608878509</v>
      </c>
    </row>
    <row r="17" spans="1:12">
      <c r="A17" s="569"/>
      <c r="B17" s="105" t="s">
        <v>13</v>
      </c>
      <c r="C17" s="61">
        <v>3787</v>
      </c>
      <c r="D17" s="59">
        <v>3790</v>
      </c>
      <c r="E17" s="59">
        <v>3786</v>
      </c>
      <c r="F17" s="59">
        <v>3748</v>
      </c>
      <c r="G17" s="66">
        <v>3683</v>
      </c>
      <c r="H17" s="69">
        <v>16.090449827283656</v>
      </c>
      <c r="I17" s="512">
        <v>16.05401604554427</v>
      </c>
      <c r="J17" s="507">
        <v>15.872217331153314</v>
      </c>
      <c r="K17" s="552">
        <v>15.672434412450972</v>
      </c>
      <c r="L17" s="507">
        <v>15.246414008651916</v>
      </c>
    </row>
    <row r="18" spans="1:12">
      <c r="A18" s="569"/>
      <c r="B18" s="105" t="s">
        <v>14</v>
      </c>
      <c r="C18" s="61">
        <v>1317</v>
      </c>
      <c r="D18" s="59">
        <v>1313</v>
      </c>
      <c r="E18" s="59">
        <v>1283</v>
      </c>
      <c r="F18" s="59">
        <v>1237</v>
      </c>
      <c r="G18" s="66">
        <v>1203</v>
      </c>
      <c r="H18" s="69">
        <v>9.9810534293292914</v>
      </c>
      <c r="I18" s="512">
        <v>9.8804265213825087</v>
      </c>
      <c r="J18" s="507">
        <v>9.5238802203186008</v>
      </c>
      <c r="K18" s="552">
        <v>9.1253125991280424</v>
      </c>
      <c r="L18" s="507">
        <v>8.7182125852435366</v>
      </c>
    </row>
    <row r="19" spans="1:12">
      <c r="A19" s="569"/>
      <c r="B19" s="105" t="s">
        <v>15</v>
      </c>
      <c r="C19" s="61">
        <v>2369</v>
      </c>
      <c r="D19" s="59">
        <v>2314</v>
      </c>
      <c r="E19" s="59">
        <v>2258</v>
      </c>
      <c r="F19" s="59">
        <v>2347</v>
      </c>
      <c r="G19" s="66">
        <v>2393</v>
      </c>
      <c r="H19" s="69">
        <v>18.309412846731124</v>
      </c>
      <c r="I19" s="512">
        <v>17.778119237861095</v>
      </c>
      <c r="J19" s="507">
        <v>17.278055797866642</v>
      </c>
      <c r="K19" s="552">
        <v>17.949874955067951</v>
      </c>
      <c r="L19" s="507">
        <v>18.132084621446324</v>
      </c>
    </row>
    <row r="20" spans="1:12">
      <c r="A20" s="569"/>
      <c r="B20" s="105" t="s">
        <v>16</v>
      </c>
      <c r="C20" s="61">
        <v>945</v>
      </c>
      <c r="D20" s="59">
        <v>934</v>
      </c>
      <c r="E20" s="59">
        <v>890</v>
      </c>
      <c r="F20" s="59">
        <v>870</v>
      </c>
      <c r="G20" s="66">
        <v>856</v>
      </c>
      <c r="H20" s="69">
        <v>11.244779209652661</v>
      </c>
      <c r="I20" s="512">
        <v>11.064908601959459</v>
      </c>
      <c r="J20" s="507">
        <v>10.545523484525333</v>
      </c>
      <c r="K20" s="552">
        <v>10.325551586218356</v>
      </c>
      <c r="L20" s="507">
        <v>10.287225093137844</v>
      </c>
    </row>
    <row r="21" spans="1:12" ht="18" thickBot="1">
      <c r="A21" s="571"/>
      <c r="B21" s="229" t="s">
        <v>17</v>
      </c>
      <c r="C21" s="222">
        <v>563</v>
      </c>
      <c r="D21" s="247">
        <v>601</v>
      </c>
      <c r="E21" s="247">
        <v>656</v>
      </c>
      <c r="F21" s="247">
        <v>650</v>
      </c>
      <c r="G21" s="189">
        <v>666</v>
      </c>
      <c r="H21" s="226">
        <v>13.115594278525835</v>
      </c>
      <c r="I21" s="223">
        <v>14.104670265195963</v>
      </c>
      <c r="J21" s="224">
        <v>15.486307837582624</v>
      </c>
      <c r="K21" s="553">
        <v>15.364614111807114</v>
      </c>
      <c r="L21" s="224">
        <v>15.696441197266084</v>
      </c>
    </row>
    <row r="22" spans="1:12">
      <c r="A22" s="570" t="s">
        <v>18</v>
      </c>
      <c r="B22" s="227" t="s">
        <v>10</v>
      </c>
      <c r="C22" s="133">
        <f>SUM(C23:C29)</f>
        <v>15449</v>
      </c>
      <c r="D22" s="209">
        <f>SUM(D23:D29)</f>
        <v>15327</v>
      </c>
      <c r="E22" s="242">
        <f>SUM(E23:E29)</f>
        <v>15429</v>
      </c>
      <c r="F22" s="242">
        <f>SUM(F23:F29)</f>
        <v>15658</v>
      </c>
      <c r="G22" s="268">
        <f>SUM(G23:G29)</f>
        <v>15852</v>
      </c>
      <c r="H22" s="517">
        <v>11.843977503419259</v>
      </c>
      <c r="I22" s="518">
        <v>11.727375813157737</v>
      </c>
      <c r="J22" s="519">
        <v>11.793202761454594</v>
      </c>
      <c r="K22" s="550">
        <v>11.949734490000001</v>
      </c>
      <c r="L22" s="519">
        <v>12.078662173107679</v>
      </c>
    </row>
    <row r="23" spans="1:12" ht="18.75" customHeight="1">
      <c r="A23" s="569"/>
      <c r="B23" s="228" t="s">
        <v>19</v>
      </c>
      <c r="C23" s="206">
        <v>3396</v>
      </c>
      <c r="D23" s="499">
        <v>3404</v>
      </c>
      <c r="E23" s="232">
        <v>3440</v>
      </c>
      <c r="F23" s="232">
        <v>3590</v>
      </c>
      <c r="G23" s="164">
        <v>3663</v>
      </c>
      <c r="H23" s="208">
        <v>13.164729688868903</v>
      </c>
      <c r="I23" s="511">
        <v>13.219468813471121</v>
      </c>
      <c r="J23" s="506">
        <v>13.354037267080745</v>
      </c>
      <c r="K23" s="551">
        <v>13.932981968625564</v>
      </c>
      <c r="L23" s="506">
        <v>14.237738753235851</v>
      </c>
    </row>
    <row r="24" spans="1:12">
      <c r="A24" s="569"/>
      <c r="B24" s="105" t="s">
        <v>20</v>
      </c>
      <c r="C24" s="61">
        <v>5499</v>
      </c>
      <c r="D24" s="59">
        <v>5497</v>
      </c>
      <c r="E24" s="59">
        <v>5584</v>
      </c>
      <c r="F24" s="59">
        <v>5583</v>
      </c>
      <c r="G24" s="66">
        <v>5674</v>
      </c>
      <c r="H24" s="69">
        <v>12.808717101815208</v>
      </c>
      <c r="I24" s="512">
        <v>12.693391215997783</v>
      </c>
      <c r="J24" s="507">
        <v>12.833211911169537</v>
      </c>
      <c r="K24" s="552">
        <v>12.783232282527065</v>
      </c>
      <c r="L24" s="507">
        <v>12.850274149750762</v>
      </c>
    </row>
    <row r="25" spans="1:12">
      <c r="A25" s="569"/>
      <c r="B25" s="105" t="s">
        <v>21</v>
      </c>
      <c r="C25" s="61">
        <v>2370</v>
      </c>
      <c r="D25" s="59">
        <v>2295</v>
      </c>
      <c r="E25" s="59">
        <v>2223</v>
      </c>
      <c r="F25" s="59">
        <v>2184</v>
      </c>
      <c r="G25" s="66">
        <v>2199</v>
      </c>
      <c r="H25" s="69">
        <v>9.8123644072007021</v>
      </c>
      <c r="I25" s="512">
        <v>9.4943385610802444</v>
      </c>
      <c r="J25" s="507">
        <v>9.188798181254521</v>
      </c>
      <c r="K25" s="552">
        <v>9.0118714075272237</v>
      </c>
      <c r="L25" s="507">
        <v>9.0245003488324382</v>
      </c>
    </row>
    <row r="26" spans="1:12">
      <c r="A26" s="569"/>
      <c r="B26" s="105" t="s">
        <v>22</v>
      </c>
      <c r="C26" s="61">
        <v>1835</v>
      </c>
      <c r="D26" s="59">
        <v>1829</v>
      </c>
      <c r="E26" s="59">
        <v>1867</v>
      </c>
      <c r="F26" s="59">
        <v>1889</v>
      </c>
      <c r="G26" s="66">
        <v>1902</v>
      </c>
      <c r="H26" s="69">
        <v>11.083595071273255</v>
      </c>
      <c r="I26" s="512">
        <v>11.084982848276949</v>
      </c>
      <c r="J26" s="507">
        <v>11.349682063003804</v>
      </c>
      <c r="K26" s="552">
        <v>11.497820952937454</v>
      </c>
      <c r="L26" s="507">
        <v>11.766962181156776</v>
      </c>
    </row>
    <row r="27" spans="1:12">
      <c r="A27" s="569"/>
      <c r="B27" s="105" t="s">
        <v>23</v>
      </c>
      <c r="C27" s="61">
        <v>1186</v>
      </c>
      <c r="D27" s="59">
        <v>1175</v>
      </c>
      <c r="E27" s="59">
        <v>1189</v>
      </c>
      <c r="F27" s="59">
        <v>1258</v>
      </c>
      <c r="G27" s="66">
        <v>1234</v>
      </c>
      <c r="H27" s="69">
        <v>11.580221840337448</v>
      </c>
      <c r="I27" s="512">
        <v>11.491667318676161</v>
      </c>
      <c r="J27" s="507">
        <v>11.651608098308605</v>
      </c>
      <c r="K27" s="552">
        <v>12.322701982603244</v>
      </c>
      <c r="L27" s="507">
        <v>12.203443467597584</v>
      </c>
    </row>
    <row r="28" spans="1:12">
      <c r="A28" s="569"/>
      <c r="B28" s="106" t="s">
        <v>149</v>
      </c>
      <c r="C28" s="61">
        <v>1163</v>
      </c>
      <c r="D28" s="59">
        <v>1127</v>
      </c>
      <c r="E28" s="59">
        <v>1126</v>
      </c>
      <c r="F28" s="59">
        <v>1154</v>
      </c>
      <c r="G28" s="66">
        <v>1180</v>
      </c>
      <c r="H28" s="69">
        <v>10.809655262155053</v>
      </c>
      <c r="I28" s="512">
        <v>10.492114621930101</v>
      </c>
      <c r="J28" s="507">
        <v>10.512949788060427</v>
      </c>
      <c r="K28" s="552">
        <v>10.76603009637183</v>
      </c>
      <c r="L28" s="507">
        <v>11.012804718706835</v>
      </c>
    </row>
    <row r="29" spans="1:12" ht="18" thickBot="1">
      <c r="A29" s="571"/>
      <c r="B29" s="230" t="s">
        <v>152</v>
      </c>
      <c r="C29" s="222" t="s">
        <v>167</v>
      </c>
      <c r="D29" s="500" t="s">
        <v>167</v>
      </c>
      <c r="E29" s="500" t="s">
        <v>167</v>
      </c>
      <c r="F29" s="500" t="s">
        <v>167</v>
      </c>
      <c r="G29" s="500" t="s">
        <v>167</v>
      </c>
      <c r="H29" s="226" t="s">
        <v>167</v>
      </c>
      <c r="I29" s="513" t="s">
        <v>167</v>
      </c>
      <c r="J29" s="508" t="s">
        <v>213</v>
      </c>
      <c r="K29" s="555" t="s">
        <v>213</v>
      </c>
      <c r="L29" s="508" t="s">
        <v>213</v>
      </c>
    </row>
    <row r="30" spans="1:12">
      <c r="A30" s="570" t="s">
        <v>145</v>
      </c>
      <c r="B30" s="227" t="s">
        <v>10</v>
      </c>
      <c r="C30" s="133">
        <f>SUM(C31:C33)</f>
        <v>5118</v>
      </c>
      <c r="D30" s="133">
        <f>SUM(D31:D33)</f>
        <v>5218</v>
      </c>
      <c r="E30" s="242">
        <f>SUM(E31:E33)</f>
        <v>5382</v>
      </c>
      <c r="F30" s="242">
        <f>SUM(F31:F33)</f>
        <v>5541</v>
      </c>
      <c r="G30" s="268">
        <f>SUM(G31:G33)</f>
        <v>5630</v>
      </c>
      <c r="H30" s="518">
        <v>14.989544221791366</v>
      </c>
      <c r="I30" s="518">
        <v>15.374688042334903</v>
      </c>
      <c r="J30" s="519">
        <v>15.977343165544514</v>
      </c>
      <c r="K30" s="550">
        <v>16.482437770600001</v>
      </c>
      <c r="L30" s="519">
        <v>16.910258489670625</v>
      </c>
    </row>
    <row r="31" spans="1:12" ht="20.25" customHeight="1">
      <c r="A31" s="569"/>
      <c r="B31" s="228" t="s">
        <v>25</v>
      </c>
      <c r="C31" s="206">
        <v>3123</v>
      </c>
      <c r="D31" s="499">
        <v>3201</v>
      </c>
      <c r="E31" s="232">
        <v>3347</v>
      </c>
      <c r="F31" s="232">
        <v>3481</v>
      </c>
      <c r="G31" s="164">
        <v>3499</v>
      </c>
      <c r="H31" s="208">
        <v>16.32301058408467</v>
      </c>
      <c r="I31" s="511">
        <v>16.807208039736629</v>
      </c>
      <c r="J31" s="506">
        <v>17.673834065562691</v>
      </c>
      <c r="K31" s="551">
        <v>18.414287074556437</v>
      </c>
      <c r="L31" s="506">
        <v>18.660338115300519</v>
      </c>
    </row>
    <row r="32" spans="1:12" ht="18.75" customHeight="1">
      <c r="A32" s="569"/>
      <c r="B32" s="105" t="s">
        <v>24</v>
      </c>
      <c r="C32" s="61">
        <v>369</v>
      </c>
      <c r="D32" s="59">
        <v>373</v>
      </c>
      <c r="E32" s="59">
        <v>372</v>
      </c>
      <c r="F32" s="59">
        <v>369</v>
      </c>
      <c r="G32" s="66">
        <v>382</v>
      </c>
      <c r="H32" s="69">
        <v>8.6972918188889139</v>
      </c>
      <c r="I32" s="512">
        <v>8.8798952505654096</v>
      </c>
      <c r="J32" s="507">
        <v>8.9818190598063605</v>
      </c>
      <c r="K32" s="552">
        <v>8.9435032356576745</v>
      </c>
      <c r="L32" s="507">
        <v>9.5091108234591246</v>
      </c>
    </row>
    <row r="33" spans="1:12" ht="18" thickBot="1">
      <c r="A33" s="571"/>
      <c r="B33" s="231" t="s">
        <v>151</v>
      </c>
      <c r="C33" s="222">
        <v>1626</v>
      </c>
      <c r="D33" s="247">
        <v>1644</v>
      </c>
      <c r="E33" s="247">
        <v>1663</v>
      </c>
      <c r="F33" s="247">
        <v>1691</v>
      </c>
      <c r="G33" s="189">
        <v>1749</v>
      </c>
      <c r="H33" s="223">
        <v>15.099455825269764</v>
      </c>
      <c r="I33" s="223">
        <v>15.374544094267279</v>
      </c>
      <c r="J33" s="224">
        <v>15.679951724983265</v>
      </c>
      <c r="K33" s="553">
        <v>15.971061305830242</v>
      </c>
      <c r="L33" s="224">
        <v>16.617261429711547</v>
      </c>
    </row>
    <row r="34" spans="1:12">
      <c r="A34" s="5" t="s">
        <v>75</v>
      </c>
      <c r="B34" s="5"/>
      <c r="K34" s="556"/>
    </row>
    <row r="35" spans="1:12" ht="18.75" customHeight="1">
      <c r="A35" s="568" t="s">
        <v>146</v>
      </c>
      <c r="B35" s="568"/>
      <c r="C35" s="568"/>
      <c r="D35" s="568"/>
      <c r="E35" s="568"/>
      <c r="F35" s="568"/>
      <c r="G35" s="568"/>
      <c r="H35" s="568"/>
    </row>
    <row r="36" spans="1:12">
      <c r="A36" s="568" t="s">
        <v>154</v>
      </c>
      <c r="B36" s="568"/>
      <c r="C36" s="568"/>
      <c r="D36" s="568"/>
      <c r="E36" s="568"/>
      <c r="F36" s="568"/>
      <c r="G36" s="568"/>
      <c r="H36" s="568"/>
    </row>
    <row r="37" spans="1:12">
      <c r="A37" s="568" t="s">
        <v>150</v>
      </c>
      <c r="B37" s="568"/>
      <c r="C37" s="568"/>
      <c r="D37" s="568"/>
      <c r="E37" s="568"/>
      <c r="F37" s="568"/>
      <c r="G37" s="568"/>
      <c r="H37" s="568"/>
    </row>
  </sheetData>
  <mergeCells count="13">
    <mergeCell ref="A36:H36"/>
    <mergeCell ref="A37:H37"/>
    <mergeCell ref="A35:H35"/>
    <mergeCell ref="A5:A7"/>
    <mergeCell ref="H2:L2"/>
    <mergeCell ref="A9:A14"/>
    <mergeCell ref="A15:A21"/>
    <mergeCell ref="A22:A29"/>
    <mergeCell ref="A8:B8"/>
    <mergeCell ref="A4:B4"/>
    <mergeCell ref="B2:B3"/>
    <mergeCell ref="C2:G2"/>
    <mergeCell ref="A30:A33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view="pageBreakPreview" zoomScale="70" zoomScaleNormal="100" zoomScaleSheetLayoutView="70" workbookViewId="0">
      <pane xSplit="2" ySplit="3" topLeftCell="C4" activePane="bottomRight" state="frozen"/>
      <selection pane="topRight"/>
      <selection pane="bottomLeft"/>
      <selection pane="bottomRight" activeCell="M4" sqref="M4"/>
    </sheetView>
  </sheetViews>
  <sheetFormatPr defaultRowHeight="17.399999999999999"/>
  <cols>
    <col min="1" max="1" width="3.69921875" style="13" customWidth="1"/>
    <col min="2" max="2" width="24.3984375" style="563" customWidth="1"/>
    <col min="3" max="4" width="9.19921875" style="13" bestFit="1" customWidth="1"/>
    <col min="5" max="5" width="11.296875" style="13" bestFit="1" customWidth="1"/>
    <col min="6" max="8" width="9.19921875" style="13" bestFit="1" customWidth="1"/>
    <col min="9" max="9" width="11.19921875" style="13" bestFit="1" customWidth="1"/>
    <col min="10" max="11" width="9.19921875" style="13" bestFit="1" customWidth="1"/>
    <col min="12" max="12" width="11.296875" style="13" bestFit="1" customWidth="1"/>
    <col min="13" max="13" width="8.09765625" style="13" bestFit="1" customWidth="1"/>
    <col min="14" max="16" width="9.19921875" style="13" bestFit="1" customWidth="1"/>
    <col min="17" max="17" width="11.19921875" style="13" bestFit="1" customWidth="1"/>
    <col min="18" max="256" width="8.796875" style="13"/>
    <col min="257" max="257" width="3.69921875" style="13" customWidth="1"/>
    <col min="258" max="258" width="25.09765625" style="13" customWidth="1"/>
    <col min="259" max="273" width="9.796875" style="13" customWidth="1"/>
    <col min="274" max="512" width="8.796875" style="13"/>
    <col min="513" max="513" width="3.69921875" style="13" customWidth="1"/>
    <col min="514" max="514" width="25.09765625" style="13" customWidth="1"/>
    <col min="515" max="529" width="9.796875" style="13" customWidth="1"/>
    <col min="530" max="768" width="8.796875" style="13"/>
    <col min="769" max="769" width="3.69921875" style="13" customWidth="1"/>
    <col min="770" max="770" width="25.09765625" style="13" customWidth="1"/>
    <col min="771" max="785" width="9.796875" style="13" customWidth="1"/>
    <col min="786" max="1024" width="8.796875" style="13"/>
    <col min="1025" max="1025" width="3.69921875" style="13" customWidth="1"/>
    <col min="1026" max="1026" width="25.09765625" style="13" customWidth="1"/>
    <col min="1027" max="1041" width="9.796875" style="13" customWidth="1"/>
    <col min="1042" max="1280" width="8.796875" style="13"/>
    <col min="1281" max="1281" width="3.69921875" style="13" customWidth="1"/>
    <col min="1282" max="1282" width="25.09765625" style="13" customWidth="1"/>
    <col min="1283" max="1297" width="9.796875" style="13" customWidth="1"/>
    <col min="1298" max="1536" width="8.796875" style="13"/>
    <col min="1537" max="1537" width="3.69921875" style="13" customWidth="1"/>
    <col min="1538" max="1538" width="25.09765625" style="13" customWidth="1"/>
    <col min="1539" max="1553" width="9.796875" style="13" customWidth="1"/>
    <col min="1554" max="1792" width="8.796875" style="13"/>
    <col min="1793" max="1793" width="3.69921875" style="13" customWidth="1"/>
    <col min="1794" max="1794" width="25.09765625" style="13" customWidth="1"/>
    <col min="1795" max="1809" width="9.796875" style="13" customWidth="1"/>
    <col min="1810" max="2048" width="8.796875" style="13"/>
    <col min="2049" max="2049" width="3.69921875" style="13" customWidth="1"/>
    <col min="2050" max="2050" width="25.09765625" style="13" customWidth="1"/>
    <col min="2051" max="2065" width="9.796875" style="13" customWidth="1"/>
    <col min="2066" max="2304" width="8.796875" style="13"/>
    <col min="2305" max="2305" width="3.69921875" style="13" customWidth="1"/>
    <col min="2306" max="2306" width="25.09765625" style="13" customWidth="1"/>
    <col min="2307" max="2321" width="9.796875" style="13" customWidth="1"/>
    <col min="2322" max="2560" width="8.796875" style="13"/>
    <col min="2561" max="2561" width="3.69921875" style="13" customWidth="1"/>
    <col min="2562" max="2562" width="25.09765625" style="13" customWidth="1"/>
    <col min="2563" max="2577" width="9.796875" style="13" customWidth="1"/>
    <col min="2578" max="2816" width="8.796875" style="13"/>
    <col min="2817" max="2817" width="3.69921875" style="13" customWidth="1"/>
    <col min="2818" max="2818" width="25.09765625" style="13" customWidth="1"/>
    <col min="2819" max="2833" width="9.796875" style="13" customWidth="1"/>
    <col min="2834" max="3072" width="8.796875" style="13"/>
    <col min="3073" max="3073" width="3.69921875" style="13" customWidth="1"/>
    <col min="3074" max="3074" width="25.09765625" style="13" customWidth="1"/>
    <col min="3075" max="3089" width="9.796875" style="13" customWidth="1"/>
    <col min="3090" max="3328" width="8.796875" style="13"/>
    <col min="3329" max="3329" width="3.69921875" style="13" customWidth="1"/>
    <col min="3330" max="3330" width="25.09765625" style="13" customWidth="1"/>
    <col min="3331" max="3345" width="9.796875" style="13" customWidth="1"/>
    <col min="3346" max="3584" width="8.796875" style="13"/>
    <col min="3585" max="3585" width="3.69921875" style="13" customWidth="1"/>
    <col min="3586" max="3586" width="25.09765625" style="13" customWidth="1"/>
    <col min="3587" max="3601" width="9.796875" style="13" customWidth="1"/>
    <col min="3602" max="3840" width="8.796875" style="13"/>
    <col min="3841" max="3841" width="3.69921875" style="13" customWidth="1"/>
    <col min="3842" max="3842" width="25.09765625" style="13" customWidth="1"/>
    <col min="3843" max="3857" width="9.796875" style="13" customWidth="1"/>
    <col min="3858" max="4096" width="8.796875" style="13"/>
    <col min="4097" max="4097" width="3.69921875" style="13" customWidth="1"/>
    <col min="4098" max="4098" width="25.09765625" style="13" customWidth="1"/>
    <col min="4099" max="4113" width="9.796875" style="13" customWidth="1"/>
    <col min="4114" max="4352" width="8.796875" style="13"/>
    <col min="4353" max="4353" width="3.69921875" style="13" customWidth="1"/>
    <col min="4354" max="4354" width="25.09765625" style="13" customWidth="1"/>
    <col min="4355" max="4369" width="9.796875" style="13" customWidth="1"/>
    <col min="4370" max="4608" width="8.796875" style="13"/>
    <col min="4609" max="4609" width="3.69921875" style="13" customWidth="1"/>
    <col min="4610" max="4610" width="25.09765625" style="13" customWidth="1"/>
    <col min="4611" max="4625" width="9.796875" style="13" customWidth="1"/>
    <col min="4626" max="4864" width="8.796875" style="13"/>
    <col min="4865" max="4865" width="3.69921875" style="13" customWidth="1"/>
    <col min="4866" max="4866" width="25.09765625" style="13" customWidth="1"/>
    <col min="4867" max="4881" width="9.796875" style="13" customWidth="1"/>
    <col min="4882" max="5120" width="8.796875" style="13"/>
    <col min="5121" max="5121" width="3.69921875" style="13" customWidth="1"/>
    <col min="5122" max="5122" width="25.09765625" style="13" customWidth="1"/>
    <col min="5123" max="5137" width="9.796875" style="13" customWidth="1"/>
    <col min="5138" max="5376" width="8.796875" style="13"/>
    <col min="5377" max="5377" width="3.69921875" style="13" customWidth="1"/>
    <col min="5378" max="5378" width="25.09765625" style="13" customWidth="1"/>
    <col min="5379" max="5393" width="9.796875" style="13" customWidth="1"/>
    <col min="5394" max="5632" width="8.796875" style="13"/>
    <col min="5633" max="5633" width="3.69921875" style="13" customWidth="1"/>
    <col min="5634" max="5634" width="25.09765625" style="13" customWidth="1"/>
    <col min="5635" max="5649" width="9.796875" style="13" customWidth="1"/>
    <col min="5650" max="5888" width="8.796875" style="13"/>
    <col min="5889" max="5889" width="3.69921875" style="13" customWidth="1"/>
    <col min="5890" max="5890" width="25.09765625" style="13" customWidth="1"/>
    <col min="5891" max="5905" width="9.796875" style="13" customWidth="1"/>
    <col min="5906" max="6144" width="8.796875" style="13"/>
    <col min="6145" max="6145" width="3.69921875" style="13" customWidth="1"/>
    <col min="6146" max="6146" width="25.09765625" style="13" customWidth="1"/>
    <col min="6147" max="6161" width="9.796875" style="13" customWidth="1"/>
    <col min="6162" max="6400" width="8.796875" style="13"/>
    <col min="6401" max="6401" width="3.69921875" style="13" customWidth="1"/>
    <col min="6402" max="6402" width="25.09765625" style="13" customWidth="1"/>
    <col min="6403" max="6417" width="9.796875" style="13" customWidth="1"/>
    <col min="6418" max="6656" width="8.796875" style="13"/>
    <col min="6657" max="6657" width="3.69921875" style="13" customWidth="1"/>
    <col min="6658" max="6658" width="25.09765625" style="13" customWidth="1"/>
    <col min="6659" max="6673" width="9.796875" style="13" customWidth="1"/>
    <col min="6674" max="6912" width="8.796875" style="13"/>
    <col min="6913" max="6913" width="3.69921875" style="13" customWidth="1"/>
    <col min="6914" max="6914" width="25.09765625" style="13" customWidth="1"/>
    <col min="6915" max="6929" width="9.796875" style="13" customWidth="1"/>
    <col min="6930" max="7168" width="8.796875" style="13"/>
    <col min="7169" max="7169" width="3.69921875" style="13" customWidth="1"/>
    <col min="7170" max="7170" width="25.09765625" style="13" customWidth="1"/>
    <col min="7171" max="7185" width="9.796875" style="13" customWidth="1"/>
    <col min="7186" max="7424" width="8.796875" style="13"/>
    <col min="7425" max="7425" width="3.69921875" style="13" customWidth="1"/>
    <col min="7426" max="7426" width="25.09765625" style="13" customWidth="1"/>
    <col min="7427" max="7441" width="9.796875" style="13" customWidth="1"/>
    <col min="7442" max="7680" width="8.796875" style="13"/>
    <col min="7681" max="7681" width="3.69921875" style="13" customWidth="1"/>
    <col min="7682" max="7682" width="25.09765625" style="13" customWidth="1"/>
    <col min="7683" max="7697" width="9.796875" style="13" customWidth="1"/>
    <col min="7698" max="7936" width="8.796875" style="13"/>
    <col min="7937" max="7937" width="3.69921875" style="13" customWidth="1"/>
    <col min="7938" max="7938" width="25.09765625" style="13" customWidth="1"/>
    <col min="7939" max="7953" width="9.796875" style="13" customWidth="1"/>
    <col min="7954" max="8192" width="8.796875" style="13"/>
    <col min="8193" max="8193" width="3.69921875" style="13" customWidth="1"/>
    <col min="8194" max="8194" width="25.09765625" style="13" customWidth="1"/>
    <col min="8195" max="8209" width="9.796875" style="13" customWidth="1"/>
    <col min="8210" max="8448" width="8.796875" style="13"/>
    <col min="8449" max="8449" width="3.69921875" style="13" customWidth="1"/>
    <col min="8450" max="8450" width="25.09765625" style="13" customWidth="1"/>
    <col min="8451" max="8465" width="9.796875" style="13" customWidth="1"/>
    <col min="8466" max="8704" width="8.796875" style="13"/>
    <col min="8705" max="8705" width="3.69921875" style="13" customWidth="1"/>
    <col min="8706" max="8706" width="25.09765625" style="13" customWidth="1"/>
    <col min="8707" max="8721" width="9.796875" style="13" customWidth="1"/>
    <col min="8722" max="8960" width="8.796875" style="13"/>
    <col min="8961" max="8961" width="3.69921875" style="13" customWidth="1"/>
    <col min="8962" max="8962" width="25.09765625" style="13" customWidth="1"/>
    <col min="8963" max="8977" width="9.796875" style="13" customWidth="1"/>
    <col min="8978" max="9216" width="8.796875" style="13"/>
    <col min="9217" max="9217" width="3.69921875" style="13" customWidth="1"/>
    <col min="9218" max="9218" width="25.09765625" style="13" customWidth="1"/>
    <col min="9219" max="9233" width="9.796875" style="13" customWidth="1"/>
    <col min="9234" max="9472" width="8.796875" style="13"/>
    <col min="9473" max="9473" width="3.69921875" style="13" customWidth="1"/>
    <col min="9474" max="9474" width="25.09765625" style="13" customWidth="1"/>
    <col min="9475" max="9489" width="9.796875" style="13" customWidth="1"/>
    <col min="9490" max="9728" width="8.796875" style="13"/>
    <col min="9729" max="9729" width="3.69921875" style="13" customWidth="1"/>
    <col min="9730" max="9730" width="25.09765625" style="13" customWidth="1"/>
    <col min="9731" max="9745" width="9.796875" style="13" customWidth="1"/>
    <col min="9746" max="9984" width="8.796875" style="13"/>
    <col min="9985" max="9985" width="3.69921875" style="13" customWidth="1"/>
    <col min="9986" max="9986" width="25.09765625" style="13" customWidth="1"/>
    <col min="9987" max="10001" width="9.796875" style="13" customWidth="1"/>
    <col min="10002" max="10240" width="8.796875" style="13"/>
    <col min="10241" max="10241" width="3.69921875" style="13" customWidth="1"/>
    <col min="10242" max="10242" width="25.09765625" style="13" customWidth="1"/>
    <col min="10243" max="10257" width="9.796875" style="13" customWidth="1"/>
    <col min="10258" max="10496" width="8.796875" style="13"/>
    <col min="10497" max="10497" width="3.69921875" style="13" customWidth="1"/>
    <col min="10498" max="10498" width="25.09765625" style="13" customWidth="1"/>
    <col min="10499" max="10513" width="9.796875" style="13" customWidth="1"/>
    <col min="10514" max="10752" width="8.796875" style="13"/>
    <col min="10753" max="10753" width="3.69921875" style="13" customWidth="1"/>
    <col min="10754" max="10754" width="25.09765625" style="13" customWidth="1"/>
    <col min="10755" max="10769" width="9.796875" style="13" customWidth="1"/>
    <col min="10770" max="11008" width="8.796875" style="13"/>
    <col min="11009" max="11009" width="3.69921875" style="13" customWidth="1"/>
    <col min="11010" max="11010" width="25.09765625" style="13" customWidth="1"/>
    <col min="11011" max="11025" width="9.796875" style="13" customWidth="1"/>
    <col min="11026" max="11264" width="8.796875" style="13"/>
    <col min="11265" max="11265" width="3.69921875" style="13" customWidth="1"/>
    <col min="11266" max="11266" width="25.09765625" style="13" customWidth="1"/>
    <col min="11267" max="11281" width="9.796875" style="13" customWidth="1"/>
    <col min="11282" max="11520" width="8.796875" style="13"/>
    <col min="11521" max="11521" width="3.69921875" style="13" customWidth="1"/>
    <col min="11522" max="11522" width="25.09765625" style="13" customWidth="1"/>
    <col min="11523" max="11537" width="9.796875" style="13" customWidth="1"/>
    <col min="11538" max="11776" width="8.796875" style="13"/>
    <col min="11777" max="11777" width="3.69921875" style="13" customWidth="1"/>
    <col min="11778" max="11778" width="25.09765625" style="13" customWidth="1"/>
    <col min="11779" max="11793" width="9.796875" style="13" customWidth="1"/>
    <col min="11794" max="12032" width="8.796875" style="13"/>
    <col min="12033" max="12033" width="3.69921875" style="13" customWidth="1"/>
    <col min="12034" max="12034" width="25.09765625" style="13" customWidth="1"/>
    <col min="12035" max="12049" width="9.796875" style="13" customWidth="1"/>
    <col min="12050" max="12288" width="8.796875" style="13"/>
    <col min="12289" max="12289" width="3.69921875" style="13" customWidth="1"/>
    <col min="12290" max="12290" width="25.09765625" style="13" customWidth="1"/>
    <col min="12291" max="12305" width="9.796875" style="13" customWidth="1"/>
    <col min="12306" max="12544" width="8.796875" style="13"/>
    <col min="12545" max="12545" width="3.69921875" style="13" customWidth="1"/>
    <col min="12546" max="12546" width="25.09765625" style="13" customWidth="1"/>
    <col min="12547" max="12561" width="9.796875" style="13" customWidth="1"/>
    <col min="12562" max="12800" width="8.796875" style="13"/>
    <col min="12801" max="12801" width="3.69921875" style="13" customWidth="1"/>
    <col min="12802" max="12802" width="25.09765625" style="13" customWidth="1"/>
    <col min="12803" max="12817" width="9.796875" style="13" customWidth="1"/>
    <col min="12818" max="13056" width="8.796875" style="13"/>
    <col min="13057" max="13057" width="3.69921875" style="13" customWidth="1"/>
    <col min="13058" max="13058" width="25.09765625" style="13" customWidth="1"/>
    <col min="13059" max="13073" width="9.796875" style="13" customWidth="1"/>
    <col min="13074" max="13312" width="8.796875" style="13"/>
    <col min="13313" max="13313" width="3.69921875" style="13" customWidth="1"/>
    <col min="13314" max="13314" width="25.09765625" style="13" customWidth="1"/>
    <col min="13315" max="13329" width="9.796875" style="13" customWidth="1"/>
    <col min="13330" max="13568" width="8.796875" style="13"/>
    <col min="13569" max="13569" width="3.69921875" style="13" customWidth="1"/>
    <col min="13570" max="13570" width="25.09765625" style="13" customWidth="1"/>
    <col min="13571" max="13585" width="9.796875" style="13" customWidth="1"/>
    <col min="13586" max="13824" width="8.796875" style="13"/>
    <col min="13825" max="13825" width="3.69921875" style="13" customWidth="1"/>
    <col min="13826" max="13826" width="25.09765625" style="13" customWidth="1"/>
    <col min="13827" max="13841" width="9.796875" style="13" customWidth="1"/>
    <col min="13842" max="14080" width="8.796875" style="13"/>
    <col min="14081" max="14081" width="3.69921875" style="13" customWidth="1"/>
    <col min="14082" max="14082" width="25.09765625" style="13" customWidth="1"/>
    <col min="14083" max="14097" width="9.796875" style="13" customWidth="1"/>
    <col min="14098" max="14336" width="8.796875" style="13"/>
    <col min="14337" max="14337" width="3.69921875" style="13" customWidth="1"/>
    <col min="14338" max="14338" width="25.09765625" style="13" customWidth="1"/>
    <col min="14339" max="14353" width="9.796875" style="13" customWidth="1"/>
    <col min="14354" max="14592" width="8.796875" style="13"/>
    <col min="14593" max="14593" width="3.69921875" style="13" customWidth="1"/>
    <col min="14594" max="14594" width="25.09765625" style="13" customWidth="1"/>
    <col min="14595" max="14609" width="9.796875" style="13" customWidth="1"/>
    <col min="14610" max="14848" width="8.796875" style="13"/>
    <col min="14849" max="14849" width="3.69921875" style="13" customWidth="1"/>
    <col min="14850" max="14850" width="25.09765625" style="13" customWidth="1"/>
    <col min="14851" max="14865" width="9.796875" style="13" customWidth="1"/>
    <col min="14866" max="15104" width="8.796875" style="13"/>
    <col min="15105" max="15105" width="3.69921875" style="13" customWidth="1"/>
    <col min="15106" max="15106" width="25.09765625" style="13" customWidth="1"/>
    <col min="15107" max="15121" width="9.796875" style="13" customWidth="1"/>
    <col min="15122" max="15360" width="8.796875" style="13"/>
    <col min="15361" max="15361" width="3.69921875" style="13" customWidth="1"/>
    <col min="15362" max="15362" width="25.09765625" style="13" customWidth="1"/>
    <col min="15363" max="15377" width="9.796875" style="13" customWidth="1"/>
    <col min="15378" max="15616" width="8.796875" style="13"/>
    <col min="15617" max="15617" width="3.69921875" style="13" customWidth="1"/>
    <col min="15618" max="15618" width="25.09765625" style="13" customWidth="1"/>
    <col min="15619" max="15633" width="9.796875" style="13" customWidth="1"/>
    <col min="15634" max="15872" width="8.796875" style="13"/>
    <col min="15873" max="15873" width="3.69921875" style="13" customWidth="1"/>
    <col min="15874" max="15874" width="25.09765625" style="13" customWidth="1"/>
    <col min="15875" max="15889" width="9.796875" style="13" customWidth="1"/>
    <col min="15890" max="16128" width="8.796875" style="13"/>
    <col min="16129" max="16129" width="3.69921875" style="13" customWidth="1"/>
    <col min="16130" max="16130" width="25.09765625" style="13" customWidth="1"/>
    <col min="16131" max="16145" width="9.796875" style="13" customWidth="1"/>
    <col min="16146" max="16384" width="8.796875" style="13"/>
  </cols>
  <sheetData>
    <row r="1" spans="1:17" ht="18" thickBot="1">
      <c r="A1" s="39" t="s">
        <v>170</v>
      </c>
      <c r="B1" s="39"/>
      <c r="D1" s="623"/>
      <c r="E1" s="623"/>
      <c r="F1" s="623"/>
      <c r="G1" s="623"/>
      <c r="H1" s="623"/>
      <c r="I1" s="623"/>
      <c r="J1" s="623" t="s">
        <v>38</v>
      </c>
      <c r="K1" s="623"/>
      <c r="L1" s="623"/>
      <c r="M1" s="623"/>
      <c r="N1" s="623"/>
      <c r="O1" s="623"/>
      <c r="P1" s="623"/>
      <c r="Q1" s="623"/>
    </row>
    <row r="2" spans="1:17" ht="18.75" customHeight="1">
      <c r="A2" s="602" t="s">
        <v>0</v>
      </c>
      <c r="B2" s="587" t="s">
        <v>148</v>
      </c>
      <c r="C2" s="624" t="s">
        <v>171</v>
      </c>
      <c r="D2" s="624"/>
      <c r="E2" s="624"/>
      <c r="F2" s="624"/>
      <c r="G2" s="624"/>
      <c r="H2" s="624"/>
      <c r="I2" s="625"/>
      <c r="J2" s="626" t="s">
        <v>172</v>
      </c>
      <c r="K2" s="624"/>
      <c r="L2" s="624"/>
      <c r="M2" s="624"/>
      <c r="N2" s="624"/>
      <c r="O2" s="624"/>
      <c r="P2" s="624"/>
      <c r="Q2" s="625"/>
    </row>
    <row r="3" spans="1:17" s="40" customFormat="1" ht="48" customHeight="1" thickBot="1">
      <c r="A3" s="604"/>
      <c r="B3" s="589"/>
      <c r="C3" s="78" t="s">
        <v>197</v>
      </c>
      <c r="D3" s="78" t="s">
        <v>198</v>
      </c>
      <c r="E3" s="79" t="s">
        <v>199</v>
      </c>
      <c r="F3" s="118" t="s">
        <v>126</v>
      </c>
      <c r="G3" s="119" t="s">
        <v>105</v>
      </c>
      <c r="H3" s="120" t="s">
        <v>127</v>
      </c>
      <c r="I3" s="80" t="s">
        <v>104</v>
      </c>
      <c r="J3" s="78" t="s">
        <v>184</v>
      </c>
      <c r="K3" s="78" t="s">
        <v>190</v>
      </c>
      <c r="L3" s="79" t="s">
        <v>199</v>
      </c>
      <c r="M3" s="118" t="s">
        <v>126</v>
      </c>
      <c r="N3" s="119" t="s">
        <v>37</v>
      </c>
      <c r="O3" s="119" t="s">
        <v>105</v>
      </c>
      <c r="P3" s="120" t="s">
        <v>127</v>
      </c>
      <c r="Q3" s="80" t="s">
        <v>104</v>
      </c>
    </row>
    <row r="4" spans="1:17" ht="19.5" customHeight="1" thickBot="1">
      <c r="A4" s="581" t="s">
        <v>70</v>
      </c>
      <c r="B4" s="617"/>
      <c r="C4" s="219">
        <f t="shared" ref="C4:Q4" si="0">SUM(C5:C8)</f>
        <v>96518</v>
      </c>
      <c r="D4" s="256">
        <f t="shared" si="0"/>
        <v>98901</v>
      </c>
      <c r="E4" s="220">
        <f>SUM(E5:E8)</f>
        <v>100493</v>
      </c>
      <c r="F4" s="564">
        <f t="shared" si="0"/>
        <v>59135</v>
      </c>
      <c r="G4" s="258">
        <f t="shared" si="0"/>
        <v>26578</v>
      </c>
      <c r="H4" s="259">
        <f t="shared" si="0"/>
        <v>14780</v>
      </c>
      <c r="I4" s="260">
        <f t="shared" si="0"/>
        <v>3245</v>
      </c>
      <c r="J4" s="256">
        <f t="shared" si="0"/>
        <v>22828</v>
      </c>
      <c r="K4" s="256">
        <f t="shared" si="0"/>
        <v>22269</v>
      </c>
      <c r="L4" s="220">
        <f t="shared" si="0"/>
        <v>21624</v>
      </c>
      <c r="M4" s="257">
        <f t="shared" si="0"/>
        <v>5326</v>
      </c>
      <c r="N4" s="258">
        <f t="shared" si="0"/>
        <v>5585</v>
      </c>
      <c r="O4" s="258">
        <f t="shared" si="0"/>
        <v>3859</v>
      </c>
      <c r="P4" s="259">
        <f t="shared" si="0"/>
        <v>6854</v>
      </c>
      <c r="Q4" s="260">
        <f t="shared" si="0"/>
        <v>141</v>
      </c>
    </row>
    <row r="5" spans="1:17" ht="18" thickTop="1">
      <c r="A5" s="572"/>
      <c r="B5" s="104" t="s">
        <v>1</v>
      </c>
      <c r="C5" s="261">
        <v>43835</v>
      </c>
      <c r="D5" s="261">
        <v>44697</v>
      </c>
      <c r="E5" s="217">
        <f>SUM(F5:H5)</f>
        <v>45415</v>
      </c>
      <c r="F5" s="565">
        <v>26428</v>
      </c>
      <c r="G5" s="262">
        <v>11769</v>
      </c>
      <c r="H5" s="263">
        <v>7218</v>
      </c>
      <c r="I5" s="176">
        <v>1413</v>
      </c>
      <c r="J5" s="261">
        <v>10181</v>
      </c>
      <c r="K5" s="261">
        <v>10000</v>
      </c>
      <c r="L5" s="217">
        <f>SUM(M5:P5)</f>
        <v>9743</v>
      </c>
      <c r="M5" s="154">
        <v>2348</v>
      </c>
      <c r="N5" s="262">
        <v>2592</v>
      </c>
      <c r="O5" s="262">
        <v>1604</v>
      </c>
      <c r="P5" s="263">
        <v>3199</v>
      </c>
      <c r="Q5" s="176">
        <v>53</v>
      </c>
    </row>
    <row r="6" spans="1:17">
      <c r="A6" s="572"/>
      <c r="B6" s="104" t="s">
        <v>2</v>
      </c>
      <c r="C6" s="41">
        <v>19321</v>
      </c>
      <c r="D6" s="41">
        <v>19555</v>
      </c>
      <c r="E6" s="130">
        <f t="shared" ref="E6:E32" si="1">SUM(F6:H6)</f>
        <v>19553</v>
      </c>
      <c r="F6" s="566">
        <v>11871</v>
      </c>
      <c r="G6" s="122">
        <v>5101</v>
      </c>
      <c r="H6" s="123">
        <v>2581</v>
      </c>
      <c r="I6" s="42">
        <v>660</v>
      </c>
      <c r="J6" s="41">
        <v>4389</v>
      </c>
      <c r="K6" s="41">
        <v>4190</v>
      </c>
      <c r="L6" s="217">
        <f t="shared" ref="L6:L7" si="2">SUM(M6:P6)</f>
        <v>3909</v>
      </c>
      <c r="M6" s="121">
        <v>962</v>
      </c>
      <c r="N6" s="122">
        <v>978</v>
      </c>
      <c r="O6" s="122">
        <v>643</v>
      </c>
      <c r="P6" s="123">
        <v>1326</v>
      </c>
      <c r="Q6" s="42">
        <v>37</v>
      </c>
    </row>
    <row r="7" spans="1:17" ht="18" thickBot="1">
      <c r="A7" s="600"/>
      <c r="B7" s="136" t="s">
        <v>3</v>
      </c>
      <c r="C7" s="76">
        <v>8085</v>
      </c>
      <c r="D7" s="76">
        <v>8519</v>
      </c>
      <c r="E7" s="131">
        <f t="shared" si="1"/>
        <v>8747</v>
      </c>
      <c r="F7" s="567">
        <v>4655</v>
      </c>
      <c r="G7" s="125">
        <v>2333</v>
      </c>
      <c r="H7" s="126">
        <v>1759</v>
      </c>
      <c r="I7" s="77">
        <v>237</v>
      </c>
      <c r="J7" s="76">
        <v>2219</v>
      </c>
      <c r="K7" s="76">
        <v>2152</v>
      </c>
      <c r="L7" s="217">
        <f t="shared" si="2"/>
        <v>2129</v>
      </c>
      <c r="M7" s="124">
        <v>429</v>
      </c>
      <c r="N7" s="125">
        <v>652</v>
      </c>
      <c r="O7" s="125">
        <v>355</v>
      </c>
      <c r="P7" s="126">
        <v>693</v>
      </c>
      <c r="Q7" s="77">
        <v>7</v>
      </c>
    </row>
    <row r="8" spans="1:17" ht="37.5" customHeight="1" thickBot="1">
      <c r="A8" s="596" t="s">
        <v>125</v>
      </c>
      <c r="B8" s="616"/>
      <c r="C8" s="219">
        <f t="shared" ref="C8:Q8" si="3">SUM(C9,C15,C22,C29)</f>
        <v>25277</v>
      </c>
      <c r="D8" s="256">
        <f t="shared" si="3"/>
        <v>26130</v>
      </c>
      <c r="E8" s="220">
        <f t="shared" si="3"/>
        <v>26778</v>
      </c>
      <c r="F8" s="257">
        <f t="shared" si="3"/>
        <v>16181</v>
      </c>
      <c r="G8" s="258">
        <f t="shared" si="3"/>
        <v>7375</v>
      </c>
      <c r="H8" s="259">
        <f t="shared" si="3"/>
        <v>3222</v>
      </c>
      <c r="I8" s="260">
        <f t="shared" si="3"/>
        <v>935</v>
      </c>
      <c r="J8" s="256">
        <f t="shared" si="3"/>
        <v>6039</v>
      </c>
      <c r="K8" s="256">
        <f t="shared" si="3"/>
        <v>5927</v>
      </c>
      <c r="L8" s="220">
        <f t="shared" si="3"/>
        <v>5843</v>
      </c>
      <c r="M8" s="257">
        <f t="shared" si="3"/>
        <v>1587</v>
      </c>
      <c r="N8" s="258">
        <f t="shared" si="3"/>
        <v>1363</v>
      </c>
      <c r="O8" s="258">
        <f t="shared" si="3"/>
        <v>1257</v>
      </c>
      <c r="P8" s="259">
        <f t="shared" si="3"/>
        <v>1636</v>
      </c>
      <c r="Q8" s="260">
        <f t="shared" si="3"/>
        <v>44</v>
      </c>
    </row>
    <row r="9" spans="1:17" ht="18" thickTop="1">
      <c r="A9" s="569" t="s">
        <v>4</v>
      </c>
      <c r="B9" s="264" t="s">
        <v>10</v>
      </c>
      <c r="C9" s="216">
        <f t="shared" ref="C9:Q9" si="4">SUM(C10:C14)</f>
        <v>4797</v>
      </c>
      <c r="D9" s="237">
        <f t="shared" si="4"/>
        <v>4926</v>
      </c>
      <c r="E9" s="217">
        <f t="shared" si="4"/>
        <v>5045</v>
      </c>
      <c r="F9" s="238">
        <f t="shared" si="4"/>
        <v>3160</v>
      </c>
      <c r="G9" s="239">
        <f t="shared" si="4"/>
        <v>1378</v>
      </c>
      <c r="H9" s="240">
        <f t="shared" si="4"/>
        <v>507</v>
      </c>
      <c r="I9" s="241">
        <f t="shared" si="4"/>
        <v>142</v>
      </c>
      <c r="J9" s="237">
        <f t="shared" si="4"/>
        <v>1108</v>
      </c>
      <c r="K9" s="237">
        <f t="shared" si="4"/>
        <v>1097</v>
      </c>
      <c r="L9" s="217">
        <f t="shared" si="4"/>
        <v>1089</v>
      </c>
      <c r="M9" s="238">
        <f t="shared" si="4"/>
        <v>319</v>
      </c>
      <c r="N9" s="239">
        <f t="shared" si="4"/>
        <v>203</v>
      </c>
      <c r="O9" s="239">
        <f t="shared" si="4"/>
        <v>293</v>
      </c>
      <c r="P9" s="240">
        <f t="shared" si="4"/>
        <v>274</v>
      </c>
      <c r="Q9" s="241">
        <f t="shared" si="4"/>
        <v>10</v>
      </c>
    </row>
    <row r="10" spans="1:17" ht="18.75" customHeight="1">
      <c r="A10" s="569"/>
      <c r="B10" s="228" t="s">
        <v>5</v>
      </c>
      <c r="C10" s="232">
        <v>3255</v>
      </c>
      <c r="D10" s="232">
        <v>3367</v>
      </c>
      <c r="E10" s="233">
        <f t="shared" si="1"/>
        <v>3452</v>
      </c>
      <c r="F10" s="165">
        <v>2117</v>
      </c>
      <c r="G10" s="234">
        <v>963</v>
      </c>
      <c r="H10" s="235">
        <v>372</v>
      </c>
      <c r="I10" s="167">
        <v>91</v>
      </c>
      <c r="J10" s="232">
        <v>808</v>
      </c>
      <c r="K10" s="232">
        <v>810</v>
      </c>
      <c r="L10" s="233">
        <f>SUM(M10:P10)</f>
        <v>806</v>
      </c>
      <c r="M10" s="165">
        <v>233</v>
      </c>
      <c r="N10" s="234">
        <v>157</v>
      </c>
      <c r="O10" s="234">
        <v>220</v>
      </c>
      <c r="P10" s="235">
        <v>196</v>
      </c>
      <c r="Q10" s="167">
        <v>9</v>
      </c>
    </row>
    <row r="11" spans="1:17">
      <c r="A11" s="569"/>
      <c r="B11" s="105" t="s">
        <v>6</v>
      </c>
      <c r="C11" s="59">
        <v>749</v>
      </c>
      <c r="D11" s="59">
        <v>767</v>
      </c>
      <c r="E11" s="132">
        <f t="shared" si="1"/>
        <v>783</v>
      </c>
      <c r="F11" s="127">
        <v>513</v>
      </c>
      <c r="G11" s="128">
        <v>199</v>
      </c>
      <c r="H11" s="129">
        <v>71</v>
      </c>
      <c r="I11" s="60">
        <v>19</v>
      </c>
      <c r="J11" s="59">
        <v>115</v>
      </c>
      <c r="K11" s="59">
        <v>103</v>
      </c>
      <c r="L11" s="233">
        <f>SUM(M11:P11)</f>
        <v>109</v>
      </c>
      <c r="M11" s="127">
        <v>30</v>
      </c>
      <c r="N11" s="128">
        <v>19</v>
      </c>
      <c r="O11" s="128">
        <v>25</v>
      </c>
      <c r="P11" s="129">
        <v>35</v>
      </c>
      <c r="Q11" s="60">
        <v>0</v>
      </c>
    </row>
    <row r="12" spans="1:17">
      <c r="A12" s="569"/>
      <c r="B12" s="105" t="s">
        <v>7</v>
      </c>
      <c r="C12" s="59">
        <v>274</v>
      </c>
      <c r="D12" s="59">
        <v>274</v>
      </c>
      <c r="E12" s="132">
        <f t="shared" si="1"/>
        <v>274</v>
      </c>
      <c r="F12" s="127">
        <v>189</v>
      </c>
      <c r="G12" s="128">
        <v>65</v>
      </c>
      <c r="H12" s="129">
        <v>20</v>
      </c>
      <c r="I12" s="60">
        <v>9</v>
      </c>
      <c r="J12" s="59">
        <v>55</v>
      </c>
      <c r="K12" s="59">
        <v>52</v>
      </c>
      <c r="L12" s="233">
        <f>SUM(M12:P12)</f>
        <v>51</v>
      </c>
      <c r="M12" s="127">
        <v>15</v>
      </c>
      <c r="N12" s="128">
        <v>10</v>
      </c>
      <c r="O12" s="128">
        <v>18</v>
      </c>
      <c r="P12" s="129">
        <v>8</v>
      </c>
      <c r="Q12" s="60">
        <v>0</v>
      </c>
    </row>
    <row r="13" spans="1:17">
      <c r="A13" s="569"/>
      <c r="B13" s="105" t="s">
        <v>8</v>
      </c>
      <c r="C13" s="59">
        <v>432</v>
      </c>
      <c r="D13" s="59">
        <v>426</v>
      </c>
      <c r="E13" s="132">
        <f t="shared" si="1"/>
        <v>438</v>
      </c>
      <c r="F13" s="127">
        <v>282</v>
      </c>
      <c r="G13" s="128">
        <v>118</v>
      </c>
      <c r="H13" s="129">
        <v>38</v>
      </c>
      <c r="I13" s="60">
        <v>20</v>
      </c>
      <c r="J13" s="59">
        <v>109</v>
      </c>
      <c r="K13" s="59">
        <v>115</v>
      </c>
      <c r="L13" s="233">
        <f>SUM(M13:P13)</f>
        <v>104</v>
      </c>
      <c r="M13" s="127">
        <v>30</v>
      </c>
      <c r="N13" s="128">
        <v>15</v>
      </c>
      <c r="O13" s="128">
        <v>28</v>
      </c>
      <c r="P13" s="129">
        <v>31</v>
      </c>
      <c r="Q13" s="60">
        <v>1</v>
      </c>
    </row>
    <row r="14" spans="1:17" ht="18" thickBot="1">
      <c r="A14" s="571"/>
      <c r="B14" s="229" t="s">
        <v>9</v>
      </c>
      <c r="C14" s="247">
        <v>87</v>
      </c>
      <c r="D14" s="247">
        <v>92</v>
      </c>
      <c r="E14" s="248">
        <f t="shared" si="1"/>
        <v>98</v>
      </c>
      <c r="F14" s="156">
        <v>59</v>
      </c>
      <c r="G14" s="249">
        <v>33</v>
      </c>
      <c r="H14" s="250">
        <v>6</v>
      </c>
      <c r="I14" s="162">
        <v>3</v>
      </c>
      <c r="J14" s="247">
        <v>21</v>
      </c>
      <c r="K14" s="247">
        <v>17</v>
      </c>
      <c r="L14" s="233">
        <f>SUM(M14:P14)</f>
        <v>19</v>
      </c>
      <c r="M14" s="156">
        <v>11</v>
      </c>
      <c r="N14" s="249">
        <v>2</v>
      </c>
      <c r="O14" s="249">
        <v>2</v>
      </c>
      <c r="P14" s="250">
        <v>4</v>
      </c>
      <c r="Q14" s="443">
        <v>0</v>
      </c>
    </row>
    <row r="15" spans="1:17">
      <c r="A15" s="570" t="s">
        <v>11</v>
      </c>
      <c r="B15" s="227" t="s">
        <v>10</v>
      </c>
      <c r="C15" s="133">
        <f t="shared" ref="C15:Q15" si="5">SUM(C16:C21)</f>
        <v>7448</v>
      </c>
      <c r="D15" s="242">
        <f t="shared" si="5"/>
        <v>7644</v>
      </c>
      <c r="E15" s="117">
        <f t="shared" si="5"/>
        <v>7757</v>
      </c>
      <c r="F15" s="243">
        <f t="shared" si="5"/>
        <v>4541</v>
      </c>
      <c r="G15" s="244">
        <f t="shared" si="5"/>
        <v>2274</v>
      </c>
      <c r="H15" s="245">
        <f t="shared" si="5"/>
        <v>942</v>
      </c>
      <c r="I15" s="246">
        <f t="shared" si="5"/>
        <v>282</v>
      </c>
      <c r="J15" s="242">
        <f t="shared" si="5"/>
        <v>1829</v>
      </c>
      <c r="K15" s="242">
        <f t="shared" si="5"/>
        <v>1758</v>
      </c>
      <c r="L15" s="117">
        <f t="shared" si="5"/>
        <v>1737</v>
      </c>
      <c r="M15" s="243">
        <f t="shared" si="5"/>
        <v>482</v>
      </c>
      <c r="N15" s="244">
        <f t="shared" si="5"/>
        <v>435</v>
      </c>
      <c r="O15" s="244">
        <f t="shared" si="5"/>
        <v>340</v>
      </c>
      <c r="P15" s="245">
        <f t="shared" si="5"/>
        <v>480</v>
      </c>
      <c r="Q15" s="245">
        <f t="shared" si="5"/>
        <v>12</v>
      </c>
    </row>
    <row r="16" spans="1:17" ht="18.75" customHeight="1">
      <c r="A16" s="569"/>
      <c r="B16" s="228" t="s">
        <v>12</v>
      </c>
      <c r="C16" s="232">
        <v>1985</v>
      </c>
      <c r="D16" s="232">
        <v>2038</v>
      </c>
      <c r="E16" s="233">
        <f t="shared" si="1"/>
        <v>2081</v>
      </c>
      <c r="F16" s="165">
        <v>1160</v>
      </c>
      <c r="G16" s="234">
        <v>563</v>
      </c>
      <c r="H16" s="235">
        <v>358</v>
      </c>
      <c r="I16" s="167">
        <v>93</v>
      </c>
      <c r="J16" s="232">
        <v>487</v>
      </c>
      <c r="K16" s="232">
        <v>480</v>
      </c>
      <c r="L16" s="233">
        <f t="shared" ref="L16:L21" si="6">SUM(M16:P16)</f>
        <v>479</v>
      </c>
      <c r="M16" s="165">
        <v>126</v>
      </c>
      <c r="N16" s="234">
        <v>116</v>
      </c>
      <c r="O16" s="234">
        <v>79</v>
      </c>
      <c r="P16" s="235">
        <v>158</v>
      </c>
      <c r="Q16" s="167">
        <v>4</v>
      </c>
    </row>
    <row r="17" spans="1:17">
      <c r="A17" s="569"/>
      <c r="B17" s="105" t="s">
        <v>13</v>
      </c>
      <c r="C17" s="59">
        <v>2324</v>
      </c>
      <c r="D17" s="59">
        <v>2355</v>
      </c>
      <c r="E17" s="132">
        <f t="shared" si="1"/>
        <v>2345</v>
      </c>
      <c r="F17" s="127">
        <v>1435</v>
      </c>
      <c r="G17" s="128">
        <v>736</v>
      </c>
      <c r="H17" s="129">
        <v>174</v>
      </c>
      <c r="I17" s="60">
        <v>78</v>
      </c>
      <c r="J17" s="59">
        <v>581</v>
      </c>
      <c r="K17" s="59">
        <v>562</v>
      </c>
      <c r="L17" s="132">
        <f t="shared" si="6"/>
        <v>553</v>
      </c>
      <c r="M17" s="127">
        <v>151</v>
      </c>
      <c r="N17" s="128">
        <v>149</v>
      </c>
      <c r="O17" s="128">
        <v>118</v>
      </c>
      <c r="P17" s="129">
        <v>135</v>
      </c>
      <c r="Q17" s="60">
        <v>1</v>
      </c>
    </row>
    <row r="18" spans="1:17">
      <c r="A18" s="569"/>
      <c r="B18" s="105" t="s">
        <v>14</v>
      </c>
      <c r="C18" s="59">
        <v>800</v>
      </c>
      <c r="D18" s="59">
        <v>802</v>
      </c>
      <c r="E18" s="132">
        <f t="shared" si="1"/>
        <v>784</v>
      </c>
      <c r="F18" s="127">
        <v>448</v>
      </c>
      <c r="G18" s="128">
        <v>276</v>
      </c>
      <c r="H18" s="129">
        <v>60</v>
      </c>
      <c r="I18" s="60">
        <v>20</v>
      </c>
      <c r="J18" s="59">
        <v>179</v>
      </c>
      <c r="K18" s="59">
        <v>163</v>
      </c>
      <c r="L18" s="132">
        <f t="shared" si="6"/>
        <v>158</v>
      </c>
      <c r="M18" s="127">
        <v>50</v>
      </c>
      <c r="N18" s="128">
        <v>35</v>
      </c>
      <c r="O18" s="128">
        <v>36</v>
      </c>
      <c r="P18" s="129">
        <v>37</v>
      </c>
      <c r="Q18" s="60">
        <v>0</v>
      </c>
    </row>
    <row r="19" spans="1:17">
      <c r="A19" s="569"/>
      <c r="B19" s="105" t="s">
        <v>15</v>
      </c>
      <c r="C19" s="59">
        <v>1409</v>
      </c>
      <c r="D19" s="59">
        <v>1506</v>
      </c>
      <c r="E19" s="132">
        <f t="shared" si="1"/>
        <v>1587</v>
      </c>
      <c r="F19" s="127">
        <v>886</v>
      </c>
      <c r="G19" s="128">
        <v>447</v>
      </c>
      <c r="H19" s="129">
        <v>254</v>
      </c>
      <c r="I19" s="60">
        <v>35</v>
      </c>
      <c r="J19" s="59">
        <v>341</v>
      </c>
      <c r="K19" s="59">
        <v>330</v>
      </c>
      <c r="L19" s="132">
        <f t="shared" si="6"/>
        <v>325</v>
      </c>
      <c r="M19" s="127">
        <v>92</v>
      </c>
      <c r="N19" s="128">
        <v>71</v>
      </c>
      <c r="O19" s="128">
        <v>62</v>
      </c>
      <c r="P19" s="129">
        <v>100</v>
      </c>
      <c r="Q19" s="60">
        <v>4</v>
      </c>
    </row>
    <row r="20" spans="1:17">
      <c r="A20" s="569"/>
      <c r="B20" s="105" t="s">
        <v>16</v>
      </c>
      <c r="C20" s="59">
        <v>563</v>
      </c>
      <c r="D20" s="59">
        <v>576</v>
      </c>
      <c r="E20" s="132">
        <f t="shared" si="1"/>
        <v>585</v>
      </c>
      <c r="F20" s="127">
        <v>378</v>
      </c>
      <c r="G20" s="128">
        <v>157</v>
      </c>
      <c r="H20" s="129">
        <v>50</v>
      </c>
      <c r="I20" s="60">
        <v>30</v>
      </c>
      <c r="J20" s="59">
        <v>132</v>
      </c>
      <c r="K20" s="59">
        <v>118</v>
      </c>
      <c r="L20" s="132">
        <f t="shared" si="6"/>
        <v>109</v>
      </c>
      <c r="M20" s="127">
        <v>26</v>
      </c>
      <c r="N20" s="128">
        <v>30</v>
      </c>
      <c r="O20" s="128">
        <v>28</v>
      </c>
      <c r="P20" s="129">
        <v>25</v>
      </c>
      <c r="Q20" s="60">
        <v>2</v>
      </c>
    </row>
    <row r="21" spans="1:17" ht="18" thickBot="1">
      <c r="A21" s="571"/>
      <c r="B21" s="229" t="s">
        <v>17</v>
      </c>
      <c r="C21" s="247">
        <v>367</v>
      </c>
      <c r="D21" s="247">
        <v>367</v>
      </c>
      <c r="E21" s="248">
        <f t="shared" si="1"/>
        <v>375</v>
      </c>
      <c r="F21" s="156">
        <v>234</v>
      </c>
      <c r="G21" s="249">
        <v>95</v>
      </c>
      <c r="H21" s="250">
        <v>46</v>
      </c>
      <c r="I21" s="162">
        <v>26</v>
      </c>
      <c r="J21" s="247">
        <v>109</v>
      </c>
      <c r="K21" s="247">
        <v>105</v>
      </c>
      <c r="L21" s="248">
        <f t="shared" si="6"/>
        <v>113</v>
      </c>
      <c r="M21" s="156">
        <v>37</v>
      </c>
      <c r="N21" s="249">
        <v>34</v>
      </c>
      <c r="O21" s="249">
        <v>17</v>
      </c>
      <c r="P21" s="250">
        <v>25</v>
      </c>
      <c r="Q21" s="162">
        <v>1</v>
      </c>
    </row>
    <row r="22" spans="1:17">
      <c r="A22" s="570" t="s">
        <v>18</v>
      </c>
      <c r="B22" s="227" t="s">
        <v>10</v>
      </c>
      <c r="C22" s="133">
        <f t="shared" ref="C22:Q22" si="7">SUM(C23:C28)</f>
        <v>9511</v>
      </c>
      <c r="D22" s="242">
        <f t="shared" si="7"/>
        <v>9886</v>
      </c>
      <c r="E22" s="117">
        <f t="shared" si="7"/>
        <v>10217</v>
      </c>
      <c r="F22" s="243">
        <f t="shared" si="7"/>
        <v>6036</v>
      </c>
      <c r="G22" s="244">
        <f t="shared" si="7"/>
        <v>2919</v>
      </c>
      <c r="H22" s="245">
        <f t="shared" si="7"/>
        <v>1262</v>
      </c>
      <c r="I22" s="246">
        <f t="shared" si="7"/>
        <v>357</v>
      </c>
      <c r="J22" s="242">
        <f t="shared" si="7"/>
        <v>2354</v>
      </c>
      <c r="K22" s="242">
        <f t="shared" si="7"/>
        <v>2322</v>
      </c>
      <c r="L22" s="117">
        <f t="shared" si="7"/>
        <v>2265</v>
      </c>
      <c r="M22" s="243">
        <f t="shared" si="7"/>
        <v>571</v>
      </c>
      <c r="N22" s="244">
        <f t="shared" si="7"/>
        <v>564</v>
      </c>
      <c r="O22" s="244">
        <f t="shared" si="7"/>
        <v>474</v>
      </c>
      <c r="P22" s="245">
        <f t="shared" si="7"/>
        <v>656</v>
      </c>
      <c r="Q22" s="246">
        <f t="shared" si="7"/>
        <v>17</v>
      </c>
    </row>
    <row r="23" spans="1:17" ht="18.75" customHeight="1">
      <c r="A23" s="569"/>
      <c r="B23" s="228" t="s">
        <v>19</v>
      </c>
      <c r="C23" s="232">
        <v>2144</v>
      </c>
      <c r="D23" s="232">
        <v>2268</v>
      </c>
      <c r="E23" s="233">
        <f t="shared" si="1"/>
        <v>2380</v>
      </c>
      <c r="F23" s="165">
        <v>1477</v>
      </c>
      <c r="G23" s="234">
        <v>541</v>
      </c>
      <c r="H23" s="235">
        <v>362</v>
      </c>
      <c r="I23" s="167">
        <v>111</v>
      </c>
      <c r="J23" s="232">
        <v>520</v>
      </c>
      <c r="K23" s="232">
        <v>528</v>
      </c>
      <c r="L23" s="233">
        <f t="shared" ref="L23:L28" si="8">SUM(M23:P23)</f>
        <v>516</v>
      </c>
      <c r="M23" s="165">
        <v>144</v>
      </c>
      <c r="N23" s="234">
        <v>141</v>
      </c>
      <c r="O23" s="234">
        <v>91</v>
      </c>
      <c r="P23" s="235">
        <v>140</v>
      </c>
      <c r="Q23" s="167">
        <v>4</v>
      </c>
    </row>
    <row r="24" spans="1:17">
      <c r="A24" s="569"/>
      <c r="B24" s="105" t="s">
        <v>20</v>
      </c>
      <c r="C24" s="59">
        <v>3301</v>
      </c>
      <c r="D24" s="59">
        <v>3397</v>
      </c>
      <c r="E24" s="132">
        <f t="shared" si="1"/>
        <v>3491</v>
      </c>
      <c r="F24" s="127">
        <v>1989</v>
      </c>
      <c r="G24" s="128">
        <v>1083</v>
      </c>
      <c r="H24" s="129">
        <v>419</v>
      </c>
      <c r="I24" s="60">
        <v>117</v>
      </c>
      <c r="J24" s="59">
        <v>909</v>
      </c>
      <c r="K24" s="59">
        <v>892</v>
      </c>
      <c r="L24" s="132">
        <f t="shared" si="8"/>
        <v>877</v>
      </c>
      <c r="M24" s="127">
        <v>192</v>
      </c>
      <c r="N24" s="128">
        <v>231</v>
      </c>
      <c r="O24" s="128">
        <v>189</v>
      </c>
      <c r="P24" s="129">
        <v>265</v>
      </c>
      <c r="Q24" s="60">
        <v>6</v>
      </c>
    </row>
    <row r="25" spans="1:17">
      <c r="A25" s="569"/>
      <c r="B25" s="105" t="s">
        <v>21</v>
      </c>
      <c r="C25" s="59">
        <v>1363</v>
      </c>
      <c r="D25" s="59">
        <v>1399</v>
      </c>
      <c r="E25" s="132">
        <f t="shared" si="1"/>
        <v>1444</v>
      </c>
      <c r="F25" s="127">
        <v>840</v>
      </c>
      <c r="G25" s="128">
        <v>477</v>
      </c>
      <c r="H25" s="129">
        <v>127</v>
      </c>
      <c r="I25" s="60">
        <v>25</v>
      </c>
      <c r="J25" s="59">
        <v>348</v>
      </c>
      <c r="K25" s="59">
        <v>320</v>
      </c>
      <c r="L25" s="132">
        <f t="shared" si="8"/>
        <v>313</v>
      </c>
      <c r="M25" s="127">
        <v>80</v>
      </c>
      <c r="N25" s="128">
        <v>82</v>
      </c>
      <c r="O25" s="128">
        <v>58</v>
      </c>
      <c r="P25" s="129">
        <v>93</v>
      </c>
      <c r="Q25" s="60">
        <v>3</v>
      </c>
    </row>
    <row r="26" spans="1:17">
      <c r="A26" s="569"/>
      <c r="B26" s="105" t="s">
        <v>22</v>
      </c>
      <c r="C26" s="59">
        <v>1259</v>
      </c>
      <c r="D26" s="59">
        <v>1290</v>
      </c>
      <c r="E26" s="132">
        <f t="shared" si="1"/>
        <v>1321</v>
      </c>
      <c r="F26" s="127">
        <v>785</v>
      </c>
      <c r="G26" s="128">
        <v>367</v>
      </c>
      <c r="H26" s="129">
        <v>169</v>
      </c>
      <c r="I26" s="60">
        <v>36</v>
      </c>
      <c r="J26" s="59">
        <v>240</v>
      </c>
      <c r="K26" s="59">
        <v>238</v>
      </c>
      <c r="L26" s="132">
        <f t="shared" si="8"/>
        <v>232</v>
      </c>
      <c r="M26" s="127">
        <v>63</v>
      </c>
      <c r="N26" s="128">
        <v>45</v>
      </c>
      <c r="O26" s="128">
        <v>58</v>
      </c>
      <c r="P26" s="129">
        <v>66</v>
      </c>
      <c r="Q26" s="60">
        <v>1</v>
      </c>
    </row>
    <row r="27" spans="1:17">
      <c r="A27" s="569"/>
      <c r="B27" s="105" t="s">
        <v>23</v>
      </c>
      <c r="C27" s="59">
        <v>722</v>
      </c>
      <c r="D27" s="59">
        <v>785</v>
      </c>
      <c r="E27" s="132">
        <f t="shared" si="1"/>
        <v>807</v>
      </c>
      <c r="F27" s="127">
        <v>452</v>
      </c>
      <c r="G27" s="128">
        <v>261</v>
      </c>
      <c r="H27" s="129">
        <v>94</v>
      </c>
      <c r="I27" s="60">
        <v>25</v>
      </c>
      <c r="J27" s="59">
        <v>175</v>
      </c>
      <c r="K27" s="59">
        <v>182</v>
      </c>
      <c r="L27" s="132">
        <f t="shared" si="8"/>
        <v>164</v>
      </c>
      <c r="M27" s="127">
        <v>40</v>
      </c>
      <c r="N27" s="128">
        <v>29</v>
      </c>
      <c r="O27" s="128">
        <v>40</v>
      </c>
      <c r="P27" s="129">
        <v>55</v>
      </c>
      <c r="Q27" s="60">
        <v>2</v>
      </c>
    </row>
    <row r="28" spans="1:17" ht="18" thickBot="1">
      <c r="A28" s="569"/>
      <c r="B28" s="106" t="s">
        <v>149</v>
      </c>
      <c r="C28" s="59">
        <v>722</v>
      </c>
      <c r="D28" s="59">
        <v>747</v>
      </c>
      <c r="E28" s="132">
        <f t="shared" si="1"/>
        <v>774</v>
      </c>
      <c r="F28" s="127">
        <v>493</v>
      </c>
      <c r="G28" s="128">
        <v>190</v>
      </c>
      <c r="H28" s="129">
        <v>91</v>
      </c>
      <c r="I28" s="60">
        <v>43</v>
      </c>
      <c r="J28" s="59">
        <v>162</v>
      </c>
      <c r="K28" s="59">
        <v>162</v>
      </c>
      <c r="L28" s="132">
        <f t="shared" si="8"/>
        <v>163</v>
      </c>
      <c r="M28" s="127">
        <v>52</v>
      </c>
      <c r="N28" s="128">
        <v>36</v>
      </c>
      <c r="O28" s="128">
        <v>38</v>
      </c>
      <c r="P28" s="129">
        <v>37</v>
      </c>
      <c r="Q28" s="98">
        <v>1</v>
      </c>
    </row>
    <row r="29" spans="1:17">
      <c r="A29" s="570" t="s">
        <v>145</v>
      </c>
      <c r="B29" s="227" t="s">
        <v>10</v>
      </c>
      <c r="C29" s="133">
        <f t="shared" ref="C29:Q29" si="9">SUM(C30:C32)</f>
        <v>3521</v>
      </c>
      <c r="D29" s="242">
        <f t="shared" si="9"/>
        <v>3674</v>
      </c>
      <c r="E29" s="117">
        <f t="shared" si="9"/>
        <v>3759</v>
      </c>
      <c r="F29" s="243">
        <f t="shared" si="9"/>
        <v>2444</v>
      </c>
      <c r="G29" s="244">
        <f t="shared" si="9"/>
        <v>804</v>
      </c>
      <c r="H29" s="245">
        <f t="shared" si="9"/>
        <v>511</v>
      </c>
      <c r="I29" s="246">
        <f t="shared" si="9"/>
        <v>154</v>
      </c>
      <c r="J29" s="242">
        <f t="shared" si="9"/>
        <v>748</v>
      </c>
      <c r="K29" s="242">
        <f t="shared" si="9"/>
        <v>750</v>
      </c>
      <c r="L29" s="117">
        <f t="shared" si="9"/>
        <v>752</v>
      </c>
      <c r="M29" s="243">
        <f t="shared" si="9"/>
        <v>215</v>
      </c>
      <c r="N29" s="244">
        <f t="shared" si="9"/>
        <v>161</v>
      </c>
      <c r="O29" s="244">
        <f t="shared" si="9"/>
        <v>150</v>
      </c>
      <c r="P29" s="245">
        <f t="shared" si="9"/>
        <v>226</v>
      </c>
      <c r="Q29" s="246">
        <f t="shared" si="9"/>
        <v>5</v>
      </c>
    </row>
    <row r="30" spans="1:17" ht="21" customHeight="1">
      <c r="A30" s="569"/>
      <c r="B30" s="228" t="s">
        <v>25</v>
      </c>
      <c r="C30" s="232">
        <v>2129</v>
      </c>
      <c r="D30" s="232">
        <v>2230</v>
      </c>
      <c r="E30" s="233">
        <f t="shared" si="1"/>
        <v>2259</v>
      </c>
      <c r="F30" s="165">
        <v>1404</v>
      </c>
      <c r="G30" s="234">
        <v>515</v>
      </c>
      <c r="H30" s="235">
        <v>340</v>
      </c>
      <c r="I30" s="167">
        <v>76</v>
      </c>
      <c r="J30" s="232">
        <v>487</v>
      </c>
      <c r="K30" s="232">
        <v>499</v>
      </c>
      <c r="L30" s="233">
        <f>SUM(M30:P30)</f>
        <v>497</v>
      </c>
      <c r="M30" s="165">
        <v>136</v>
      </c>
      <c r="N30" s="234">
        <v>114</v>
      </c>
      <c r="O30" s="234">
        <v>88</v>
      </c>
      <c r="P30" s="235">
        <v>159</v>
      </c>
      <c r="Q30" s="167">
        <v>3</v>
      </c>
    </row>
    <row r="31" spans="1:17" ht="18.75" customHeight="1">
      <c r="A31" s="569"/>
      <c r="B31" s="105" t="s">
        <v>24</v>
      </c>
      <c r="C31" s="59">
        <v>258</v>
      </c>
      <c r="D31" s="59">
        <v>261</v>
      </c>
      <c r="E31" s="132">
        <f t="shared" si="1"/>
        <v>265</v>
      </c>
      <c r="F31" s="127">
        <v>182</v>
      </c>
      <c r="G31" s="128">
        <v>62</v>
      </c>
      <c r="H31" s="129">
        <v>21</v>
      </c>
      <c r="I31" s="60">
        <v>19</v>
      </c>
      <c r="J31" s="59">
        <v>46</v>
      </c>
      <c r="K31" s="59">
        <v>46</v>
      </c>
      <c r="L31" s="132">
        <f>SUM(M31:P31)</f>
        <v>49</v>
      </c>
      <c r="M31" s="127">
        <v>17</v>
      </c>
      <c r="N31" s="128">
        <v>7</v>
      </c>
      <c r="O31" s="128">
        <v>12</v>
      </c>
      <c r="P31" s="129">
        <v>13</v>
      </c>
      <c r="Q31" s="60">
        <v>0</v>
      </c>
    </row>
    <row r="32" spans="1:17" ht="18" thickBot="1">
      <c r="A32" s="571"/>
      <c r="B32" s="231" t="s">
        <v>151</v>
      </c>
      <c r="C32" s="247">
        <v>1134</v>
      </c>
      <c r="D32" s="247">
        <v>1183</v>
      </c>
      <c r="E32" s="248">
        <f t="shared" si="1"/>
        <v>1235</v>
      </c>
      <c r="F32" s="252">
        <v>858</v>
      </c>
      <c r="G32" s="249">
        <v>227</v>
      </c>
      <c r="H32" s="253">
        <v>150</v>
      </c>
      <c r="I32" s="254">
        <v>59</v>
      </c>
      <c r="J32" s="247">
        <v>215</v>
      </c>
      <c r="K32" s="247">
        <v>205</v>
      </c>
      <c r="L32" s="248">
        <f>SUM(M32:P32)</f>
        <v>206</v>
      </c>
      <c r="M32" s="252">
        <v>62</v>
      </c>
      <c r="N32" s="255">
        <v>40</v>
      </c>
      <c r="O32" s="249">
        <v>50</v>
      </c>
      <c r="P32" s="253">
        <v>54</v>
      </c>
      <c r="Q32" s="254">
        <v>2</v>
      </c>
    </row>
    <row r="33" spans="1:17">
      <c r="A33" s="5" t="s">
        <v>75</v>
      </c>
      <c r="B33" s="5"/>
      <c r="E33" s="43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s="622" customFormat="1">
      <c r="A34" s="621" t="s">
        <v>153</v>
      </c>
      <c r="B34" s="621"/>
      <c r="C34" s="621"/>
      <c r="D34" s="621"/>
      <c r="E34" s="621"/>
      <c r="F34" s="621"/>
      <c r="G34" s="621"/>
      <c r="H34" s="621"/>
      <c r="I34" s="621"/>
    </row>
    <row r="35" spans="1:17" ht="18.75" customHeight="1">
      <c r="A35" s="568" t="s">
        <v>181</v>
      </c>
      <c r="B35" s="568"/>
      <c r="C35" s="568"/>
      <c r="D35" s="568"/>
      <c r="E35" s="568"/>
      <c r="F35" s="568"/>
      <c r="G35" s="568"/>
      <c r="H35" s="568"/>
      <c r="I35" s="568"/>
    </row>
    <row r="36" spans="1:17" ht="18.75" customHeight="1">
      <c r="A36" s="568" t="s">
        <v>182</v>
      </c>
      <c r="B36" s="568"/>
      <c r="C36" s="568"/>
      <c r="D36" s="568"/>
      <c r="E36" s="568"/>
      <c r="F36" s="568"/>
      <c r="G36" s="568"/>
      <c r="H36" s="568"/>
      <c r="I36" s="568"/>
    </row>
    <row r="37" spans="1:17" ht="18.75" customHeight="1">
      <c r="A37" s="568"/>
      <c r="B37" s="568"/>
      <c r="C37" s="568"/>
      <c r="D37" s="568"/>
      <c r="E37" s="568"/>
      <c r="F37" s="568"/>
      <c r="G37" s="568"/>
      <c r="H37" s="568"/>
      <c r="I37" s="568"/>
    </row>
  </sheetData>
  <mergeCells count="17">
    <mergeCell ref="A22:A28"/>
    <mergeCell ref="D1:I1"/>
    <mergeCell ref="J1:Q1"/>
    <mergeCell ref="A2:A3"/>
    <mergeCell ref="B2:B3"/>
    <mergeCell ref="C2:I2"/>
    <mergeCell ref="J2:Q2"/>
    <mergeCell ref="A4:B4"/>
    <mergeCell ref="A5:A7"/>
    <mergeCell ref="A8:B8"/>
    <mergeCell ref="A9:A14"/>
    <mergeCell ref="A15:A21"/>
    <mergeCell ref="A29:A32"/>
    <mergeCell ref="A35:I35"/>
    <mergeCell ref="A36:I36"/>
    <mergeCell ref="A37:I37"/>
    <mergeCell ref="A34:XFD34"/>
  </mergeCells>
  <phoneticPr fontId="2"/>
  <pageMargins left="0.59055118110236227" right="0.39370078740157483" top="0.59055118110236227" bottom="0.59055118110236227" header="0.39370078740157483" footer="0.39370078740157483"/>
  <pageSetup paperSize="9" scale="69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 activeCell="B2" sqref="B2:B4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6" width="11.59765625" style="5" customWidth="1"/>
    <col min="7" max="7" width="10.296875" style="5" customWidth="1"/>
    <col min="8" max="11" width="10.59765625" style="5" customWidth="1"/>
    <col min="12" max="12" width="12.59765625" style="5" customWidth="1"/>
    <col min="13" max="13" width="12.5" style="5" customWidth="1"/>
    <col min="14" max="256" width="8.796875" style="5"/>
    <col min="257" max="257" width="7" style="5" customWidth="1"/>
    <col min="258" max="258" width="26.5" style="5" customWidth="1"/>
    <col min="259" max="259" width="9.5" style="5" customWidth="1"/>
    <col min="260" max="261" width="10.796875" style="5" bestFit="1" customWidth="1"/>
    <col min="262" max="262" width="10.69921875" style="5" bestFit="1" customWidth="1"/>
    <col min="263" max="264" width="9.796875" style="5" bestFit="1" customWidth="1"/>
    <col min="265" max="267" width="9.296875" style="5" bestFit="1" customWidth="1"/>
    <col min="268" max="268" width="9.69921875" style="5" bestFit="1" customWidth="1"/>
    <col min="269" max="269" width="10.69921875" style="5" bestFit="1" customWidth="1"/>
    <col min="270" max="512" width="8.796875" style="5"/>
    <col min="513" max="513" width="7" style="5" customWidth="1"/>
    <col min="514" max="514" width="26.5" style="5" customWidth="1"/>
    <col min="515" max="515" width="9.5" style="5" customWidth="1"/>
    <col min="516" max="517" width="10.796875" style="5" bestFit="1" customWidth="1"/>
    <col min="518" max="518" width="10.69921875" style="5" bestFit="1" customWidth="1"/>
    <col min="519" max="520" width="9.796875" style="5" bestFit="1" customWidth="1"/>
    <col min="521" max="523" width="9.296875" style="5" bestFit="1" customWidth="1"/>
    <col min="524" max="524" width="9.69921875" style="5" bestFit="1" customWidth="1"/>
    <col min="525" max="525" width="10.69921875" style="5" bestFit="1" customWidth="1"/>
    <col min="526" max="768" width="8.796875" style="5"/>
    <col min="769" max="769" width="7" style="5" customWidth="1"/>
    <col min="770" max="770" width="26.5" style="5" customWidth="1"/>
    <col min="771" max="771" width="9.5" style="5" customWidth="1"/>
    <col min="772" max="773" width="10.796875" style="5" bestFit="1" customWidth="1"/>
    <col min="774" max="774" width="10.69921875" style="5" bestFit="1" customWidth="1"/>
    <col min="775" max="776" width="9.796875" style="5" bestFit="1" customWidth="1"/>
    <col min="777" max="779" width="9.296875" style="5" bestFit="1" customWidth="1"/>
    <col min="780" max="780" width="9.69921875" style="5" bestFit="1" customWidth="1"/>
    <col min="781" max="781" width="10.69921875" style="5" bestFit="1" customWidth="1"/>
    <col min="782" max="1024" width="8.796875" style="5"/>
    <col min="1025" max="1025" width="7" style="5" customWidth="1"/>
    <col min="1026" max="1026" width="26.5" style="5" customWidth="1"/>
    <col min="1027" max="1027" width="9.5" style="5" customWidth="1"/>
    <col min="1028" max="1029" width="10.796875" style="5" bestFit="1" customWidth="1"/>
    <col min="1030" max="1030" width="10.69921875" style="5" bestFit="1" customWidth="1"/>
    <col min="1031" max="1032" width="9.796875" style="5" bestFit="1" customWidth="1"/>
    <col min="1033" max="1035" width="9.296875" style="5" bestFit="1" customWidth="1"/>
    <col min="1036" max="1036" width="9.69921875" style="5" bestFit="1" customWidth="1"/>
    <col min="1037" max="1037" width="10.69921875" style="5" bestFit="1" customWidth="1"/>
    <col min="1038" max="1280" width="8.796875" style="5"/>
    <col min="1281" max="1281" width="7" style="5" customWidth="1"/>
    <col min="1282" max="1282" width="26.5" style="5" customWidth="1"/>
    <col min="1283" max="1283" width="9.5" style="5" customWidth="1"/>
    <col min="1284" max="1285" width="10.796875" style="5" bestFit="1" customWidth="1"/>
    <col min="1286" max="1286" width="10.69921875" style="5" bestFit="1" customWidth="1"/>
    <col min="1287" max="1288" width="9.796875" style="5" bestFit="1" customWidth="1"/>
    <col min="1289" max="1291" width="9.296875" style="5" bestFit="1" customWidth="1"/>
    <col min="1292" max="1292" width="9.69921875" style="5" bestFit="1" customWidth="1"/>
    <col min="1293" max="1293" width="10.69921875" style="5" bestFit="1" customWidth="1"/>
    <col min="1294" max="1536" width="8.796875" style="5"/>
    <col min="1537" max="1537" width="7" style="5" customWidth="1"/>
    <col min="1538" max="1538" width="26.5" style="5" customWidth="1"/>
    <col min="1539" max="1539" width="9.5" style="5" customWidth="1"/>
    <col min="1540" max="1541" width="10.796875" style="5" bestFit="1" customWidth="1"/>
    <col min="1542" max="1542" width="10.69921875" style="5" bestFit="1" customWidth="1"/>
    <col min="1543" max="1544" width="9.796875" style="5" bestFit="1" customWidth="1"/>
    <col min="1545" max="1547" width="9.296875" style="5" bestFit="1" customWidth="1"/>
    <col min="1548" max="1548" width="9.69921875" style="5" bestFit="1" customWidth="1"/>
    <col min="1549" max="1549" width="10.69921875" style="5" bestFit="1" customWidth="1"/>
    <col min="1550" max="1792" width="8.796875" style="5"/>
    <col min="1793" max="1793" width="7" style="5" customWidth="1"/>
    <col min="1794" max="1794" width="26.5" style="5" customWidth="1"/>
    <col min="1795" max="1795" width="9.5" style="5" customWidth="1"/>
    <col min="1796" max="1797" width="10.796875" style="5" bestFit="1" customWidth="1"/>
    <col min="1798" max="1798" width="10.69921875" style="5" bestFit="1" customWidth="1"/>
    <col min="1799" max="1800" width="9.796875" style="5" bestFit="1" customWidth="1"/>
    <col min="1801" max="1803" width="9.296875" style="5" bestFit="1" customWidth="1"/>
    <col min="1804" max="1804" width="9.69921875" style="5" bestFit="1" customWidth="1"/>
    <col min="1805" max="1805" width="10.69921875" style="5" bestFit="1" customWidth="1"/>
    <col min="1806" max="2048" width="8.796875" style="5"/>
    <col min="2049" max="2049" width="7" style="5" customWidth="1"/>
    <col min="2050" max="2050" width="26.5" style="5" customWidth="1"/>
    <col min="2051" max="2051" width="9.5" style="5" customWidth="1"/>
    <col min="2052" max="2053" width="10.796875" style="5" bestFit="1" customWidth="1"/>
    <col min="2054" max="2054" width="10.69921875" style="5" bestFit="1" customWidth="1"/>
    <col min="2055" max="2056" width="9.796875" style="5" bestFit="1" customWidth="1"/>
    <col min="2057" max="2059" width="9.296875" style="5" bestFit="1" customWidth="1"/>
    <col min="2060" max="2060" width="9.69921875" style="5" bestFit="1" customWidth="1"/>
    <col min="2061" max="2061" width="10.69921875" style="5" bestFit="1" customWidth="1"/>
    <col min="2062" max="2304" width="8.796875" style="5"/>
    <col min="2305" max="2305" width="7" style="5" customWidth="1"/>
    <col min="2306" max="2306" width="26.5" style="5" customWidth="1"/>
    <col min="2307" max="2307" width="9.5" style="5" customWidth="1"/>
    <col min="2308" max="2309" width="10.796875" style="5" bestFit="1" customWidth="1"/>
    <col min="2310" max="2310" width="10.69921875" style="5" bestFit="1" customWidth="1"/>
    <col min="2311" max="2312" width="9.796875" style="5" bestFit="1" customWidth="1"/>
    <col min="2313" max="2315" width="9.296875" style="5" bestFit="1" customWidth="1"/>
    <col min="2316" max="2316" width="9.69921875" style="5" bestFit="1" customWidth="1"/>
    <col min="2317" max="2317" width="10.69921875" style="5" bestFit="1" customWidth="1"/>
    <col min="2318" max="2560" width="8.796875" style="5"/>
    <col min="2561" max="2561" width="7" style="5" customWidth="1"/>
    <col min="2562" max="2562" width="26.5" style="5" customWidth="1"/>
    <col min="2563" max="2563" width="9.5" style="5" customWidth="1"/>
    <col min="2564" max="2565" width="10.796875" style="5" bestFit="1" customWidth="1"/>
    <col min="2566" max="2566" width="10.69921875" style="5" bestFit="1" customWidth="1"/>
    <col min="2567" max="2568" width="9.796875" style="5" bestFit="1" customWidth="1"/>
    <col min="2569" max="2571" width="9.296875" style="5" bestFit="1" customWidth="1"/>
    <col min="2572" max="2572" width="9.69921875" style="5" bestFit="1" customWidth="1"/>
    <col min="2573" max="2573" width="10.69921875" style="5" bestFit="1" customWidth="1"/>
    <col min="2574" max="2816" width="8.796875" style="5"/>
    <col min="2817" max="2817" width="7" style="5" customWidth="1"/>
    <col min="2818" max="2818" width="26.5" style="5" customWidth="1"/>
    <col min="2819" max="2819" width="9.5" style="5" customWidth="1"/>
    <col min="2820" max="2821" width="10.796875" style="5" bestFit="1" customWidth="1"/>
    <col min="2822" max="2822" width="10.69921875" style="5" bestFit="1" customWidth="1"/>
    <col min="2823" max="2824" width="9.796875" style="5" bestFit="1" customWidth="1"/>
    <col min="2825" max="2827" width="9.296875" style="5" bestFit="1" customWidth="1"/>
    <col min="2828" max="2828" width="9.69921875" style="5" bestFit="1" customWidth="1"/>
    <col min="2829" max="2829" width="10.69921875" style="5" bestFit="1" customWidth="1"/>
    <col min="2830" max="3072" width="8.796875" style="5"/>
    <col min="3073" max="3073" width="7" style="5" customWidth="1"/>
    <col min="3074" max="3074" width="26.5" style="5" customWidth="1"/>
    <col min="3075" max="3075" width="9.5" style="5" customWidth="1"/>
    <col min="3076" max="3077" width="10.796875" style="5" bestFit="1" customWidth="1"/>
    <col min="3078" max="3078" width="10.69921875" style="5" bestFit="1" customWidth="1"/>
    <col min="3079" max="3080" width="9.796875" style="5" bestFit="1" customWidth="1"/>
    <col min="3081" max="3083" width="9.296875" style="5" bestFit="1" customWidth="1"/>
    <col min="3084" max="3084" width="9.69921875" style="5" bestFit="1" customWidth="1"/>
    <col min="3085" max="3085" width="10.69921875" style="5" bestFit="1" customWidth="1"/>
    <col min="3086" max="3328" width="8.796875" style="5"/>
    <col min="3329" max="3329" width="7" style="5" customWidth="1"/>
    <col min="3330" max="3330" width="26.5" style="5" customWidth="1"/>
    <col min="3331" max="3331" width="9.5" style="5" customWidth="1"/>
    <col min="3332" max="3333" width="10.796875" style="5" bestFit="1" customWidth="1"/>
    <col min="3334" max="3334" width="10.69921875" style="5" bestFit="1" customWidth="1"/>
    <col min="3335" max="3336" width="9.796875" style="5" bestFit="1" customWidth="1"/>
    <col min="3337" max="3339" width="9.296875" style="5" bestFit="1" customWidth="1"/>
    <col min="3340" max="3340" width="9.69921875" style="5" bestFit="1" customWidth="1"/>
    <col min="3341" max="3341" width="10.69921875" style="5" bestFit="1" customWidth="1"/>
    <col min="3342" max="3584" width="8.796875" style="5"/>
    <col min="3585" max="3585" width="7" style="5" customWidth="1"/>
    <col min="3586" max="3586" width="26.5" style="5" customWidth="1"/>
    <col min="3587" max="3587" width="9.5" style="5" customWidth="1"/>
    <col min="3588" max="3589" width="10.796875" style="5" bestFit="1" customWidth="1"/>
    <col min="3590" max="3590" width="10.69921875" style="5" bestFit="1" customWidth="1"/>
    <col min="3591" max="3592" width="9.796875" style="5" bestFit="1" customWidth="1"/>
    <col min="3593" max="3595" width="9.296875" style="5" bestFit="1" customWidth="1"/>
    <col min="3596" max="3596" width="9.69921875" style="5" bestFit="1" customWidth="1"/>
    <col min="3597" max="3597" width="10.69921875" style="5" bestFit="1" customWidth="1"/>
    <col min="3598" max="3840" width="8.796875" style="5"/>
    <col min="3841" max="3841" width="7" style="5" customWidth="1"/>
    <col min="3842" max="3842" width="26.5" style="5" customWidth="1"/>
    <col min="3843" max="3843" width="9.5" style="5" customWidth="1"/>
    <col min="3844" max="3845" width="10.796875" style="5" bestFit="1" customWidth="1"/>
    <col min="3846" max="3846" width="10.69921875" style="5" bestFit="1" customWidth="1"/>
    <col min="3847" max="3848" width="9.796875" style="5" bestFit="1" customWidth="1"/>
    <col min="3849" max="3851" width="9.296875" style="5" bestFit="1" customWidth="1"/>
    <col min="3852" max="3852" width="9.69921875" style="5" bestFit="1" customWidth="1"/>
    <col min="3853" max="3853" width="10.69921875" style="5" bestFit="1" customWidth="1"/>
    <col min="3854" max="4096" width="8.796875" style="5"/>
    <col min="4097" max="4097" width="7" style="5" customWidth="1"/>
    <col min="4098" max="4098" width="26.5" style="5" customWidth="1"/>
    <col min="4099" max="4099" width="9.5" style="5" customWidth="1"/>
    <col min="4100" max="4101" width="10.796875" style="5" bestFit="1" customWidth="1"/>
    <col min="4102" max="4102" width="10.69921875" style="5" bestFit="1" customWidth="1"/>
    <col min="4103" max="4104" width="9.796875" style="5" bestFit="1" customWidth="1"/>
    <col min="4105" max="4107" width="9.296875" style="5" bestFit="1" customWidth="1"/>
    <col min="4108" max="4108" width="9.69921875" style="5" bestFit="1" customWidth="1"/>
    <col min="4109" max="4109" width="10.69921875" style="5" bestFit="1" customWidth="1"/>
    <col min="4110" max="4352" width="8.796875" style="5"/>
    <col min="4353" max="4353" width="7" style="5" customWidth="1"/>
    <col min="4354" max="4354" width="26.5" style="5" customWidth="1"/>
    <col min="4355" max="4355" width="9.5" style="5" customWidth="1"/>
    <col min="4356" max="4357" width="10.796875" style="5" bestFit="1" customWidth="1"/>
    <col min="4358" max="4358" width="10.69921875" style="5" bestFit="1" customWidth="1"/>
    <col min="4359" max="4360" width="9.796875" style="5" bestFit="1" customWidth="1"/>
    <col min="4361" max="4363" width="9.296875" style="5" bestFit="1" customWidth="1"/>
    <col min="4364" max="4364" width="9.69921875" style="5" bestFit="1" customWidth="1"/>
    <col min="4365" max="4365" width="10.69921875" style="5" bestFit="1" customWidth="1"/>
    <col min="4366" max="4608" width="8.796875" style="5"/>
    <col min="4609" max="4609" width="7" style="5" customWidth="1"/>
    <col min="4610" max="4610" width="26.5" style="5" customWidth="1"/>
    <col min="4611" max="4611" width="9.5" style="5" customWidth="1"/>
    <col min="4612" max="4613" width="10.796875" style="5" bestFit="1" customWidth="1"/>
    <col min="4614" max="4614" width="10.69921875" style="5" bestFit="1" customWidth="1"/>
    <col min="4615" max="4616" width="9.796875" style="5" bestFit="1" customWidth="1"/>
    <col min="4617" max="4619" width="9.296875" style="5" bestFit="1" customWidth="1"/>
    <col min="4620" max="4620" width="9.69921875" style="5" bestFit="1" customWidth="1"/>
    <col min="4621" max="4621" width="10.69921875" style="5" bestFit="1" customWidth="1"/>
    <col min="4622" max="4864" width="8.796875" style="5"/>
    <col min="4865" max="4865" width="7" style="5" customWidth="1"/>
    <col min="4866" max="4866" width="26.5" style="5" customWidth="1"/>
    <col min="4867" max="4867" width="9.5" style="5" customWidth="1"/>
    <col min="4868" max="4869" width="10.796875" style="5" bestFit="1" customWidth="1"/>
    <col min="4870" max="4870" width="10.69921875" style="5" bestFit="1" customWidth="1"/>
    <col min="4871" max="4872" width="9.796875" style="5" bestFit="1" customWidth="1"/>
    <col min="4873" max="4875" width="9.296875" style="5" bestFit="1" customWidth="1"/>
    <col min="4876" max="4876" width="9.69921875" style="5" bestFit="1" customWidth="1"/>
    <col min="4877" max="4877" width="10.69921875" style="5" bestFit="1" customWidth="1"/>
    <col min="4878" max="5120" width="8.796875" style="5"/>
    <col min="5121" max="5121" width="7" style="5" customWidth="1"/>
    <col min="5122" max="5122" width="26.5" style="5" customWidth="1"/>
    <col min="5123" max="5123" width="9.5" style="5" customWidth="1"/>
    <col min="5124" max="5125" width="10.796875" style="5" bestFit="1" customWidth="1"/>
    <col min="5126" max="5126" width="10.69921875" style="5" bestFit="1" customWidth="1"/>
    <col min="5127" max="5128" width="9.796875" style="5" bestFit="1" customWidth="1"/>
    <col min="5129" max="5131" width="9.296875" style="5" bestFit="1" customWidth="1"/>
    <col min="5132" max="5132" width="9.69921875" style="5" bestFit="1" customWidth="1"/>
    <col min="5133" max="5133" width="10.69921875" style="5" bestFit="1" customWidth="1"/>
    <col min="5134" max="5376" width="8.796875" style="5"/>
    <col min="5377" max="5377" width="7" style="5" customWidth="1"/>
    <col min="5378" max="5378" width="26.5" style="5" customWidth="1"/>
    <col min="5379" max="5379" width="9.5" style="5" customWidth="1"/>
    <col min="5380" max="5381" width="10.796875" style="5" bestFit="1" customWidth="1"/>
    <col min="5382" max="5382" width="10.69921875" style="5" bestFit="1" customWidth="1"/>
    <col min="5383" max="5384" width="9.796875" style="5" bestFit="1" customWidth="1"/>
    <col min="5385" max="5387" width="9.296875" style="5" bestFit="1" customWidth="1"/>
    <col min="5388" max="5388" width="9.69921875" style="5" bestFit="1" customWidth="1"/>
    <col min="5389" max="5389" width="10.69921875" style="5" bestFit="1" customWidth="1"/>
    <col min="5390" max="5632" width="8.796875" style="5"/>
    <col min="5633" max="5633" width="7" style="5" customWidth="1"/>
    <col min="5634" max="5634" width="26.5" style="5" customWidth="1"/>
    <col min="5635" max="5635" width="9.5" style="5" customWidth="1"/>
    <col min="5636" max="5637" width="10.796875" style="5" bestFit="1" customWidth="1"/>
    <col min="5638" max="5638" width="10.69921875" style="5" bestFit="1" customWidth="1"/>
    <col min="5639" max="5640" width="9.796875" style="5" bestFit="1" customWidth="1"/>
    <col min="5641" max="5643" width="9.296875" style="5" bestFit="1" customWidth="1"/>
    <col min="5644" max="5644" width="9.69921875" style="5" bestFit="1" customWidth="1"/>
    <col min="5645" max="5645" width="10.69921875" style="5" bestFit="1" customWidth="1"/>
    <col min="5646" max="5888" width="8.796875" style="5"/>
    <col min="5889" max="5889" width="7" style="5" customWidth="1"/>
    <col min="5890" max="5890" width="26.5" style="5" customWidth="1"/>
    <col min="5891" max="5891" width="9.5" style="5" customWidth="1"/>
    <col min="5892" max="5893" width="10.796875" style="5" bestFit="1" customWidth="1"/>
    <col min="5894" max="5894" width="10.69921875" style="5" bestFit="1" customWidth="1"/>
    <col min="5895" max="5896" width="9.796875" style="5" bestFit="1" customWidth="1"/>
    <col min="5897" max="5899" width="9.296875" style="5" bestFit="1" customWidth="1"/>
    <col min="5900" max="5900" width="9.69921875" style="5" bestFit="1" customWidth="1"/>
    <col min="5901" max="5901" width="10.69921875" style="5" bestFit="1" customWidth="1"/>
    <col min="5902" max="6144" width="8.796875" style="5"/>
    <col min="6145" max="6145" width="7" style="5" customWidth="1"/>
    <col min="6146" max="6146" width="26.5" style="5" customWidth="1"/>
    <col min="6147" max="6147" width="9.5" style="5" customWidth="1"/>
    <col min="6148" max="6149" width="10.796875" style="5" bestFit="1" customWidth="1"/>
    <col min="6150" max="6150" width="10.69921875" style="5" bestFit="1" customWidth="1"/>
    <col min="6151" max="6152" width="9.796875" style="5" bestFit="1" customWidth="1"/>
    <col min="6153" max="6155" width="9.296875" style="5" bestFit="1" customWidth="1"/>
    <col min="6156" max="6156" width="9.69921875" style="5" bestFit="1" customWidth="1"/>
    <col min="6157" max="6157" width="10.69921875" style="5" bestFit="1" customWidth="1"/>
    <col min="6158" max="6400" width="8.796875" style="5"/>
    <col min="6401" max="6401" width="7" style="5" customWidth="1"/>
    <col min="6402" max="6402" width="26.5" style="5" customWidth="1"/>
    <col min="6403" max="6403" width="9.5" style="5" customWidth="1"/>
    <col min="6404" max="6405" width="10.796875" style="5" bestFit="1" customWidth="1"/>
    <col min="6406" max="6406" width="10.69921875" style="5" bestFit="1" customWidth="1"/>
    <col min="6407" max="6408" width="9.796875" style="5" bestFit="1" customWidth="1"/>
    <col min="6409" max="6411" width="9.296875" style="5" bestFit="1" customWidth="1"/>
    <col min="6412" max="6412" width="9.69921875" style="5" bestFit="1" customWidth="1"/>
    <col min="6413" max="6413" width="10.69921875" style="5" bestFit="1" customWidth="1"/>
    <col min="6414" max="6656" width="8.796875" style="5"/>
    <col min="6657" max="6657" width="7" style="5" customWidth="1"/>
    <col min="6658" max="6658" width="26.5" style="5" customWidth="1"/>
    <col min="6659" max="6659" width="9.5" style="5" customWidth="1"/>
    <col min="6660" max="6661" width="10.796875" style="5" bestFit="1" customWidth="1"/>
    <col min="6662" max="6662" width="10.69921875" style="5" bestFit="1" customWidth="1"/>
    <col min="6663" max="6664" width="9.796875" style="5" bestFit="1" customWidth="1"/>
    <col min="6665" max="6667" width="9.296875" style="5" bestFit="1" customWidth="1"/>
    <col min="6668" max="6668" width="9.69921875" style="5" bestFit="1" customWidth="1"/>
    <col min="6669" max="6669" width="10.69921875" style="5" bestFit="1" customWidth="1"/>
    <col min="6670" max="6912" width="8.796875" style="5"/>
    <col min="6913" max="6913" width="7" style="5" customWidth="1"/>
    <col min="6914" max="6914" width="26.5" style="5" customWidth="1"/>
    <col min="6915" max="6915" width="9.5" style="5" customWidth="1"/>
    <col min="6916" max="6917" width="10.796875" style="5" bestFit="1" customWidth="1"/>
    <col min="6918" max="6918" width="10.69921875" style="5" bestFit="1" customWidth="1"/>
    <col min="6919" max="6920" width="9.796875" style="5" bestFit="1" customWidth="1"/>
    <col min="6921" max="6923" width="9.296875" style="5" bestFit="1" customWidth="1"/>
    <col min="6924" max="6924" width="9.69921875" style="5" bestFit="1" customWidth="1"/>
    <col min="6925" max="6925" width="10.69921875" style="5" bestFit="1" customWidth="1"/>
    <col min="6926" max="7168" width="8.796875" style="5"/>
    <col min="7169" max="7169" width="7" style="5" customWidth="1"/>
    <col min="7170" max="7170" width="26.5" style="5" customWidth="1"/>
    <col min="7171" max="7171" width="9.5" style="5" customWidth="1"/>
    <col min="7172" max="7173" width="10.796875" style="5" bestFit="1" customWidth="1"/>
    <col min="7174" max="7174" width="10.69921875" style="5" bestFit="1" customWidth="1"/>
    <col min="7175" max="7176" width="9.796875" style="5" bestFit="1" customWidth="1"/>
    <col min="7177" max="7179" width="9.296875" style="5" bestFit="1" customWidth="1"/>
    <col min="7180" max="7180" width="9.69921875" style="5" bestFit="1" customWidth="1"/>
    <col min="7181" max="7181" width="10.69921875" style="5" bestFit="1" customWidth="1"/>
    <col min="7182" max="7424" width="8.796875" style="5"/>
    <col min="7425" max="7425" width="7" style="5" customWidth="1"/>
    <col min="7426" max="7426" width="26.5" style="5" customWidth="1"/>
    <col min="7427" max="7427" width="9.5" style="5" customWidth="1"/>
    <col min="7428" max="7429" width="10.796875" style="5" bestFit="1" customWidth="1"/>
    <col min="7430" max="7430" width="10.69921875" style="5" bestFit="1" customWidth="1"/>
    <col min="7431" max="7432" width="9.796875" style="5" bestFit="1" customWidth="1"/>
    <col min="7433" max="7435" width="9.296875" style="5" bestFit="1" customWidth="1"/>
    <col min="7436" max="7436" width="9.69921875" style="5" bestFit="1" customWidth="1"/>
    <col min="7437" max="7437" width="10.69921875" style="5" bestFit="1" customWidth="1"/>
    <col min="7438" max="7680" width="8.796875" style="5"/>
    <col min="7681" max="7681" width="7" style="5" customWidth="1"/>
    <col min="7682" max="7682" width="26.5" style="5" customWidth="1"/>
    <col min="7683" max="7683" width="9.5" style="5" customWidth="1"/>
    <col min="7684" max="7685" width="10.796875" style="5" bestFit="1" customWidth="1"/>
    <col min="7686" max="7686" width="10.69921875" style="5" bestFit="1" customWidth="1"/>
    <col min="7687" max="7688" width="9.796875" style="5" bestFit="1" customWidth="1"/>
    <col min="7689" max="7691" width="9.296875" style="5" bestFit="1" customWidth="1"/>
    <col min="7692" max="7692" width="9.69921875" style="5" bestFit="1" customWidth="1"/>
    <col min="7693" max="7693" width="10.69921875" style="5" bestFit="1" customWidth="1"/>
    <col min="7694" max="7936" width="8.796875" style="5"/>
    <col min="7937" max="7937" width="7" style="5" customWidth="1"/>
    <col min="7938" max="7938" width="26.5" style="5" customWidth="1"/>
    <col min="7939" max="7939" width="9.5" style="5" customWidth="1"/>
    <col min="7940" max="7941" width="10.796875" style="5" bestFit="1" customWidth="1"/>
    <col min="7942" max="7942" width="10.69921875" style="5" bestFit="1" customWidth="1"/>
    <col min="7943" max="7944" width="9.796875" style="5" bestFit="1" customWidth="1"/>
    <col min="7945" max="7947" width="9.296875" style="5" bestFit="1" customWidth="1"/>
    <col min="7948" max="7948" width="9.69921875" style="5" bestFit="1" customWidth="1"/>
    <col min="7949" max="7949" width="10.69921875" style="5" bestFit="1" customWidth="1"/>
    <col min="7950" max="8192" width="8.796875" style="5"/>
    <col min="8193" max="8193" width="7" style="5" customWidth="1"/>
    <col min="8194" max="8194" width="26.5" style="5" customWidth="1"/>
    <col min="8195" max="8195" width="9.5" style="5" customWidth="1"/>
    <col min="8196" max="8197" width="10.796875" style="5" bestFit="1" customWidth="1"/>
    <col min="8198" max="8198" width="10.69921875" style="5" bestFit="1" customWidth="1"/>
    <col min="8199" max="8200" width="9.796875" style="5" bestFit="1" customWidth="1"/>
    <col min="8201" max="8203" width="9.296875" style="5" bestFit="1" customWidth="1"/>
    <col min="8204" max="8204" width="9.69921875" style="5" bestFit="1" customWidth="1"/>
    <col min="8205" max="8205" width="10.69921875" style="5" bestFit="1" customWidth="1"/>
    <col min="8206" max="8448" width="8.796875" style="5"/>
    <col min="8449" max="8449" width="7" style="5" customWidth="1"/>
    <col min="8450" max="8450" width="26.5" style="5" customWidth="1"/>
    <col min="8451" max="8451" width="9.5" style="5" customWidth="1"/>
    <col min="8452" max="8453" width="10.796875" style="5" bestFit="1" customWidth="1"/>
    <col min="8454" max="8454" width="10.69921875" style="5" bestFit="1" customWidth="1"/>
    <col min="8455" max="8456" width="9.796875" style="5" bestFit="1" customWidth="1"/>
    <col min="8457" max="8459" width="9.296875" style="5" bestFit="1" customWidth="1"/>
    <col min="8460" max="8460" width="9.69921875" style="5" bestFit="1" customWidth="1"/>
    <col min="8461" max="8461" width="10.69921875" style="5" bestFit="1" customWidth="1"/>
    <col min="8462" max="8704" width="8.796875" style="5"/>
    <col min="8705" max="8705" width="7" style="5" customWidth="1"/>
    <col min="8706" max="8706" width="26.5" style="5" customWidth="1"/>
    <col min="8707" max="8707" width="9.5" style="5" customWidth="1"/>
    <col min="8708" max="8709" width="10.796875" style="5" bestFit="1" customWidth="1"/>
    <col min="8710" max="8710" width="10.69921875" style="5" bestFit="1" customWidth="1"/>
    <col min="8711" max="8712" width="9.796875" style="5" bestFit="1" customWidth="1"/>
    <col min="8713" max="8715" width="9.296875" style="5" bestFit="1" customWidth="1"/>
    <col min="8716" max="8716" width="9.69921875" style="5" bestFit="1" customWidth="1"/>
    <col min="8717" max="8717" width="10.69921875" style="5" bestFit="1" customWidth="1"/>
    <col min="8718" max="8960" width="8.796875" style="5"/>
    <col min="8961" max="8961" width="7" style="5" customWidth="1"/>
    <col min="8962" max="8962" width="26.5" style="5" customWidth="1"/>
    <col min="8963" max="8963" width="9.5" style="5" customWidth="1"/>
    <col min="8964" max="8965" width="10.796875" style="5" bestFit="1" customWidth="1"/>
    <col min="8966" max="8966" width="10.69921875" style="5" bestFit="1" customWidth="1"/>
    <col min="8967" max="8968" width="9.796875" style="5" bestFit="1" customWidth="1"/>
    <col min="8969" max="8971" width="9.296875" style="5" bestFit="1" customWidth="1"/>
    <col min="8972" max="8972" width="9.69921875" style="5" bestFit="1" customWidth="1"/>
    <col min="8973" max="8973" width="10.69921875" style="5" bestFit="1" customWidth="1"/>
    <col min="8974" max="9216" width="8.796875" style="5"/>
    <col min="9217" max="9217" width="7" style="5" customWidth="1"/>
    <col min="9218" max="9218" width="26.5" style="5" customWidth="1"/>
    <col min="9219" max="9219" width="9.5" style="5" customWidth="1"/>
    <col min="9220" max="9221" width="10.796875" style="5" bestFit="1" customWidth="1"/>
    <col min="9222" max="9222" width="10.69921875" style="5" bestFit="1" customWidth="1"/>
    <col min="9223" max="9224" width="9.796875" style="5" bestFit="1" customWidth="1"/>
    <col min="9225" max="9227" width="9.296875" style="5" bestFit="1" customWidth="1"/>
    <col min="9228" max="9228" width="9.69921875" style="5" bestFit="1" customWidth="1"/>
    <col min="9229" max="9229" width="10.69921875" style="5" bestFit="1" customWidth="1"/>
    <col min="9230" max="9472" width="8.796875" style="5"/>
    <col min="9473" max="9473" width="7" style="5" customWidth="1"/>
    <col min="9474" max="9474" width="26.5" style="5" customWidth="1"/>
    <col min="9475" max="9475" width="9.5" style="5" customWidth="1"/>
    <col min="9476" max="9477" width="10.796875" style="5" bestFit="1" customWidth="1"/>
    <col min="9478" max="9478" width="10.69921875" style="5" bestFit="1" customWidth="1"/>
    <col min="9479" max="9480" width="9.796875" style="5" bestFit="1" customWidth="1"/>
    <col min="9481" max="9483" width="9.296875" style="5" bestFit="1" customWidth="1"/>
    <col min="9484" max="9484" width="9.69921875" style="5" bestFit="1" customWidth="1"/>
    <col min="9485" max="9485" width="10.69921875" style="5" bestFit="1" customWidth="1"/>
    <col min="9486" max="9728" width="8.796875" style="5"/>
    <col min="9729" max="9729" width="7" style="5" customWidth="1"/>
    <col min="9730" max="9730" width="26.5" style="5" customWidth="1"/>
    <col min="9731" max="9731" width="9.5" style="5" customWidth="1"/>
    <col min="9732" max="9733" width="10.796875" style="5" bestFit="1" customWidth="1"/>
    <col min="9734" max="9734" width="10.69921875" style="5" bestFit="1" customWidth="1"/>
    <col min="9735" max="9736" width="9.796875" style="5" bestFit="1" customWidth="1"/>
    <col min="9737" max="9739" width="9.296875" style="5" bestFit="1" customWidth="1"/>
    <col min="9740" max="9740" width="9.69921875" style="5" bestFit="1" customWidth="1"/>
    <col min="9741" max="9741" width="10.69921875" style="5" bestFit="1" customWidth="1"/>
    <col min="9742" max="9984" width="8.796875" style="5"/>
    <col min="9985" max="9985" width="7" style="5" customWidth="1"/>
    <col min="9986" max="9986" width="26.5" style="5" customWidth="1"/>
    <col min="9987" max="9987" width="9.5" style="5" customWidth="1"/>
    <col min="9988" max="9989" width="10.796875" style="5" bestFit="1" customWidth="1"/>
    <col min="9990" max="9990" width="10.69921875" style="5" bestFit="1" customWidth="1"/>
    <col min="9991" max="9992" width="9.796875" style="5" bestFit="1" customWidth="1"/>
    <col min="9993" max="9995" width="9.296875" style="5" bestFit="1" customWidth="1"/>
    <col min="9996" max="9996" width="9.69921875" style="5" bestFit="1" customWidth="1"/>
    <col min="9997" max="9997" width="10.69921875" style="5" bestFit="1" customWidth="1"/>
    <col min="9998" max="10240" width="8.796875" style="5"/>
    <col min="10241" max="10241" width="7" style="5" customWidth="1"/>
    <col min="10242" max="10242" width="26.5" style="5" customWidth="1"/>
    <col min="10243" max="10243" width="9.5" style="5" customWidth="1"/>
    <col min="10244" max="10245" width="10.796875" style="5" bestFit="1" customWidth="1"/>
    <col min="10246" max="10246" width="10.69921875" style="5" bestFit="1" customWidth="1"/>
    <col min="10247" max="10248" width="9.796875" style="5" bestFit="1" customWidth="1"/>
    <col min="10249" max="10251" width="9.296875" style="5" bestFit="1" customWidth="1"/>
    <col min="10252" max="10252" width="9.69921875" style="5" bestFit="1" customWidth="1"/>
    <col min="10253" max="10253" width="10.69921875" style="5" bestFit="1" customWidth="1"/>
    <col min="10254" max="10496" width="8.796875" style="5"/>
    <col min="10497" max="10497" width="7" style="5" customWidth="1"/>
    <col min="10498" max="10498" width="26.5" style="5" customWidth="1"/>
    <col min="10499" max="10499" width="9.5" style="5" customWidth="1"/>
    <col min="10500" max="10501" width="10.796875" style="5" bestFit="1" customWidth="1"/>
    <col min="10502" max="10502" width="10.69921875" style="5" bestFit="1" customWidth="1"/>
    <col min="10503" max="10504" width="9.796875" style="5" bestFit="1" customWidth="1"/>
    <col min="10505" max="10507" width="9.296875" style="5" bestFit="1" customWidth="1"/>
    <col min="10508" max="10508" width="9.69921875" style="5" bestFit="1" customWidth="1"/>
    <col min="10509" max="10509" width="10.69921875" style="5" bestFit="1" customWidth="1"/>
    <col min="10510" max="10752" width="8.796875" style="5"/>
    <col min="10753" max="10753" width="7" style="5" customWidth="1"/>
    <col min="10754" max="10754" width="26.5" style="5" customWidth="1"/>
    <col min="10755" max="10755" width="9.5" style="5" customWidth="1"/>
    <col min="10756" max="10757" width="10.796875" style="5" bestFit="1" customWidth="1"/>
    <col min="10758" max="10758" width="10.69921875" style="5" bestFit="1" customWidth="1"/>
    <col min="10759" max="10760" width="9.796875" style="5" bestFit="1" customWidth="1"/>
    <col min="10761" max="10763" width="9.296875" style="5" bestFit="1" customWidth="1"/>
    <col min="10764" max="10764" width="9.69921875" style="5" bestFit="1" customWidth="1"/>
    <col min="10765" max="10765" width="10.69921875" style="5" bestFit="1" customWidth="1"/>
    <col min="10766" max="11008" width="8.796875" style="5"/>
    <col min="11009" max="11009" width="7" style="5" customWidth="1"/>
    <col min="11010" max="11010" width="26.5" style="5" customWidth="1"/>
    <col min="11011" max="11011" width="9.5" style="5" customWidth="1"/>
    <col min="11012" max="11013" width="10.796875" style="5" bestFit="1" customWidth="1"/>
    <col min="11014" max="11014" width="10.69921875" style="5" bestFit="1" customWidth="1"/>
    <col min="11015" max="11016" width="9.796875" style="5" bestFit="1" customWidth="1"/>
    <col min="11017" max="11019" width="9.296875" style="5" bestFit="1" customWidth="1"/>
    <col min="11020" max="11020" width="9.69921875" style="5" bestFit="1" customWidth="1"/>
    <col min="11021" max="11021" width="10.69921875" style="5" bestFit="1" customWidth="1"/>
    <col min="11022" max="11264" width="8.796875" style="5"/>
    <col min="11265" max="11265" width="7" style="5" customWidth="1"/>
    <col min="11266" max="11266" width="26.5" style="5" customWidth="1"/>
    <col min="11267" max="11267" width="9.5" style="5" customWidth="1"/>
    <col min="11268" max="11269" width="10.796875" style="5" bestFit="1" customWidth="1"/>
    <col min="11270" max="11270" width="10.69921875" style="5" bestFit="1" customWidth="1"/>
    <col min="11271" max="11272" width="9.796875" style="5" bestFit="1" customWidth="1"/>
    <col min="11273" max="11275" width="9.296875" style="5" bestFit="1" customWidth="1"/>
    <col min="11276" max="11276" width="9.69921875" style="5" bestFit="1" customWidth="1"/>
    <col min="11277" max="11277" width="10.69921875" style="5" bestFit="1" customWidth="1"/>
    <col min="11278" max="11520" width="8.796875" style="5"/>
    <col min="11521" max="11521" width="7" style="5" customWidth="1"/>
    <col min="11522" max="11522" width="26.5" style="5" customWidth="1"/>
    <col min="11523" max="11523" width="9.5" style="5" customWidth="1"/>
    <col min="11524" max="11525" width="10.796875" style="5" bestFit="1" customWidth="1"/>
    <col min="11526" max="11526" width="10.69921875" style="5" bestFit="1" customWidth="1"/>
    <col min="11527" max="11528" width="9.796875" style="5" bestFit="1" customWidth="1"/>
    <col min="11529" max="11531" width="9.296875" style="5" bestFit="1" customWidth="1"/>
    <col min="11532" max="11532" width="9.69921875" style="5" bestFit="1" customWidth="1"/>
    <col min="11533" max="11533" width="10.69921875" style="5" bestFit="1" customWidth="1"/>
    <col min="11534" max="11776" width="8.796875" style="5"/>
    <col min="11777" max="11777" width="7" style="5" customWidth="1"/>
    <col min="11778" max="11778" width="26.5" style="5" customWidth="1"/>
    <col min="11779" max="11779" width="9.5" style="5" customWidth="1"/>
    <col min="11780" max="11781" width="10.796875" style="5" bestFit="1" customWidth="1"/>
    <col min="11782" max="11782" width="10.69921875" style="5" bestFit="1" customWidth="1"/>
    <col min="11783" max="11784" width="9.796875" style="5" bestFit="1" customWidth="1"/>
    <col min="11785" max="11787" width="9.296875" style="5" bestFit="1" customWidth="1"/>
    <col min="11788" max="11788" width="9.69921875" style="5" bestFit="1" customWidth="1"/>
    <col min="11789" max="11789" width="10.69921875" style="5" bestFit="1" customWidth="1"/>
    <col min="11790" max="12032" width="8.796875" style="5"/>
    <col min="12033" max="12033" width="7" style="5" customWidth="1"/>
    <col min="12034" max="12034" width="26.5" style="5" customWidth="1"/>
    <col min="12035" max="12035" width="9.5" style="5" customWidth="1"/>
    <col min="12036" max="12037" width="10.796875" style="5" bestFit="1" customWidth="1"/>
    <col min="12038" max="12038" width="10.69921875" style="5" bestFit="1" customWidth="1"/>
    <col min="12039" max="12040" width="9.796875" style="5" bestFit="1" customWidth="1"/>
    <col min="12041" max="12043" width="9.296875" style="5" bestFit="1" customWidth="1"/>
    <col min="12044" max="12044" width="9.69921875" style="5" bestFit="1" customWidth="1"/>
    <col min="12045" max="12045" width="10.69921875" style="5" bestFit="1" customWidth="1"/>
    <col min="12046" max="12288" width="8.796875" style="5"/>
    <col min="12289" max="12289" width="7" style="5" customWidth="1"/>
    <col min="12290" max="12290" width="26.5" style="5" customWidth="1"/>
    <col min="12291" max="12291" width="9.5" style="5" customWidth="1"/>
    <col min="12292" max="12293" width="10.796875" style="5" bestFit="1" customWidth="1"/>
    <col min="12294" max="12294" width="10.69921875" style="5" bestFit="1" customWidth="1"/>
    <col min="12295" max="12296" width="9.796875" style="5" bestFit="1" customWidth="1"/>
    <col min="12297" max="12299" width="9.296875" style="5" bestFit="1" customWidth="1"/>
    <col min="12300" max="12300" width="9.69921875" style="5" bestFit="1" customWidth="1"/>
    <col min="12301" max="12301" width="10.69921875" style="5" bestFit="1" customWidth="1"/>
    <col min="12302" max="12544" width="8.796875" style="5"/>
    <col min="12545" max="12545" width="7" style="5" customWidth="1"/>
    <col min="12546" max="12546" width="26.5" style="5" customWidth="1"/>
    <col min="12547" max="12547" width="9.5" style="5" customWidth="1"/>
    <col min="12548" max="12549" width="10.796875" style="5" bestFit="1" customWidth="1"/>
    <col min="12550" max="12550" width="10.69921875" style="5" bestFit="1" customWidth="1"/>
    <col min="12551" max="12552" width="9.796875" style="5" bestFit="1" customWidth="1"/>
    <col min="12553" max="12555" width="9.296875" style="5" bestFit="1" customWidth="1"/>
    <col min="12556" max="12556" width="9.69921875" style="5" bestFit="1" customWidth="1"/>
    <col min="12557" max="12557" width="10.69921875" style="5" bestFit="1" customWidth="1"/>
    <col min="12558" max="12800" width="8.796875" style="5"/>
    <col min="12801" max="12801" width="7" style="5" customWidth="1"/>
    <col min="12802" max="12802" width="26.5" style="5" customWidth="1"/>
    <col min="12803" max="12803" width="9.5" style="5" customWidth="1"/>
    <col min="12804" max="12805" width="10.796875" style="5" bestFit="1" customWidth="1"/>
    <col min="12806" max="12806" width="10.69921875" style="5" bestFit="1" customWidth="1"/>
    <col min="12807" max="12808" width="9.796875" style="5" bestFit="1" customWidth="1"/>
    <col min="12809" max="12811" width="9.296875" style="5" bestFit="1" customWidth="1"/>
    <col min="12812" max="12812" width="9.69921875" style="5" bestFit="1" customWidth="1"/>
    <col min="12813" max="12813" width="10.69921875" style="5" bestFit="1" customWidth="1"/>
    <col min="12814" max="13056" width="8.796875" style="5"/>
    <col min="13057" max="13057" width="7" style="5" customWidth="1"/>
    <col min="13058" max="13058" width="26.5" style="5" customWidth="1"/>
    <col min="13059" max="13059" width="9.5" style="5" customWidth="1"/>
    <col min="13060" max="13061" width="10.796875" style="5" bestFit="1" customWidth="1"/>
    <col min="13062" max="13062" width="10.69921875" style="5" bestFit="1" customWidth="1"/>
    <col min="13063" max="13064" width="9.796875" style="5" bestFit="1" customWidth="1"/>
    <col min="13065" max="13067" width="9.296875" style="5" bestFit="1" customWidth="1"/>
    <col min="13068" max="13068" width="9.69921875" style="5" bestFit="1" customWidth="1"/>
    <col min="13069" max="13069" width="10.69921875" style="5" bestFit="1" customWidth="1"/>
    <col min="13070" max="13312" width="8.796875" style="5"/>
    <col min="13313" max="13313" width="7" style="5" customWidth="1"/>
    <col min="13314" max="13314" width="26.5" style="5" customWidth="1"/>
    <col min="13315" max="13315" width="9.5" style="5" customWidth="1"/>
    <col min="13316" max="13317" width="10.796875" style="5" bestFit="1" customWidth="1"/>
    <col min="13318" max="13318" width="10.69921875" style="5" bestFit="1" customWidth="1"/>
    <col min="13319" max="13320" width="9.796875" style="5" bestFit="1" customWidth="1"/>
    <col min="13321" max="13323" width="9.296875" style="5" bestFit="1" customWidth="1"/>
    <col min="13324" max="13324" width="9.69921875" style="5" bestFit="1" customWidth="1"/>
    <col min="13325" max="13325" width="10.69921875" style="5" bestFit="1" customWidth="1"/>
    <col min="13326" max="13568" width="8.796875" style="5"/>
    <col min="13569" max="13569" width="7" style="5" customWidth="1"/>
    <col min="13570" max="13570" width="26.5" style="5" customWidth="1"/>
    <col min="13571" max="13571" width="9.5" style="5" customWidth="1"/>
    <col min="13572" max="13573" width="10.796875" style="5" bestFit="1" customWidth="1"/>
    <col min="13574" max="13574" width="10.69921875" style="5" bestFit="1" customWidth="1"/>
    <col min="13575" max="13576" width="9.796875" style="5" bestFit="1" customWidth="1"/>
    <col min="13577" max="13579" width="9.296875" style="5" bestFit="1" customWidth="1"/>
    <col min="13580" max="13580" width="9.69921875" style="5" bestFit="1" customWidth="1"/>
    <col min="13581" max="13581" width="10.69921875" style="5" bestFit="1" customWidth="1"/>
    <col min="13582" max="13824" width="8.796875" style="5"/>
    <col min="13825" max="13825" width="7" style="5" customWidth="1"/>
    <col min="13826" max="13826" width="26.5" style="5" customWidth="1"/>
    <col min="13827" max="13827" width="9.5" style="5" customWidth="1"/>
    <col min="13828" max="13829" width="10.796875" style="5" bestFit="1" customWidth="1"/>
    <col min="13830" max="13830" width="10.69921875" style="5" bestFit="1" customWidth="1"/>
    <col min="13831" max="13832" width="9.796875" style="5" bestFit="1" customWidth="1"/>
    <col min="13833" max="13835" width="9.296875" style="5" bestFit="1" customWidth="1"/>
    <col min="13836" max="13836" width="9.69921875" style="5" bestFit="1" customWidth="1"/>
    <col min="13837" max="13837" width="10.69921875" style="5" bestFit="1" customWidth="1"/>
    <col min="13838" max="14080" width="8.796875" style="5"/>
    <col min="14081" max="14081" width="7" style="5" customWidth="1"/>
    <col min="14082" max="14082" width="26.5" style="5" customWidth="1"/>
    <col min="14083" max="14083" width="9.5" style="5" customWidth="1"/>
    <col min="14084" max="14085" width="10.796875" style="5" bestFit="1" customWidth="1"/>
    <col min="14086" max="14086" width="10.69921875" style="5" bestFit="1" customWidth="1"/>
    <col min="14087" max="14088" width="9.796875" style="5" bestFit="1" customWidth="1"/>
    <col min="14089" max="14091" width="9.296875" style="5" bestFit="1" customWidth="1"/>
    <col min="14092" max="14092" width="9.69921875" style="5" bestFit="1" customWidth="1"/>
    <col min="14093" max="14093" width="10.69921875" style="5" bestFit="1" customWidth="1"/>
    <col min="14094" max="14336" width="8.796875" style="5"/>
    <col min="14337" max="14337" width="7" style="5" customWidth="1"/>
    <col min="14338" max="14338" width="26.5" style="5" customWidth="1"/>
    <col min="14339" max="14339" width="9.5" style="5" customWidth="1"/>
    <col min="14340" max="14341" width="10.796875" style="5" bestFit="1" customWidth="1"/>
    <col min="14342" max="14342" width="10.69921875" style="5" bestFit="1" customWidth="1"/>
    <col min="14343" max="14344" width="9.796875" style="5" bestFit="1" customWidth="1"/>
    <col min="14345" max="14347" width="9.296875" style="5" bestFit="1" customWidth="1"/>
    <col min="14348" max="14348" width="9.69921875" style="5" bestFit="1" customWidth="1"/>
    <col min="14349" max="14349" width="10.69921875" style="5" bestFit="1" customWidth="1"/>
    <col min="14350" max="14592" width="8.796875" style="5"/>
    <col min="14593" max="14593" width="7" style="5" customWidth="1"/>
    <col min="14594" max="14594" width="26.5" style="5" customWidth="1"/>
    <col min="14595" max="14595" width="9.5" style="5" customWidth="1"/>
    <col min="14596" max="14597" width="10.796875" style="5" bestFit="1" customWidth="1"/>
    <col min="14598" max="14598" width="10.69921875" style="5" bestFit="1" customWidth="1"/>
    <col min="14599" max="14600" width="9.796875" style="5" bestFit="1" customWidth="1"/>
    <col min="14601" max="14603" width="9.296875" style="5" bestFit="1" customWidth="1"/>
    <col min="14604" max="14604" width="9.69921875" style="5" bestFit="1" customWidth="1"/>
    <col min="14605" max="14605" width="10.69921875" style="5" bestFit="1" customWidth="1"/>
    <col min="14606" max="14848" width="8.796875" style="5"/>
    <col min="14849" max="14849" width="7" style="5" customWidth="1"/>
    <col min="14850" max="14850" width="26.5" style="5" customWidth="1"/>
    <col min="14851" max="14851" width="9.5" style="5" customWidth="1"/>
    <col min="14852" max="14853" width="10.796875" style="5" bestFit="1" customWidth="1"/>
    <col min="14854" max="14854" width="10.69921875" style="5" bestFit="1" customWidth="1"/>
    <col min="14855" max="14856" width="9.796875" style="5" bestFit="1" customWidth="1"/>
    <col min="14857" max="14859" width="9.296875" style="5" bestFit="1" customWidth="1"/>
    <col min="14860" max="14860" width="9.69921875" style="5" bestFit="1" customWidth="1"/>
    <col min="14861" max="14861" width="10.69921875" style="5" bestFit="1" customWidth="1"/>
    <col min="14862" max="15104" width="8.796875" style="5"/>
    <col min="15105" max="15105" width="7" style="5" customWidth="1"/>
    <col min="15106" max="15106" width="26.5" style="5" customWidth="1"/>
    <col min="15107" max="15107" width="9.5" style="5" customWidth="1"/>
    <col min="15108" max="15109" width="10.796875" style="5" bestFit="1" customWidth="1"/>
    <col min="15110" max="15110" width="10.69921875" style="5" bestFit="1" customWidth="1"/>
    <col min="15111" max="15112" width="9.796875" style="5" bestFit="1" customWidth="1"/>
    <col min="15113" max="15115" width="9.296875" style="5" bestFit="1" customWidth="1"/>
    <col min="15116" max="15116" width="9.69921875" style="5" bestFit="1" customWidth="1"/>
    <col min="15117" max="15117" width="10.69921875" style="5" bestFit="1" customWidth="1"/>
    <col min="15118" max="15360" width="8.796875" style="5"/>
    <col min="15361" max="15361" width="7" style="5" customWidth="1"/>
    <col min="15362" max="15362" width="26.5" style="5" customWidth="1"/>
    <col min="15363" max="15363" width="9.5" style="5" customWidth="1"/>
    <col min="15364" max="15365" width="10.796875" style="5" bestFit="1" customWidth="1"/>
    <col min="15366" max="15366" width="10.69921875" style="5" bestFit="1" customWidth="1"/>
    <col min="15367" max="15368" width="9.796875" style="5" bestFit="1" customWidth="1"/>
    <col min="15369" max="15371" width="9.296875" style="5" bestFit="1" customWidth="1"/>
    <col min="15372" max="15372" width="9.69921875" style="5" bestFit="1" customWidth="1"/>
    <col min="15373" max="15373" width="10.69921875" style="5" bestFit="1" customWidth="1"/>
    <col min="15374" max="15616" width="8.796875" style="5"/>
    <col min="15617" max="15617" width="7" style="5" customWidth="1"/>
    <col min="15618" max="15618" width="26.5" style="5" customWidth="1"/>
    <col min="15619" max="15619" width="9.5" style="5" customWidth="1"/>
    <col min="15620" max="15621" width="10.796875" style="5" bestFit="1" customWidth="1"/>
    <col min="15622" max="15622" width="10.69921875" style="5" bestFit="1" customWidth="1"/>
    <col min="15623" max="15624" width="9.796875" style="5" bestFit="1" customWidth="1"/>
    <col min="15625" max="15627" width="9.296875" style="5" bestFit="1" customWidth="1"/>
    <col min="15628" max="15628" width="9.69921875" style="5" bestFit="1" customWidth="1"/>
    <col min="15629" max="15629" width="10.69921875" style="5" bestFit="1" customWidth="1"/>
    <col min="15630" max="15872" width="8.796875" style="5"/>
    <col min="15873" max="15873" width="7" style="5" customWidth="1"/>
    <col min="15874" max="15874" width="26.5" style="5" customWidth="1"/>
    <col min="15875" max="15875" width="9.5" style="5" customWidth="1"/>
    <col min="15876" max="15877" width="10.796875" style="5" bestFit="1" customWidth="1"/>
    <col min="15878" max="15878" width="10.69921875" style="5" bestFit="1" customWidth="1"/>
    <col min="15879" max="15880" width="9.796875" style="5" bestFit="1" customWidth="1"/>
    <col min="15881" max="15883" width="9.296875" style="5" bestFit="1" customWidth="1"/>
    <col min="15884" max="15884" width="9.69921875" style="5" bestFit="1" customWidth="1"/>
    <col min="15885" max="15885" width="10.69921875" style="5" bestFit="1" customWidth="1"/>
    <col min="15886" max="16128" width="8.796875" style="5"/>
    <col min="16129" max="16129" width="7" style="5" customWidth="1"/>
    <col min="16130" max="16130" width="26.5" style="5" customWidth="1"/>
    <col min="16131" max="16131" width="9.5" style="5" customWidth="1"/>
    <col min="16132" max="16133" width="10.796875" style="5" bestFit="1" customWidth="1"/>
    <col min="16134" max="16134" width="10.69921875" style="5" bestFit="1" customWidth="1"/>
    <col min="16135" max="16136" width="9.796875" style="5" bestFit="1" customWidth="1"/>
    <col min="16137" max="16139" width="9.296875" style="5" bestFit="1" customWidth="1"/>
    <col min="16140" max="16140" width="9.69921875" style="5" bestFit="1" customWidth="1"/>
    <col min="16141" max="16141" width="10.69921875" style="5" bestFit="1" customWidth="1"/>
    <col min="16142" max="16384" width="8.796875" style="5"/>
  </cols>
  <sheetData>
    <row r="1" spans="1:13" ht="18" thickBot="1">
      <c r="A1" s="1" t="s">
        <v>141</v>
      </c>
      <c r="B1" s="1"/>
      <c r="C1" s="1"/>
      <c r="D1" s="1"/>
      <c r="F1" s="629" t="s">
        <v>30</v>
      </c>
      <c r="G1" s="629"/>
      <c r="H1" s="629"/>
      <c r="I1" s="629"/>
      <c r="J1" s="629"/>
      <c r="K1" s="629"/>
      <c r="L1" s="629"/>
      <c r="M1" s="629"/>
    </row>
    <row r="2" spans="1:13">
      <c r="A2" s="633" t="s">
        <v>32</v>
      </c>
      <c r="B2" s="636" t="s">
        <v>158</v>
      </c>
      <c r="C2" s="639" t="s">
        <v>184</v>
      </c>
      <c r="D2" s="639" t="s">
        <v>190</v>
      </c>
      <c r="E2" s="538" t="s">
        <v>200</v>
      </c>
      <c r="F2" s="643" t="s">
        <v>29</v>
      </c>
      <c r="G2" s="644"/>
      <c r="H2" s="644"/>
      <c r="I2" s="644"/>
      <c r="J2" s="644"/>
      <c r="K2" s="644"/>
      <c r="L2" s="644"/>
      <c r="M2" s="630" t="s">
        <v>108</v>
      </c>
    </row>
    <row r="3" spans="1:13">
      <c r="A3" s="634"/>
      <c r="B3" s="637"/>
      <c r="C3" s="640"/>
      <c r="D3" s="640"/>
      <c r="E3" s="274" t="s">
        <v>155</v>
      </c>
      <c r="F3" s="74" t="s">
        <v>28</v>
      </c>
      <c r="G3" s="642" t="s">
        <v>27</v>
      </c>
      <c r="H3" s="642"/>
      <c r="I3" s="642"/>
      <c r="J3" s="642"/>
      <c r="K3" s="642"/>
      <c r="L3" s="645" t="s">
        <v>137</v>
      </c>
      <c r="M3" s="631"/>
    </row>
    <row r="4" spans="1:13" ht="35.4" thickBot="1">
      <c r="A4" s="635"/>
      <c r="B4" s="638"/>
      <c r="C4" s="641"/>
      <c r="D4" s="641"/>
      <c r="E4" s="489" t="s">
        <v>162</v>
      </c>
      <c r="F4" s="490" t="s">
        <v>163</v>
      </c>
      <c r="G4" s="142" t="s">
        <v>109</v>
      </c>
      <c r="H4" s="308" t="s">
        <v>107</v>
      </c>
      <c r="I4" s="119" t="s">
        <v>106</v>
      </c>
      <c r="J4" s="119" t="s">
        <v>26</v>
      </c>
      <c r="K4" s="120" t="s">
        <v>110</v>
      </c>
      <c r="L4" s="646"/>
      <c r="M4" s="632"/>
    </row>
    <row r="5" spans="1:13" ht="19.5" customHeight="1" thickBot="1">
      <c r="A5" s="581" t="s">
        <v>70</v>
      </c>
      <c r="B5" s="582"/>
      <c r="C5" s="285">
        <f t="shared" ref="C5:M5" si="0">SUM(C6:C9)</f>
        <v>119346</v>
      </c>
      <c r="D5" s="285">
        <f t="shared" si="0"/>
        <v>121170</v>
      </c>
      <c r="E5" s="275">
        <f t="shared" si="0"/>
        <v>122117</v>
      </c>
      <c r="F5" s="271">
        <f t="shared" si="0"/>
        <v>19092</v>
      </c>
      <c r="G5" s="271">
        <f t="shared" si="0"/>
        <v>16542</v>
      </c>
      <c r="H5" s="309">
        <f t="shared" si="0"/>
        <v>13216</v>
      </c>
      <c r="I5" s="310">
        <f t="shared" si="0"/>
        <v>620</v>
      </c>
      <c r="J5" s="310">
        <f t="shared" si="0"/>
        <v>1457</v>
      </c>
      <c r="K5" s="311">
        <f t="shared" si="0"/>
        <v>1249</v>
      </c>
      <c r="L5" s="271">
        <f t="shared" si="0"/>
        <v>2550</v>
      </c>
      <c r="M5" s="272">
        <f t="shared" si="0"/>
        <v>103025</v>
      </c>
    </row>
    <row r="6" spans="1:13" ht="18" thickTop="1">
      <c r="A6" s="627"/>
      <c r="B6" s="108" t="s">
        <v>1</v>
      </c>
      <c r="C6" s="197">
        <v>54016</v>
      </c>
      <c r="D6" s="197">
        <v>54697</v>
      </c>
      <c r="E6" s="276">
        <f>F6+M6</f>
        <v>55158</v>
      </c>
      <c r="F6" s="216">
        <f>G6+L6</f>
        <v>9413</v>
      </c>
      <c r="G6" s="216">
        <f>SUM(H6:K6)</f>
        <v>8237</v>
      </c>
      <c r="H6" s="312">
        <v>6628</v>
      </c>
      <c r="I6" s="262">
        <v>256</v>
      </c>
      <c r="J6" s="262">
        <v>722</v>
      </c>
      <c r="K6" s="263">
        <v>631</v>
      </c>
      <c r="L6" s="38">
        <v>1176</v>
      </c>
      <c r="M6" s="112">
        <v>45745</v>
      </c>
    </row>
    <row r="7" spans="1:13">
      <c r="A7" s="627"/>
      <c r="B7" s="273" t="s">
        <v>2</v>
      </c>
      <c r="C7" s="286">
        <v>23710</v>
      </c>
      <c r="D7" s="286">
        <v>23745</v>
      </c>
      <c r="E7" s="277">
        <f t="shared" ref="E7:E15" si="1">F7+M7</f>
        <v>23462</v>
      </c>
      <c r="F7" s="134">
        <f>G7+L7</f>
        <v>3675</v>
      </c>
      <c r="G7" s="134">
        <f t="shared" ref="G7:G29" si="2">SUM(H7:K7)</f>
        <v>3204</v>
      </c>
      <c r="H7" s="313">
        <v>2745</v>
      </c>
      <c r="I7" s="122">
        <v>130</v>
      </c>
      <c r="J7" s="122">
        <v>76</v>
      </c>
      <c r="K7" s="123">
        <v>253</v>
      </c>
      <c r="L7" s="75">
        <v>471</v>
      </c>
      <c r="M7" s="63">
        <v>19787</v>
      </c>
    </row>
    <row r="8" spans="1:13" ht="18" thickBot="1">
      <c r="A8" s="628"/>
      <c r="B8" s="109" t="s">
        <v>3</v>
      </c>
      <c r="C8" s="198">
        <v>10304</v>
      </c>
      <c r="D8" s="198">
        <v>10671</v>
      </c>
      <c r="E8" s="278">
        <f t="shared" si="1"/>
        <v>10876</v>
      </c>
      <c r="F8" s="72">
        <f>G8+L8</f>
        <v>1770</v>
      </c>
      <c r="G8" s="72">
        <f t="shared" si="2"/>
        <v>1521</v>
      </c>
      <c r="H8" s="314">
        <v>1134</v>
      </c>
      <c r="I8" s="315">
        <v>25</v>
      </c>
      <c r="J8" s="315">
        <v>305</v>
      </c>
      <c r="K8" s="316">
        <v>57</v>
      </c>
      <c r="L8" s="64">
        <v>249</v>
      </c>
      <c r="M8" s="81">
        <v>9106</v>
      </c>
    </row>
    <row r="9" spans="1:13" ht="38.25" customHeight="1" thickBot="1">
      <c r="A9" s="596" t="s">
        <v>125</v>
      </c>
      <c r="B9" s="597"/>
      <c r="C9" s="196">
        <f t="shared" ref="C9:M9" si="3">SUM(C10,C16,C23,C30)</f>
        <v>31316</v>
      </c>
      <c r="D9" s="196">
        <f t="shared" si="3"/>
        <v>32057</v>
      </c>
      <c r="E9" s="279">
        <f t="shared" si="3"/>
        <v>32621</v>
      </c>
      <c r="F9" s="192">
        <f t="shared" si="3"/>
        <v>4234</v>
      </c>
      <c r="G9" s="192">
        <f t="shared" si="3"/>
        <v>3580</v>
      </c>
      <c r="H9" s="317">
        <f t="shared" si="3"/>
        <v>2709</v>
      </c>
      <c r="I9" s="318">
        <f t="shared" si="3"/>
        <v>209</v>
      </c>
      <c r="J9" s="318">
        <f t="shared" si="3"/>
        <v>354</v>
      </c>
      <c r="K9" s="319">
        <f t="shared" si="3"/>
        <v>308</v>
      </c>
      <c r="L9" s="192">
        <f t="shared" si="3"/>
        <v>654</v>
      </c>
      <c r="M9" s="193">
        <f t="shared" si="3"/>
        <v>28387</v>
      </c>
    </row>
    <row r="10" spans="1:13" ht="18" thickTop="1">
      <c r="A10" s="569" t="s">
        <v>4</v>
      </c>
      <c r="B10" s="168" t="s">
        <v>10</v>
      </c>
      <c r="C10" s="199">
        <f t="shared" ref="C10:M10" si="4">SUM(C11:C15)</f>
        <v>5905</v>
      </c>
      <c r="D10" s="199">
        <f t="shared" si="4"/>
        <v>6023</v>
      </c>
      <c r="E10" s="280">
        <f t="shared" si="4"/>
        <v>6134</v>
      </c>
      <c r="F10" s="266">
        <f t="shared" si="4"/>
        <v>623</v>
      </c>
      <c r="G10" s="266">
        <f t="shared" si="4"/>
        <v>498</v>
      </c>
      <c r="H10" s="320">
        <f t="shared" si="4"/>
        <v>358</v>
      </c>
      <c r="I10" s="321">
        <f t="shared" si="4"/>
        <v>49</v>
      </c>
      <c r="J10" s="321">
        <f t="shared" si="4"/>
        <v>22</v>
      </c>
      <c r="K10" s="322">
        <f t="shared" si="4"/>
        <v>69</v>
      </c>
      <c r="L10" s="266">
        <f t="shared" si="4"/>
        <v>125</v>
      </c>
      <c r="M10" s="267">
        <f t="shared" si="4"/>
        <v>5511</v>
      </c>
    </row>
    <row r="11" spans="1:13" ht="18.75" customHeight="1">
      <c r="A11" s="569"/>
      <c r="B11" s="163" t="s">
        <v>5</v>
      </c>
      <c r="C11" s="200">
        <v>4063</v>
      </c>
      <c r="D11" s="200">
        <v>4177</v>
      </c>
      <c r="E11" s="281">
        <f t="shared" si="1"/>
        <v>4258</v>
      </c>
      <c r="F11" s="265">
        <f>G11+L11</f>
        <v>436</v>
      </c>
      <c r="G11" s="265">
        <f t="shared" si="2"/>
        <v>341</v>
      </c>
      <c r="H11" s="323">
        <v>265</v>
      </c>
      <c r="I11" s="234">
        <v>14</v>
      </c>
      <c r="J11" s="234">
        <v>12</v>
      </c>
      <c r="K11" s="235">
        <v>50</v>
      </c>
      <c r="L11" s="205">
        <v>95</v>
      </c>
      <c r="M11" s="164">
        <v>3822</v>
      </c>
    </row>
    <row r="12" spans="1:13">
      <c r="A12" s="569"/>
      <c r="B12" s="110" t="s">
        <v>6</v>
      </c>
      <c r="C12" s="201">
        <v>864</v>
      </c>
      <c r="D12" s="201">
        <v>870</v>
      </c>
      <c r="E12" s="282">
        <f t="shared" si="1"/>
        <v>892</v>
      </c>
      <c r="F12" s="135">
        <f t="shared" ref="F12:F15" si="5">G12+L12</f>
        <v>110</v>
      </c>
      <c r="G12" s="135">
        <f t="shared" si="2"/>
        <v>95</v>
      </c>
      <c r="H12" s="324">
        <v>62</v>
      </c>
      <c r="I12" s="128">
        <v>11</v>
      </c>
      <c r="J12" s="128">
        <v>4</v>
      </c>
      <c r="K12" s="129">
        <v>18</v>
      </c>
      <c r="L12" s="62">
        <v>15</v>
      </c>
      <c r="M12" s="66">
        <v>782</v>
      </c>
    </row>
    <row r="13" spans="1:13">
      <c r="A13" s="569"/>
      <c r="B13" s="110" t="s">
        <v>7</v>
      </c>
      <c r="C13" s="201">
        <v>329</v>
      </c>
      <c r="D13" s="201">
        <v>326</v>
      </c>
      <c r="E13" s="282">
        <f t="shared" si="1"/>
        <v>325</v>
      </c>
      <c r="F13" s="135">
        <f t="shared" si="5"/>
        <v>37</v>
      </c>
      <c r="G13" s="135">
        <f t="shared" si="2"/>
        <v>31</v>
      </c>
      <c r="H13" s="324">
        <v>7</v>
      </c>
      <c r="I13" s="128">
        <v>22</v>
      </c>
      <c r="J13" s="128">
        <v>1</v>
      </c>
      <c r="K13" s="129">
        <v>1</v>
      </c>
      <c r="L13" s="62">
        <v>6</v>
      </c>
      <c r="M13" s="66">
        <v>288</v>
      </c>
    </row>
    <row r="14" spans="1:13">
      <c r="A14" s="569"/>
      <c r="B14" s="110" t="s">
        <v>8</v>
      </c>
      <c r="C14" s="201">
        <v>541</v>
      </c>
      <c r="D14" s="201">
        <v>541</v>
      </c>
      <c r="E14" s="282">
        <f t="shared" si="1"/>
        <v>542</v>
      </c>
      <c r="F14" s="135">
        <f t="shared" si="5"/>
        <v>24</v>
      </c>
      <c r="G14" s="135">
        <f t="shared" si="2"/>
        <v>17</v>
      </c>
      <c r="H14" s="324">
        <v>15</v>
      </c>
      <c r="I14" s="128">
        <v>2</v>
      </c>
      <c r="J14" s="128">
        <v>0</v>
      </c>
      <c r="K14" s="129">
        <v>0</v>
      </c>
      <c r="L14" s="62">
        <v>7</v>
      </c>
      <c r="M14" s="66">
        <v>518</v>
      </c>
    </row>
    <row r="15" spans="1:13" ht="18" thickBot="1">
      <c r="A15" s="571"/>
      <c r="B15" s="191" t="s">
        <v>9</v>
      </c>
      <c r="C15" s="203">
        <v>108</v>
      </c>
      <c r="D15" s="203">
        <v>109</v>
      </c>
      <c r="E15" s="283">
        <f t="shared" si="1"/>
        <v>117</v>
      </c>
      <c r="F15" s="269">
        <f t="shared" si="5"/>
        <v>16</v>
      </c>
      <c r="G15" s="269">
        <f t="shared" si="2"/>
        <v>14</v>
      </c>
      <c r="H15" s="325">
        <v>9</v>
      </c>
      <c r="I15" s="249">
        <v>0</v>
      </c>
      <c r="J15" s="249">
        <v>5</v>
      </c>
      <c r="K15" s="250">
        <v>0</v>
      </c>
      <c r="L15" s="221">
        <v>2</v>
      </c>
      <c r="M15" s="189">
        <v>101</v>
      </c>
    </row>
    <row r="16" spans="1:13">
      <c r="A16" s="570" t="s">
        <v>11</v>
      </c>
      <c r="B16" s="184" t="s">
        <v>10</v>
      </c>
      <c r="C16" s="202">
        <f t="shared" ref="C16:M16" si="6">SUM(C17:C22)</f>
        <v>9277</v>
      </c>
      <c r="D16" s="202">
        <f t="shared" si="6"/>
        <v>9402</v>
      </c>
      <c r="E16" s="284">
        <f t="shared" si="6"/>
        <v>9494</v>
      </c>
      <c r="F16" s="214">
        <f t="shared" si="6"/>
        <v>1270</v>
      </c>
      <c r="G16" s="214">
        <f t="shared" si="6"/>
        <v>1076</v>
      </c>
      <c r="H16" s="326">
        <f t="shared" si="6"/>
        <v>800</v>
      </c>
      <c r="I16" s="327">
        <f t="shared" si="6"/>
        <v>73</v>
      </c>
      <c r="J16" s="327">
        <f t="shared" si="6"/>
        <v>103</v>
      </c>
      <c r="K16" s="328">
        <f t="shared" si="6"/>
        <v>100</v>
      </c>
      <c r="L16" s="214">
        <f t="shared" si="6"/>
        <v>194</v>
      </c>
      <c r="M16" s="195">
        <f t="shared" si="6"/>
        <v>8224</v>
      </c>
    </row>
    <row r="17" spans="1:13" ht="18.75" customHeight="1">
      <c r="A17" s="569"/>
      <c r="B17" s="163" t="s">
        <v>12</v>
      </c>
      <c r="C17" s="200">
        <v>2472</v>
      </c>
      <c r="D17" s="200">
        <v>2518</v>
      </c>
      <c r="E17" s="281">
        <f t="shared" ref="E17:E22" si="7">F17+M17</f>
        <v>2560</v>
      </c>
      <c r="F17" s="265">
        <f>G17+L17</f>
        <v>312</v>
      </c>
      <c r="G17" s="265">
        <f t="shared" si="2"/>
        <v>254</v>
      </c>
      <c r="H17" s="323">
        <v>210</v>
      </c>
      <c r="I17" s="234">
        <v>33</v>
      </c>
      <c r="J17" s="234">
        <v>2</v>
      </c>
      <c r="K17" s="235">
        <v>9</v>
      </c>
      <c r="L17" s="205">
        <v>58</v>
      </c>
      <c r="M17" s="164">
        <v>2248</v>
      </c>
    </row>
    <row r="18" spans="1:13">
      <c r="A18" s="569"/>
      <c r="B18" s="110" t="s">
        <v>13</v>
      </c>
      <c r="C18" s="201">
        <v>2905</v>
      </c>
      <c r="D18" s="201">
        <v>2917</v>
      </c>
      <c r="E18" s="282">
        <f t="shared" si="7"/>
        <v>2898</v>
      </c>
      <c r="F18" s="135">
        <f t="shared" ref="F18:F22" si="8">G18+L18</f>
        <v>440</v>
      </c>
      <c r="G18" s="135">
        <f t="shared" si="2"/>
        <v>367</v>
      </c>
      <c r="H18" s="324">
        <v>230</v>
      </c>
      <c r="I18" s="128">
        <v>31</v>
      </c>
      <c r="J18" s="128">
        <v>23</v>
      </c>
      <c r="K18" s="129">
        <v>83</v>
      </c>
      <c r="L18" s="62">
        <v>73</v>
      </c>
      <c r="M18" s="66">
        <v>2458</v>
      </c>
    </row>
    <row r="19" spans="1:13">
      <c r="A19" s="569"/>
      <c r="B19" s="110" t="s">
        <v>14</v>
      </c>
      <c r="C19" s="201">
        <v>979</v>
      </c>
      <c r="D19" s="201">
        <v>965</v>
      </c>
      <c r="E19" s="282">
        <f t="shared" si="7"/>
        <v>942</v>
      </c>
      <c r="F19" s="135">
        <f t="shared" si="8"/>
        <v>125</v>
      </c>
      <c r="G19" s="135">
        <f t="shared" si="2"/>
        <v>110</v>
      </c>
      <c r="H19" s="324">
        <v>104</v>
      </c>
      <c r="I19" s="128">
        <v>1</v>
      </c>
      <c r="J19" s="128">
        <v>1</v>
      </c>
      <c r="K19" s="129">
        <v>4</v>
      </c>
      <c r="L19" s="62">
        <v>15</v>
      </c>
      <c r="M19" s="66">
        <v>817</v>
      </c>
    </row>
    <row r="20" spans="1:13">
      <c r="A20" s="569"/>
      <c r="B20" s="110" t="s">
        <v>15</v>
      </c>
      <c r="C20" s="201">
        <v>1750</v>
      </c>
      <c r="D20" s="201">
        <v>1836</v>
      </c>
      <c r="E20" s="282">
        <f t="shared" si="7"/>
        <v>1912</v>
      </c>
      <c r="F20" s="135">
        <f t="shared" si="8"/>
        <v>259</v>
      </c>
      <c r="G20" s="135">
        <f t="shared" si="2"/>
        <v>230</v>
      </c>
      <c r="H20" s="324">
        <v>148</v>
      </c>
      <c r="I20" s="128">
        <v>8</v>
      </c>
      <c r="J20" s="128">
        <v>71</v>
      </c>
      <c r="K20" s="129">
        <v>3</v>
      </c>
      <c r="L20" s="62">
        <v>29</v>
      </c>
      <c r="M20" s="66">
        <v>1653</v>
      </c>
    </row>
    <row r="21" spans="1:13">
      <c r="A21" s="569"/>
      <c r="B21" s="110" t="s">
        <v>16</v>
      </c>
      <c r="C21" s="201">
        <v>695</v>
      </c>
      <c r="D21" s="201">
        <v>694</v>
      </c>
      <c r="E21" s="282">
        <f t="shared" si="7"/>
        <v>694</v>
      </c>
      <c r="F21" s="135">
        <f t="shared" si="8"/>
        <v>69</v>
      </c>
      <c r="G21" s="135">
        <f t="shared" si="2"/>
        <v>60</v>
      </c>
      <c r="H21" s="324">
        <v>60</v>
      </c>
      <c r="I21" s="128">
        <v>0</v>
      </c>
      <c r="J21" s="128">
        <v>0</v>
      </c>
      <c r="K21" s="129">
        <v>0</v>
      </c>
      <c r="L21" s="62">
        <v>9</v>
      </c>
      <c r="M21" s="66">
        <v>625</v>
      </c>
    </row>
    <row r="22" spans="1:13" ht="18" thickBot="1">
      <c r="A22" s="571"/>
      <c r="B22" s="191" t="s">
        <v>17</v>
      </c>
      <c r="C22" s="203">
        <v>476</v>
      </c>
      <c r="D22" s="203">
        <v>472</v>
      </c>
      <c r="E22" s="283">
        <f t="shared" si="7"/>
        <v>488</v>
      </c>
      <c r="F22" s="269">
        <f t="shared" si="8"/>
        <v>65</v>
      </c>
      <c r="G22" s="269">
        <f t="shared" si="2"/>
        <v>55</v>
      </c>
      <c r="H22" s="325">
        <v>48</v>
      </c>
      <c r="I22" s="249">
        <v>0</v>
      </c>
      <c r="J22" s="249">
        <v>6</v>
      </c>
      <c r="K22" s="250">
        <v>1</v>
      </c>
      <c r="L22" s="221">
        <v>10</v>
      </c>
      <c r="M22" s="189">
        <v>423</v>
      </c>
    </row>
    <row r="23" spans="1:13">
      <c r="A23" s="570" t="s">
        <v>18</v>
      </c>
      <c r="B23" s="184" t="s">
        <v>10</v>
      </c>
      <c r="C23" s="202">
        <f t="shared" ref="C23:M23" si="9">SUM(C24:C29)</f>
        <v>11865</v>
      </c>
      <c r="D23" s="202">
        <f t="shared" si="9"/>
        <v>12208</v>
      </c>
      <c r="E23" s="284">
        <f t="shared" si="9"/>
        <v>12482</v>
      </c>
      <c r="F23" s="214">
        <f t="shared" si="9"/>
        <v>1734</v>
      </c>
      <c r="G23" s="214">
        <f t="shared" si="9"/>
        <v>1478</v>
      </c>
      <c r="H23" s="326">
        <f t="shared" si="9"/>
        <v>1147</v>
      </c>
      <c r="I23" s="327">
        <f t="shared" si="9"/>
        <v>83</v>
      </c>
      <c r="J23" s="327">
        <f t="shared" si="9"/>
        <v>134</v>
      </c>
      <c r="K23" s="328">
        <f t="shared" si="9"/>
        <v>114</v>
      </c>
      <c r="L23" s="214">
        <f t="shared" si="9"/>
        <v>256</v>
      </c>
      <c r="M23" s="195">
        <f t="shared" si="9"/>
        <v>10748</v>
      </c>
    </row>
    <row r="24" spans="1:13" ht="18.75" customHeight="1">
      <c r="A24" s="569"/>
      <c r="B24" s="163" t="s">
        <v>19</v>
      </c>
      <c r="C24" s="200">
        <v>2664</v>
      </c>
      <c r="D24" s="200">
        <v>2796</v>
      </c>
      <c r="E24" s="281">
        <f t="shared" ref="E24:E29" si="10">F24+M24</f>
        <v>2896</v>
      </c>
      <c r="F24" s="265">
        <f>G24+L24</f>
        <v>452</v>
      </c>
      <c r="G24" s="265">
        <f t="shared" si="2"/>
        <v>393</v>
      </c>
      <c r="H24" s="323">
        <v>245</v>
      </c>
      <c r="I24" s="234">
        <v>57</v>
      </c>
      <c r="J24" s="234">
        <v>7</v>
      </c>
      <c r="K24" s="235">
        <v>84</v>
      </c>
      <c r="L24" s="205">
        <v>59</v>
      </c>
      <c r="M24" s="164">
        <v>2444</v>
      </c>
    </row>
    <row r="25" spans="1:13">
      <c r="A25" s="569"/>
      <c r="B25" s="110" t="s">
        <v>20</v>
      </c>
      <c r="C25" s="201">
        <v>4210</v>
      </c>
      <c r="D25" s="201">
        <v>4289</v>
      </c>
      <c r="E25" s="282">
        <f t="shared" si="10"/>
        <v>4368</v>
      </c>
      <c r="F25" s="135">
        <f t="shared" ref="F25:F29" si="11">G25+L25</f>
        <v>590</v>
      </c>
      <c r="G25" s="135">
        <f t="shared" si="2"/>
        <v>489</v>
      </c>
      <c r="H25" s="324">
        <v>465</v>
      </c>
      <c r="I25" s="128">
        <v>4</v>
      </c>
      <c r="J25" s="128">
        <v>12</v>
      </c>
      <c r="K25" s="129">
        <v>8</v>
      </c>
      <c r="L25" s="62">
        <v>101</v>
      </c>
      <c r="M25" s="66">
        <v>3778</v>
      </c>
    </row>
    <row r="26" spans="1:13">
      <c r="A26" s="569"/>
      <c r="B26" s="110" t="s">
        <v>21</v>
      </c>
      <c r="C26" s="201">
        <v>1711</v>
      </c>
      <c r="D26" s="201">
        <v>1719</v>
      </c>
      <c r="E26" s="282">
        <f t="shared" si="10"/>
        <v>1757</v>
      </c>
      <c r="F26" s="135">
        <f t="shared" si="11"/>
        <v>219</v>
      </c>
      <c r="G26" s="135">
        <f t="shared" si="2"/>
        <v>191</v>
      </c>
      <c r="H26" s="324">
        <v>172</v>
      </c>
      <c r="I26" s="128">
        <v>1</v>
      </c>
      <c r="J26" s="128">
        <v>2</v>
      </c>
      <c r="K26" s="129">
        <v>16</v>
      </c>
      <c r="L26" s="62">
        <v>28</v>
      </c>
      <c r="M26" s="66">
        <v>1538</v>
      </c>
    </row>
    <row r="27" spans="1:13">
      <c r="A27" s="569"/>
      <c r="B27" s="110" t="s">
        <v>22</v>
      </c>
      <c r="C27" s="201">
        <v>1499</v>
      </c>
      <c r="D27" s="201">
        <v>1528</v>
      </c>
      <c r="E27" s="282">
        <f t="shared" si="10"/>
        <v>1553</v>
      </c>
      <c r="F27" s="135">
        <f t="shared" si="11"/>
        <v>227</v>
      </c>
      <c r="G27" s="135">
        <f t="shared" si="2"/>
        <v>199</v>
      </c>
      <c r="H27" s="324">
        <v>98</v>
      </c>
      <c r="I27" s="128">
        <v>8</v>
      </c>
      <c r="J27" s="128">
        <v>90</v>
      </c>
      <c r="K27" s="129">
        <v>3</v>
      </c>
      <c r="L27" s="62">
        <v>28</v>
      </c>
      <c r="M27" s="66">
        <v>1326</v>
      </c>
    </row>
    <row r="28" spans="1:13">
      <c r="A28" s="569"/>
      <c r="B28" s="110" t="s">
        <v>23</v>
      </c>
      <c r="C28" s="201">
        <v>897</v>
      </c>
      <c r="D28" s="201">
        <v>967</v>
      </c>
      <c r="E28" s="282">
        <f t="shared" si="10"/>
        <v>971</v>
      </c>
      <c r="F28" s="135">
        <f t="shared" si="11"/>
        <v>123</v>
      </c>
      <c r="G28" s="135">
        <f t="shared" si="2"/>
        <v>107</v>
      </c>
      <c r="H28" s="324">
        <v>87</v>
      </c>
      <c r="I28" s="128">
        <v>10</v>
      </c>
      <c r="J28" s="128">
        <v>8</v>
      </c>
      <c r="K28" s="129">
        <v>2</v>
      </c>
      <c r="L28" s="62">
        <v>16</v>
      </c>
      <c r="M28" s="66">
        <v>848</v>
      </c>
    </row>
    <row r="29" spans="1:13" ht="18" thickBot="1">
      <c r="A29" s="569"/>
      <c r="B29" s="111" t="s">
        <v>149</v>
      </c>
      <c r="C29" s="201">
        <v>884</v>
      </c>
      <c r="D29" s="201">
        <v>909</v>
      </c>
      <c r="E29" s="282">
        <f t="shared" si="10"/>
        <v>937</v>
      </c>
      <c r="F29" s="135">
        <f t="shared" si="11"/>
        <v>123</v>
      </c>
      <c r="G29" s="135">
        <f t="shared" si="2"/>
        <v>99</v>
      </c>
      <c r="H29" s="324">
        <v>80</v>
      </c>
      <c r="I29" s="128">
        <v>3</v>
      </c>
      <c r="J29" s="128">
        <v>15</v>
      </c>
      <c r="K29" s="129">
        <v>1</v>
      </c>
      <c r="L29" s="62">
        <v>24</v>
      </c>
      <c r="M29" s="66">
        <v>814</v>
      </c>
    </row>
    <row r="30" spans="1:13">
      <c r="A30" s="570" t="s">
        <v>145</v>
      </c>
      <c r="B30" s="184" t="s">
        <v>10</v>
      </c>
      <c r="C30" s="202">
        <f t="shared" ref="C30:M30" si="12">SUM(C31:C33)</f>
        <v>4269</v>
      </c>
      <c r="D30" s="202">
        <f t="shared" si="12"/>
        <v>4424</v>
      </c>
      <c r="E30" s="284">
        <f t="shared" si="12"/>
        <v>4511</v>
      </c>
      <c r="F30" s="214">
        <f t="shared" si="12"/>
        <v>607</v>
      </c>
      <c r="G30" s="214">
        <f t="shared" si="12"/>
        <v>528</v>
      </c>
      <c r="H30" s="326">
        <f t="shared" si="12"/>
        <v>404</v>
      </c>
      <c r="I30" s="327">
        <f t="shared" si="12"/>
        <v>4</v>
      </c>
      <c r="J30" s="327">
        <f t="shared" si="12"/>
        <v>95</v>
      </c>
      <c r="K30" s="328">
        <f t="shared" si="12"/>
        <v>25</v>
      </c>
      <c r="L30" s="214">
        <f t="shared" si="12"/>
        <v>79</v>
      </c>
      <c r="M30" s="195">
        <f t="shared" si="12"/>
        <v>3904</v>
      </c>
    </row>
    <row r="31" spans="1:13" ht="20.25" customHeight="1">
      <c r="A31" s="569"/>
      <c r="B31" s="163" t="s">
        <v>25</v>
      </c>
      <c r="C31" s="200">
        <v>2616</v>
      </c>
      <c r="D31" s="200">
        <v>2729</v>
      </c>
      <c r="E31" s="281">
        <f t="shared" ref="E31:E33" si="13">F31+M31</f>
        <v>2756</v>
      </c>
      <c r="F31" s="265">
        <f>G31+L31</f>
        <v>407</v>
      </c>
      <c r="G31" s="265">
        <f t="shared" ref="G31:G33" si="14">SUM(H31:K31)</f>
        <v>355</v>
      </c>
      <c r="H31" s="323">
        <v>277</v>
      </c>
      <c r="I31" s="234">
        <v>1</v>
      </c>
      <c r="J31" s="234">
        <v>56</v>
      </c>
      <c r="K31" s="235">
        <v>21</v>
      </c>
      <c r="L31" s="205">
        <v>52</v>
      </c>
      <c r="M31" s="164">
        <v>2349</v>
      </c>
    </row>
    <row r="32" spans="1:13" ht="18.75" customHeight="1">
      <c r="A32" s="569"/>
      <c r="B32" s="110" t="s">
        <v>24</v>
      </c>
      <c r="C32" s="201">
        <v>304</v>
      </c>
      <c r="D32" s="201">
        <v>307</v>
      </c>
      <c r="E32" s="282">
        <f t="shared" si="13"/>
        <v>314</v>
      </c>
      <c r="F32" s="135">
        <f t="shared" ref="F32:F33" si="15">G32+L32</f>
        <v>24</v>
      </c>
      <c r="G32" s="135">
        <f t="shared" si="14"/>
        <v>19</v>
      </c>
      <c r="H32" s="324">
        <v>16</v>
      </c>
      <c r="I32" s="128">
        <v>1</v>
      </c>
      <c r="J32" s="128">
        <v>2</v>
      </c>
      <c r="K32" s="129">
        <v>0</v>
      </c>
      <c r="L32" s="62">
        <v>5</v>
      </c>
      <c r="M32" s="66">
        <v>290</v>
      </c>
    </row>
    <row r="33" spans="1:13" ht="18" thickBot="1">
      <c r="A33" s="571"/>
      <c r="B33" s="188" t="s">
        <v>151</v>
      </c>
      <c r="C33" s="203">
        <v>1349</v>
      </c>
      <c r="D33" s="203">
        <v>1388</v>
      </c>
      <c r="E33" s="283">
        <f t="shared" si="13"/>
        <v>1441</v>
      </c>
      <c r="F33" s="269">
        <f t="shared" si="15"/>
        <v>176</v>
      </c>
      <c r="G33" s="269">
        <f t="shared" si="14"/>
        <v>154</v>
      </c>
      <c r="H33" s="325">
        <v>111</v>
      </c>
      <c r="I33" s="249">
        <v>2</v>
      </c>
      <c r="J33" s="249">
        <v>37</v>
      </c>
      <c r="K33" s="250">
        <v>4</v>
      </c>
      <c r="L33" s="221">
        <v>22</v>
      </c>
      <c r="M33" s="189">
        <v>1265</v>
      </c>
    </row>
    <row r="34" spans="1:13">
      <c r="A34" s="5" t="s">
        <v>75</v>
      </c>
      <c r="E34" s="36"/>
      <c r="F34" s="36"/>
      <c r="G34" s="36"/>
    </row>
    <row r="35" spans="1:13" ht="18.75" customHeight="1">
      <c r="A35" s="568" t="s">
        <v>179</v>
      </c>
      <c r="B35" s="568"/>
      <c r="C35" s="568"/>
      <c r="D35" s="568"/>
      <c r="E35" s="568"/>
      <c r="F35" s="568"/>
      <c r="G35" s="568"/>
      <c r="H35" s="568"/>
    </row>
    <row r="36" spans="1:13" ht="17.55" customHeight="1">
      <c r="A36" s="568" t="s">
        <v>180</v>
      </c>
      <c r="B36" s="568"/>
      <c r="C36" s="568"/>
      <c r="D36" s="568"/>
      <c r="E36" s="568"/>
      <c r="F36" s="568"/>
      <c r="G36" s="568"/>
      <c r="H36" s="568"/>
      <c r="I36" s="36"/>
      <c r="J36" s="36"/>
      <c r="K36" s="36"/>
      <c r="L36" s="36"/>
      <c r="M36" s="36"/>
    </row>
    <row r="37" spans="1:13" ht="17.55" customHeight="1">
      <c r="A37" s="568"/>
      <c r="B37" s="568"/>
      <c r="C37" s="568"/>
      <c r="D37" s="568"/>
      <c r="E37" s="568"/>
      <c r="F37" s="568"/>
      <c r="G37" s="568"/>
      <c r="H37" s="568"/>
      <c r="I37" s="36"/>
      <c r="J37" s="36"/>
      <c r="K37" s="36"/>
      <c r="L37" s="36"/>
      <c r="M37" s="36"/>
    </row>
  </sheetData>
  <mergeCells count="19">
    <mergeCell ref="F1:M1"/>
    <mergeCell ref="M2:M4"/>
    <mergeCell ref="A2:A4"/>
    <mergeCell ref="B2:B4"/>
    <mergeCell ref="C2:C4"/>
    <mergeCell ref="D2:D4"/>
    <mergeCell ref="G3:K3"/>
    <mergeCell ref="F2:L2"/>
    <mergeCell ref="L3:L4"/>
    <mergeCell ref="A5:B5"/>
    <mergeCell ref="A10:A15"/>
    <mergeCell ref="A16:A22"/>
    <mergeCell ref="A23:A29"/>
    <mergeCell ref="A36:H36"/>
    <mergeCell ref="A37:H37"/>
    <mergeCell ref="A30:A33"/>
    <mergeCell ref="A9:B9"/>
    <mergeCell ref="A35:H35"/>
    <mergeCell ref="A6:A8"/>
  </mergeCells>
  <phoneticPr fontId="2"/>
  <pageMargins left="0.59055118110236227" right="0.39370078740157483" top="0.59055118110236227" bottom="0.59055118110236227" header="0.39370078740157483" footer="0.39370078740157483"/>
  <pageSetup paperSize="9" scale="70" orientation="landscape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activeCell="E21" sqref="E21"/>
    </sheetView>
  </sheetViews>
  <sheetFormatPr defaultRowHeight="17.399999999999999"/>
  <cols>
    <col min="1" max="1" width="3.69921875" style="5" customWidth="1"/>
    <col min="2" max="2" width="20" style="5" customWidth="1"/>
    <col min="3" max="3" width="10.09765625" style="5" customWidth="1"/>
    <col min="4" max="4" width="9.69921875" style="5" customWidth="1"/>
    <col min="5" max="5" width="10" style="5" customWidth="1"/>
    <col min="6" max="6" width="9.69921875" style="5" customWidth="1"/>
    <col min="7" max="7" width="9.796875" style="5" customWidth="1"/>
    <col min="8" max="9" width="9.5" style="5" customWidth="1"/>
    <col min="10" max="10" width="9.69921875" style="5" customWidth="1"/>
    <col min="11" max="13" width="9.5" style="5" customWidth="1"/>
    <col min="14" max="256" width="8.796875" style="5"/>
    <col min="257" max="257" width="6.19921875" style="5" customWidth="1"/>
    <col min="258" max="258" width="24.796875" style="5" customWidth="1"/>
    <col min="259" max="269" width="10.19921875" style="5" customWidth="1"/>
    <col min="270" max="512" width="8.796875" style="5"/>
    <col min="513" max="513" width="6.19921875" style="5" customWidth="1"/>
    <col min="514" max="514" width="24.796875" style="5" customWidth="1"/>
    <col min="515" max="525" width="10.19921875" style="5" customWidth="1"/>
    <col min="526" max="768" width="8.796875" style="5"/>
    <col min="769" max="769" width="6.19921875" style="5" customWidth="1"/>
    <col min="770" max="770" width="24.796875" style="5" customWidth="1"/>
    <col min="771" max="781" width="10.19921875" style="5" customWidth="1"/>
    <col min="782" max="1024" width="8.796875" style="5"/>
    <col min="1025" max="1025" width="6.19921875" style="5" customWidth="1"/>
    <col min="1026" max="1026" width="24.796875" style="5" customWidth="1"/>
    <col min="1027" max="1037" width="10.19921875" style="5" customWidth="1"/>
    <col min="1038" max="1280" width="8.796875" style="5"/>
    <col min="1281" max="1281" width="6.19921875" style="5" customWidth="1"/>
    <col min="1282" max="1282" width="24.796875" style="5" customWidth="1"/>
    <col min="1283" max="1293" width="10.19921875" style="5" customWidth="1"/>
    <col min="1294" max="1536" width="8.796875" style="5"/>
    <col min="1537" max="1537" width="6.19921875" style="5" customWidth="1"/>
    <col min="1538" max="1538" width="24.796875" style="5" customWidth="1"/>
    <col min="1539" max="1549" width="10.19921875" style="5" customWidth="1"/>
    <col min="1550" max="1792" width="8.796875" style="5"/>
    <col min="1793" max="1793" width="6.19921875" style="5" customWidth="1"/>
    <col min="1794" max="1794" width="24.796875" style="5" customWidth="1"/>
    <col min="1795" max="1805" width="10.19921875" style="5" customWidth="1"/>
    <col min="1806" max="2048" width="8.796875" style="5"/>
    <col min="2049" max="2049" width="6.19921875" style="5" customWidth="1"/>
    <col min="2050" max="2050" width="24.796875" style="5" customWidth="1"/>
    <col min="2051" max="2061" width="10.19921875" style="5" customWidth="1"/>
    <col min="2062" max="2304" width="8.796875" style="5"/>
    <col min="2305" max="2305" width="6.19921875" style="5" customWidth="1"/>
    <col min="2306" max="2306" width="24.796875" style="5" customWidth="1"/>
    <col min="2307" max="2317" width="10.19921875" style="5" customWidth="1"/>
    <col min="2318" max="2560" width="8.796875" style="5"/>
    <col min="2561" max="2561" width="6.19921875" style="5" customWidth="1"/>
    <col min="2562" max="2562" width="24.796875" style="5" customWidth="1"/>
    <col min="2563" max="2573" width="10.19921875" style="5" customWidth="1"/>
    <col min="2574" max="2816" width="8.796875" style="5"/>
    <col min="2817" max="2817" width="6.19921875" style="5" customWidth="1"/>
    <col min="2818" max="2818" width="24.796875" style="5" customWidth="1"/>
    <col min="2819" max="2829" width="10.19921875" style="5" customWidth="1"/>
    <col min="2830" max="3072" width="8.796875" style="5"/>
    <col min="3073" max="3073" width="6.19921875" style="5" customWidth="1"/>
    <col min="3074" max="3074" width="24.796875" style="5" customWidth="1"/>
    <col min="3075" max="3085" width="10.19921875" style="5" customWidth="1"/>
    <col min="3086" max="3328" width="8.796875" style="5"/>
    <col min="3329" max="3329" width="6.19921875" style="5" customWidth="1"/>
    <col min="3330" max="3330" width="24.796875" style="5" customWidth="1"/>
    <col min="3331" max="3341" width="10.19921875" style="5" customWidth="1"/>
    <col min="3342" max="3584" width="8.796875" style="5"/>
    <col min="3585" max="3585" width="6.19921875" style="5" customWidth="1"/>
    <col min="3586" max="3586" width="24.796875" style="5" customWidth="1"/>
    <col min="3587" max="3597" width="10.19921875" style="5" customWidth="1"/>
    <col min="3598" max="3840" width="8.796875" style="5"/>
    <col min="3841" max="3841" width="6.19921875" style="5" customWidth="1"/>
    <col min="3842" max="3842" width="24.796875" style="5" customWidth="1"/>
    <col min="3843" max="3853" width="10.19921875" style="5" customWidth="1"/>
    <col min="3854" max="4096" width="8.796875" style="5"/>
    <col min="4097" max="4097" width="6.19921875" style="5" customWidth="1"/>
    <col min="4098" max="4098" width="24.796875" style="5" customWidth="1"/>
    <col min="4099" max="4109" width="10.19921875" style="5" customWidth="1"/>
    <col min="4110" max="4352" width="8.796875" style="5"/>
    <col min="4353" max="4353" width="6.19921875" style="5" customWidth="1"/>
    <col min="4354" max="4354" width="24.796875" style="5" customWidth="1"/>
    <col min="4355" max="4365" width="10.19921875" style="5" customWidth="1"/>
    <col min="4366" max="4608" width="8.796875" style="5"/>
    <col min="4609" max="4609" width="6.19921875" style="5" customWidth="1"/>
    <col min="4610" max="4610" width="24.796875" style="5" customWidth="1"/>
    <col min="4611" max="4621" width="10.19921875" style="5" customWidth="1"/>
    <col min="4622" max="4864" width="8.796875" style="5"/>
    <col min="4865" max="4865" width="6.19921875" style="5" customWidth="1"/>
    <col min="4866" max="4866" width="24.796875" style="5" customWidth="1"/>
    <col min="4867" max="4877" width="10.19921875" style="5" customWidth="1"/>
    <col min="4878" max="5120" width="8.796875" style="5"/>
    <col min="5121" max="5121" width="6.19921875" style="5" customWidth="1"/>
    <col min="5122" max="5122" width="24.796875" style="5" customWidth="1"/>
    <col min="5123" max="5133" width="10.19921875" style="5" customWidth="1"/>
    <col min="5134" max="5376" width="8.796875" style="5"/>
    <col min="5377" max="5377" width="6.19921875" style="5" customWidth="1"/>
    <col min="5378" max="5378" width="24.796875" style="5" customWidth="1"/>
    <col min="5379" max="5389" width="10.19921875" style="5" customWidth="1"/>
    <col min="5390" max="5632" width="8.796875" style="5"/>
    <col min="5633" max="5633" width="6.19921875" style="5" customWidth="1"/>
    <col min="5634" max="5634" width="24.796875" style="5" customWidth="1"/>
    <col min="5635" max="5645" width="10.19921875" style="5" customWidth="1"/>
    <col min="5646" max="5888" width="8.796875" style="5"/>
    <col min="5889" max="5889" width="6.19921875" style="5" customWidth="1"/>
    <col min="5890" max="5890" width="24.796875" style="5" customWidth="1"/>
    <col min="5891" max="5901" width="10.19921875" style="5" customWidth="1"/>
    <col min="5902" max="6144" width="8.796875" style="5"/>
    <col min="6145" max="6145" width="6.19921875" style="5" customWidth="1"/>
    <col min="6146" max="6146" width="24.796875" style="5" customWidth="1"/>
    <col min="6147" max="6157" width="10.19921875" style="5" customWidth="1"/>
    <col min="6158" max="6400" width="8.796875" style="5"/>
    <col min="6401" max="6401" width="6.19921875" style="5" customWidth="1"/>
    <col min="6402" max="6402" width="24.796875" style="5" customWidth="1"/>
    <col min="6403" max="6413" width="10.19921875" style="5" customWidth="1"/>
    <col min="6414" max="6656" width="8.796875" style="5"/>
    <col min="6657" max="6657" width="6.19921875" style="5" customWidth="1"/>
    <col min="6658" max="6658" width="24.796875" style="5" customWidth="1"/>
    <col min="6659" max="6669" width="10.19921875" style="5" customWidth="1"/>
    <col min="6670" max="6912" width="8.796875" style="5"/>
    <col min="6913" max="6913" width="6.19921875" style="5" customWidth="1"/>
    <col min="6914" max="6914" width="24.796875" style="5" customWidth="1"/>
    <col min="6915" max="6925" width="10.19921875" style="5" customWidth="1"/>
    <col min="6926" max="7168" width="8.796875" style="5"/>
    <col min="7169" max="7169" width="6.19921875" style="5" customWidth="1"/>
    <col min="7170" max="7170" width="24.796875" style="5" customWidth="1"/>
    <col min="7171" max="7181" width="10.19921875" style="5" customWidth="1"/>
    <col min="7182" max="7424" width="8.796875" style="5"/>
    <col min="7425" max="7425" width="6.19921875" style="5" customWidth="1"/>
    <col min="7426" max="7426" width="24.796875" style="5" customWidth="1"/>
    <col min="7427" max="7437" width="10.19921875" style="5" customWidth="1"/>
    <col min="7438" max="7680" width="8.796875" style="5"/>
    <col min="7681" max="7681" width="6.19921875" style="5" customWidth="1"/>
    <col min="7682" max="7682" width="24.796875" style="5" customWidth="1"/>
    <col min="7683" max="7693" width="10.19921875" style="5" customWidth="1"/>
    <col min="7694" max="7936" width="8.796875" style="5"/>
    <col min="7937" max="7937" width="6.19921875" style="5" customWidth="1"/>
    <col min="7938" max="7938" width="24.796875" style="5" customWidth="1"/>
    <col min="7939" max="7949" width="10.19921875" style="5" customWidth="1"/>
    <col min="7950" max="8192" width="8.796875" style="5"/>
    <col min="8193" max="8193" width="6.19921875" style="5" customWidth="1"/>
    <col min="8194" max="8194" width="24.796875" style="5" customWidth="1"/>
    <col min="8195" max="8205" width="10.19921875" style="5" customWidth="1"/>
    <col min="8206" max="8448" width="8.796875" style="5"/>
    <col min="8449" max="8449" width="6.19921875" style="5" customWidth="1"/>
    <col min="8450" max="8450" width="24.796875" style="5" customWidth="1"/>
    <col min="8451" max="8461" width="10.19921875" style="5" customWidth="1"/>
    <col min="8462" max="8704" width="8.796875" style="5"/>
    <col min="8705" max="8705" width="6.19921875" style="5" customWidth="1"/>
    <col min="8706" max="8706" width="24.796875" style="5" customWidth="1"/>
    <col min="8707" max="8717" width="10.19921875" style="5" customWidth="1"/>
    <col min="8718" max="8960" width="8.796875" style="5"/>
    <col min="8961" max="8961" width="6.19921875" style="5" customWidth="1"/>
    <col min="8962" max="8962" width="24.796875" style="5" customWidth="1"/>
    <col min="8963" max="8973" width="10.19921875" style="5" customWidth="1"/>
    <col min="8974" max="9216" width="8.796875" style="5"/>
    <col min="9217" max="9217" width="6.19921875" style="5" customWidth="1"/>
    <col min="9218" max="9218" width="24.796875" style="5" customWidth="1"/>
    <col min="9219" max="9229" width="10.19921875" style="5" customWidth="1"/>
    <col min="9230" max="9472" width="8.796875" style="5"/>
    <col min="9473" max="9473" width="6.19921875" style="5" customWidth="1"/>
    <col min="9474" max="9474" width="24.796875" style="5" customWidth="1"/>
    <col min="9475" max="9485" width="10.19921875" style="5" customWidth="1"/>
    <col min="9486" max="9728" width="8.796875" style="5"/>
    <col min="9729" max="9729" width="6.19921875" style="5" customWidth="1"/>
    <col min="9730" max="9730" width="24.796875" style="5" customWidth="1"/>
    <col min="9731" max="9741" width="10.19921875" style="5" customWidth="1"/>
    <col min="9742" max="9984" width="8.796875" style="5"/>
    <col min="9985" max="9985" width="6.19921875" style="5" customWidth="1"/>
    <col min="9986" max="9986" width="24.796875" style="5" customWidth="1"/>
    <col min="9987" max="9997" width="10.19921875" style="5" customWidth="1"/>
    <col min="9998" max="10240" width="8.796875" style="5"/>
    <col min="10241" max="10241" width="6.19921875" style="5" customWidth="1"/>
    <col min="10242" max="10242" width="24.796875" style="5" customWidth="1"/>
    <col min="10243" max="10253" width="10.19921875" style="5" customWidth="1"/>
    <col min="10254" max="10496" width="8.796875" style="5"/>
    <col min="10497" max="10497" width="6.19921875" style="5" customWidth="1"/>
    <col min="10498" max="10498" width="24.796875" style="5" customWidth="1"/>
    <col min="10499" max="10509" width="10.19921875" style="5" customWidth="1"/>
    <col min="10510" max="10752" width="8.796875" style="5"/>
    <col min="10753" max="10753" width="6.19921875" style="5" customWidth="1"/>
    <col min="10754" max="10754" width="24.796875" style="5" customWidth="1"/>
    <col min="10755" max="10765" width="10.19921875" style="5" customWidth="1"/>
    <col min="10766" max="11008" width="8.796875" style="5"/>
    <col min="11009" max="11009" width="6.19921875" style="5" customWidth="1"/>
    <col min="11010" max="11010" width="24.796875" style="5" customWidth="1"/>
    <col min="11011" max="11021" width="10.19921875" style="5" customWidth="1"/>
    <col min="11022" max="11264" width="8.796875" style="5"/>
    <col min="11265" max="11265" width="6.19921875" style="5" customWidth="1"/>
    <col min="11266" max="11266" width="24.796875" style="5" customWidth="1"/>
    <col min="11267" max="11277" width="10.19921875" style="5" customWidth="1"/>
    <col min="11278" max="11520" width="8.796875" style="5"/>
    <col min="11521" max="11521" width="6.19921875" style="5" customWidth="1"/>
    <col min="11522" max="11522" width="24.796875" style="5" customWidth="1"/>
    <col min="11523" max="11533" width="10.19921875" style="5" customWidth="1"/>
    <col min="11534" max="11776" width="8.796875" style="5"/>
    <col min="11777" max="11777" width="6.19921875" style="5" customWidth="1"/>
    <col min="11778" max="11778" width="24.796875" style="5" customWidth="1"/>
    <col min="11779" max="11789" width="10.19921875" style="5" customWidth="1"/>
    <col min="11790" max="12032" width="8.796875" style="5"/>
    <col min="12033" max="12033" width="6.19921875" style="5" customWidth="1"/>
    <col min="12034" max="12034" width="24.796875" style="5" customWidth="1"/>
    <col min="12035" max="12045" width="10.19921875" style="5" customWidth="1"/>
    <col min="12046" max="12288" width="8.796875" style="5"/>
    <col min="12289" max="12289" width="6.19921875" style="5" customWidth="1"/>
    <col min="12290" max="12290" width="24.796875" style="5" customWidth="1"/>
    <col min="12291" max="12301" width="10.19921875" style="5" customWidth="1"/>
    <col min="12302" max="12544" width="8.796875" style="5"/>
    <col min="12545" max="12545" width="6.19921875" style="5" customWidth="1"/>
    <col min="12546" max="12546" width="24.796875" style="5" customWidth="1"/>
    <col min="12547" max="12557" width="10.19921875" style="5" customWidth="1"/>
    <col min="12558" max="12800" width="8.796875" style="5"/>
    <col min="12801" max="12801" width="6.19921875" style="5" customWidth="1"/>
    <col min="12802" max="12802" width="24.796875" style="5" customWidth="1"/>
    <col min="12803" max="12813" width="10.19921875" style="5" customWidth="1"/>
    <col min="12814" max="13056" width="8.796875" style="5"/>
    <col min="13057" max="13057" width="6.19921875" style="5" customWidth="1"/>
    <col min="13058" max="13058" width="24.796875" style="5" customWidth="1"/>
    <col min="13059" max="13069" width="10.19921875" style="5" customWidth="1"/>
    <col min="13070" max="13312" width="8.796875" style="5"/>
    <col min="13313" max="13313" width="6.19921875" style="5" customWidth="1"/>
    <col min="13314" max="13314" width="24.796875" style="5" customWidth="1"/>
    <col min="13315" max="13325" width="10.19921875" style="5" customWidth="1"/>
    <col min="13326" max="13568" width="8.796875" style="5"/>
    <col min="13569" max="13569" width="6.19921875" style="5" customWidth="1"/>
    <col min="13570" max="13570" width="24.796875" style="5" customWidth="1"/>
    <col min="13571" max="13581" width="10.19921875" style="5" customWidth="1"/>
    <col min="13582" max="13824" width="8.796875" style="5"/>
    <col min="13825" max="13825" width="6.19921875" style="5" customWidth="1"/>
    <col min="13826" max="13826" width="24.796875" style="5" customWidth="1"/>
    <col min="13827" max="13837" width="10.19921875" style="5" customWidth="1"/>
    <col min="13838" max="14080" width="8.796875" style="5"/>
    <col min="14081" max="14081" width="6.19921875" style="5" customWidth="1"/>
    <col min="14082" max="14082" width="24.796875" style="5" customWidth="1"/>
    <col min="14083" max="14093" width="10.19921875" style="5" customWidth="1"/>
    <col min="14094" max="14336" width="8.796875" style="5"/>
    <col min="14337" max="14337" width="6.19921875" style="5" customWidth="1"/>
    <col min="14338" max="14338" width="24.796875" style="5" customWidth="1"/>
    <col min="14339" max="14349" width="10.19921875" style="5" customWidth="1"/>
    <col min="14350" max="14592" width="8.796875" style="5"/>
    <col min="14593" max="14593" width="6.19921875" style="5" customWidth="1"/>
    <col min="14594" max="14594" width="24.796875" style="5" customWidth="1"/>
    <col min="14595" max="14605" width="10.19921875" style="5" customWidth="1"/>
    <col min="14606" max="14848" width="8.796875" style="5"/>
    <col min="14849" max="14849" width="6.19921875" style="5" customWidth="1"/>
    <col min="14850" max="14850" width="24.796875" style="5" customWidth="1"/>
    <col min="14851" max="14861" width="10.19921875" style="5" customWidth="1"/>
    <col min="14862" max="15104" width="8.796875" style="5"/>
    <col min="15105" max="15105" width="6.19921875" style="5" customWidth="1"/>
    <col min="15106" max="15106" width="24.796875" style="5" customWidth="1"/>
    <col min="15107" max="15117" width="10.19921875" style="5" customWidth="1"/>
    <col min="15118" max="15360" width="8.796875" style="5"/>
    <col min="15361" max="15361" width="6.19921875" style="5" customWidth="1"/>
    <col min="15362" max="15362" width="24.796875" style="5" customWidth="1"/>
    <col min="15363" max="15373" width="10.19921875" style="5" customWidth="1"/>
    <col min="15374" max="15616" width="8.796875" style="5"/>
    <col min="15617" max="15617" width="6.19921875" style="5" customWidth="1"/>
    <col min="15618" max="15618" width="24.796875" style="5" customWidth="1"/>
    <col min="15619" max="15629" width="10.19921875" style="5" customWidth="1"/>
    <col min="15630" max="15872" width="8.796875" style="5"/>
    <col min="15873" max="15873" width="6.19921875" style="5" customWidth="1"/>
    <col min="15874" max="15874" width="24.796875" style="5" customWidth="1"/>
    <col min="15875" max="15885" width="10.19921875" style="5" customWidth="1"/>
    <col min="15886" max="16128" width="8.796875" style="5"/>
    <col min="16129" max="16129" width="6.19921875" style="5" customWidth="1"/>
    <col min="16130" max="16130" width="24.796875" style="5" customWidth="1"/>
    <col min="16131" max="16141" width="10.19921875" style="5" customWidth="1"/>
    <col min="16142" max="16384" width="8.796875" style="5"/>
  </cols>
  <sheetData>
    <row r="1" spans="1:13" ht="18" thickBot="1">
      <c r="A1" s="578" t="s">
        <v>142</v>
      </c>
      <c r="B1" s="578"/>
      <c r="C1" s="578"/>
      <c r="D1" s="1"/>
      <c r="L1" s="583" t="s">
        <v>38</v>
      </c>
      <c r="M1" s="583"/>
    </row>
    <row r="2" spans="1:13" ht="20.25" customHeight="1">
      <c r="A2" s="491" t="s">
        <v>164</v>
      </c>
      <c r="B2" s="605" t="s">
        <v>148</v>
      </c>
      <c r="C2" s="651" t="s">
        <v>185</v>
      </c>
      <c r="D2" s="651" t="s">
        <v>202</v>
      </c>
      <c r="E2" s="648" t="s">
        <v>201</v>
      </c>
      <c r="F2" s="649"/>
      <c r="G2" s="649"/>
      <c r="H2" s="649"/>
      <c r="I2" s="649"/>
      <c r="J2" s="649"/>
      <c r="K2" s="649"/>
      <c r="L2" s="649"/>
      <c r="M2" s="650"/>
    </row>
    <row r="3" spans="1:13" ht="19.2" thickBot="1">
      <c r="A3" s="492" t="s">
        <v>161</v>
      </c>
      <c r="B3" s="607"/>
      <c r="C3" s="652"/>
      <c r="D3" s="652"/>
      <c r="E3" s="287" t="s">
        <v>165</v>
      </c>
      <c r="F3" s="493" t="s">
        <v>66</v>
      </c>
      <c r="G3" s="494" t="s">
        <v>65</v>
      </c>
      <c r="H3" s="494" t="s">
        <v>64</v>
      </c>
      <c r="I3" s="494" t="s">
        <v>63</v>
      </c>
      <c r="J3" s="494" t="s">
        <v>62</v>
      </c>
      <c r="K3" s="494" t="s">
        <v>61</v>
      </c>
      <c r="L3" s="494" t="s">
        <v>60</v>
      </c>
      <c r="M3" s="495" t="s">
        <v>59</v>
      </c>
    </row>
    <row r="4" spans="1:13" ht="19.5" customHeight="1" thickBot="1">
      <c r="A4" s="581" t="s">
        <v>70</v>
      </c>
      <c r="B4" s="582"/>
      <c r="C4" s="300">
        <f t="shared" ref="C4:M4" si="0">SUM(C5:C8)</f>
        <v>358317</v>
      </c>
      <c r="D4" s="300">
        <f t="shared" si="0"/>
        <v>362753</v>
      </c>
      <c r="E4" s="293">
        <f t="shared" si="0"/>
        <v>366155</v>
      </c>
      <c r="F4" s="329">
        <f t="shared" si="0"/>
        <v>107836</v>
      </c>
      <c r="G4" s="330">
        <f t="shared" si="0"/>
        <v>110754</v>
      </c>
      <c r="H4" s="330">
        <f t="shared" si="0"/>
        <v>5461</v>
      </c>
      <c r="I4" s="330">
        <f t="shared" si="0"/>
        <v>28910</v>
      </c>
      <c r="J4" s="330">
        <f t="shared" si="0"/>
        <v>109402</v>
      </c>
      <c r="K4" s="330">
        <f t="shared" si="0"/>
        <v>2</v>
      </c>
      <c r="L4" s="330">
        <f t="shared" si="0"/>
        <v>3200</v>
      </c>
      <c r="M4" s="331">
        <f t="shared" si="0"/>
        <v>590</v>
      </c>
    </row>
    <row r="5" spans="1:13" ht="18" thickTop="1">
      <c r="A5" s="572"/>
      <c r="B5" s="108" t="s">
        <v>1</v>
      </c>
      <c r="C5" s="301">
        <v>164411</v>
      </c>
      <c r="D5" s="301">
        <v>165636</v>
      </c>
      <c r="E5" s="294">
        <f>SUM(F5:M5)</f>
        <v>167458</v>
      </c>
      <c r="F5" s="332">
        <v>49026</v>
      </c>
      <c r="G5" s="333">
        <v>49978</v>
      </c>
      <c r="H5" s="333">
        <v>2551</v>
      </c>
      <c r="I5" s="333">
        <v>12995</v>
      </c>
      <c r="J5" s="333">
        <v>51077</v>
      </c>
      <c r="K5" s="333">
        <v>1</v>
      </c>
      <c r="L5" s="333">
        <v>1517</v>
      </c>
      <c r="M5" s="334">
        <v>313</v>
      </c>
    </row>
    <row r="6" spans="1:13">
      <c r="A6" s="572"/>
      <c r="B6" s="108" t="s">
        <v>2</v>
      </c>
      <c r="C6" s="301">
        <v>70056</v>
      </c>
      <c r="D6" s="301">
        <v>70041</v>
      </c>
      <c r="E6" s="294">
        <f>SUM(F6:M6)</f>
        <v>69222</v>
      </c>
      <c r="F6" s="332">
        <v>20448</v>
      </c>
      <c r="G6" s="333">
        <v>21591</v>
      </c>
      <c r="H6" s="333">
        <v>957</v>
      </c>
      <c r="I6" s="333">
        <v>5424</v>
      </c>
      <c r="J6" s="333">
        <v>20027</v>
      </c>
      <c r="K6" s="333">
        <v>0</v>
      </c>
      <c r="L6" s="333">
        <v>649</v>
      </c>
      <c r="M6" s="335">
        <v>126</v>
      </c>
    </row>
    <row r="7" spans="1:13" ht="18" thickBot="1">
      <c r="A7" s="600"/>
      <c r="B7" s="109" t="s">
        <v>3</v>
      </c>
      <c r="C7" s="302">
        <v>31128</v>
      </c>
      <c r="D7" s="302">
        <v>32211</v>
      </c>
      <c r="E7" s="296">
        <f>SUM(F7:M7)</f>
        <v>32890</v>
      </c>
      <c r="F7" s="336">
        <v>9703</v>
      </c>
      <c r="G7" s="337">
        <v>9983</v>
      </c>
      <c r="H7" s="337">
        <v>615</v>
      </c>
      <c r="I7" s="337">
        <v>2462</v>
      </c>
      <c r="J7" s="337">
        <v>9864</v>
      </c>
      <c r="K7" s="337">
        <v>1</v>
      </c>
      <c r="L7" s="337">
        <v>230</v>
      </c>
      <c r="M7" s="338">
        <v>32</v>
      </c>
    </row>
    <row r="8" spans="1:13" ht="38.25" customHeight="1" thickBot="1">
      <c r="A8" s="596" t="s">
        <v>125</v>
      </c>
      <c r="B8" s="597"/>
      <c r="C8" s="300">
        <f t="shared" ref="C8:M8" si="1">SUM(C9,C15,C22,C29)</f>
        <v>92722</v>
      </c>
      <c r="D8" s="300">
        <f t="shared" si="1"/>
        <v>94865</v>
      </c>
      <c r="E8" s="293">
        <f t="shared" si="1"/>
        <v>96585</v>
      </c>
      <c r="F8" s="329">
        <f t="shared" si="1"/>
        <v>28659</v>
      </c>
      <c r="G8" s="330">
        <f t="shared" si="1"/>
        <v>29202</v>
      </c>
      <c r="H8" s="330">
        <f t="shared" si="1"/>
        <v>1338</v>
      </c>
      <c r="I8" s="330">
        <f t="shared" si="1"/>
        <v>8029</v>
      </c>
      <c r="J8" s="330">
        <f t="shared" si="1"/>
        <v>28434</v>
      </c>
      <c r="K8" s="330">
        <f t="shared" si="1"/>
        <v>0</v>
      </c>
      <c r="L8" s="330">
        <f t="shared" si="1"/>
        <v>804</v>
      </c>
      <c r="M8" s="331">
        <f t="shared" si="1"/>
        <v>119</v>
      </c>
    </row>
    <row r="9" spans="1:13" ht="18" thickTop="1">
      <c r="A9" s="569" t="s">
        <v>4</v>
      </c>
      <c r="B9" s="168" t="s">
        <v>10</v>
      </c>
      <c r="C9" s="303">
        <f t="shared" ref="C9:K9" si="2">SUM(C10:C14)</f>
        <v>17471</v>
      </c>
      <c r="D9" s="303">
        <f t="shared" si="2"/>
        <v>17805</v>
      </c>
      <c r="E9" s="294">
        <f t="shared" si="2"/>
        <v>18211</v>
      </c>
      <c r="F9" s="339">
        <f t="shared" si="2"/>
        <v>5414</v>
      </c>
      <c r="G9" s="340">
        <f t="shared" si="2"/>
        <v>5392</v>
      </c>
      <c r="H9" s="340">
        <f t="shared" si="2"/>
        <v>214</v>
      </c>
      <c r="I9" s="340">
        <f t="shared" si="2"/>
        <v>1564</v>
      </c>
      <c r="J9" s="340">
        <f t="shared" si="2"/>
        <v>5477</v>
      </c>
      <c r="K9" s="341">
        <f t="shared" si="2"/>
        <v>0</v>
      </c>
      <c r="L9" s="340">
        <f>SUM(L10:L14)</f>
        <v>121</v>
      </c>
      <c r="M9" s="342">
        <f>SUM(M10:M14)</f>
        <v>29</v>
      </c>
    </row>
    <row r="10" spans="1:13" ht="18.75" customHeight="1">
      <c r="A10" s="569"/>
      <c r="B10" s="163" t="s">
        <v>5</v>
      </c>
      <c r="C10" s="304">
        <v>12062</v>
      </c>
      <c r="D10" s="304">
        <v>12346</v>
      </c>
      <c r="E10" s="297">
        <f t="shared" ref="E10:E14" si="3">SUM(F10:M10)</f>
        <v>12663</v>
      </c>
      <c r="F10" s="343">
        <v>3762</v>
      </c>
      <c r="G10" s="344">
        <v>3782</v>
      </c>
      <c r="H10" s="344">
        <v>164</v>
      </c>
      <c r="I10" s="344">
        <v>1025</v>
      </c>
      <c r="J10" s="344">
        <v>3817</v>
      </c>
      <c r="K10" s="344">
        <v>0</v>
      </c>
      <c r="L10" s="344">
        <v>93</v>
      </c>
      <c r="M10" s="345">
        <v>20</v>
      </c>
    </row>
    <row r="11" spans="1:13">
      <c r="A11" s="569"/>
      <c r="B11" s="110" t="s">
        <v>6</v>
      </c>
      <c r="C11" s="305">
        <v>2486</v>
      </c>
      <c r="D11" s="305">
        <v>2548</v>
      </c>
      <c r="E11" s="298">
        <f t="shared" si="3"/>
        <v>2623</v>
      </c>
      <c r="F11" s="346">
        <v>769</v>
      </c>
      <c r="G11" s="347">
        <v>776</v>
      </c>
      <c r="H11" s="347">
        <v>19</v>
      </c>
      <c r="I11" s="347">
        <v>262</v>
      </c>
      <c r="J11" s="347">
        <v>784</v>
      </c>
      <c r="K11" s="347">
        <v>0</v>
      </c>
      <c r="L11" s="347">
        <v>10</v>
      </c>
      <c r="M11" s="348">
        <v>3</v>
      </c>
    </row>
    <row r="12" spans="1:13">
      <c r="A12" s="569"/>
      <c r="B12" s="110" t="s">
        <v>7</v>
      </c>
      <c r="C12" s="305">
        <v>1008</v>
      </c>
      <c r="D12" s="305">
        <v>984</v>
      </c>
      <c r="E12" s="298">
        <f t="shared" si="3"/>
        <v>990</v>
      </c>
      <c r="F12" s="346">
        <v>295</v>
      </c>
      <c r="G12" s="347">
        <v>288</v>
      </c>
      <c r="H12" s="347">
        <v>12</v>
      </c>
      <c r="I12" s="347">
        <v>93</v>
      </c>
      <c r="J12" s="347">
        <v>296</v>
      </c>
      <c r="K12" s="347">
        <v>0</v>
      </c>
      <c r="L12" s="347">
        <v>6</v>
      </c>
      <c r="M12" s="348">
        <v>0</v>
      </c>
    </row>
    <row r="13" spans="1:13">
      <c r="A13" s="569"/>
      <c r="B13" s="110" t="s">
        <v>8</v>
      </c>
      <c r="C13" s="305">
        <v>1600</v>
      </c>
      <c r="D13" s="305">
        <v>1610</v>
      </c>
      <c r="E13" s="298">
        <f t="shared" si="3"/>
        <v>1611</v>
      </c>
      <c r="F13" s="346">
        <v>485</v>
      </c>
      <c r="G13" s="347">
        <v>451</v>
      </c>
      <c r="H13" s="347">
        <v>16</v>
      </c>
      <c r="I13" s="347">
        <v>158</v>
      </c>
      <c r="J13" s="347">
        <v>485</v>
      </c>
      <c r="K13" s="347">
        <v>0</v>
      </c>
      <c r="L13" s="347">
        <v>10</v>
      </c>
      <c r="M13" s="348">
        <v>6</v>
      </c>
    </row>
    <row r="14" spans="1:13" ht="18" thickBot="1">
      <c r="A14" s="571"/>
      <c r="B14" s="191" t="s">
        <v>9</v>
      </c>
      <c r="C14" s="306">
        <v>315</v>
      </c>
      <c r="D14" s="306">
        <v>317</v>
      </c>
      <c r="E14" s="299">
        <f t="shared" si="3"/>
        <v>324</v>
      </c>
      <c r="F14" s="252">
        <v>103</v>
      </c>
      <c r="G14" s="255">
        <v>95</v>
      </c>
      <c r="H14" s="255">
        <v>3</v>
      </c>
      <c r="I14" s="255">
        <v>26</v>
      </c>
      <c r="J14" s="255">
        <v>95</v>
      </c>
      <c r="K14" s="255">
        <v>0</v>
      </c>
      <c r="L14" s="255">
        <v>2</v>
      </c>
      <c r="M14" s="349">
        <v>0</v>
      </c>
    </row>
    <row r="15" spans="1:13">
      <c r="A15" s="570" t="s">
        <v>11</v>
      </c>
      <c r="B15" s="184" t="s">
        <v>10</v>
      </c>
      <c r="C15" s="307">
        <f t="shared" ref="C15:M15" si="4">SUM(C16:C21)</f>
        <v>27776</v>
      </c>
      <c r="D15" s="307">
        <f t="shared" si="4"/>
        <v>28182</v>
      </c>
      <c r="E15" s="295">
        <f t="shared" si="4"/>
        <v>28538</v>
      </c>
      <c r="F15" s="350">
        <f t="shared" si="4"/>
        <v>8535</v>
      </c>
      <c r="G15" s="351">
        <f t="shared" si="4"/>
        <v>8642</v>
      </c>
      <c r="H15" s="351">
        <f t="shared" si="4"/>
        <v>426</v>
      </c>
      <c r="I15" s="351">
        <f t="shared" si="4"/>
        <v>2255</v>
      </c>
      <c r="J15" s="351">
        <f t="shared" si="4"/>
        <v>8362</v>
      </c>
      <c r="K15" s="351">
        <f t="shared" si="4"/>
        <v>0</v>
      </c>
      <c r="L15" s="351">
        <f t="shared" si="4"/>
        <v>282</v>
      </c>
      <c r="M15" s="352">
        <f t="shared" si="4"/>
        <v>36</v>
      </c>
    </row>
    <row r="16" spans="1:13" ht="18.75" customHeight="1">
      <c r="A16" s="569"/>
      <c r="B16" s="163" t="s">
        <v>12</v>
      </c>
      <c r="C16" s="304">
        <v>7216</v>
      </c>
      <c r="D16" s="304">
        <v>7354</v>
      </c>
      <c r="E16" s="297">
        <f t="shared" ref="E16:E21" si="5">SUM(F16:M16)</f>
        <v>7527</v>
      </c>
      <c r="F16" s="343">
        <v>2249</v>
      </c>
      <c r="G16" s="344">
        <v>2339</v>
      </c>
      <c r="H16" s="344">
        <v>122</v>
      </c>
      <c r="I16" s="344">
        <v>583</v>
      </c>
      <c r="J16" s="344">
        <v>2149</v>
      </c>
      <c r="K16" s="344">
        <v>0</v>
      </c>
      <c r="L16" s="344">
        <v>78</v>
      </c>
      <c r="M16" s="345">
        <v>7</v>
      </c>
    </row>
    <row r="17" spans="1:13">
      <c r="A17" s="569"/>
      <c r="B17" s="110" t="s">
        <v>13</v>
      </c>
      <c r="C17" s="305">
        <v>8792</v>
      </c>
      <c r="D17" s="305">
        <v>8869</v>
      </c>
      <c r="E17" s="298">
        <f t="shared" si="5"/>
        <v>8870</v>
      </c>
      <c r="F17" s="346">
        <v>2747</v>
      </c>
      <c r="G17" s="347">
        <v>2673</v>
      </c>
      <c r="H17" s="347">
        <v>134</v>
      </c>
      <c r="I17" s="347">
        <v>673</v>
      </c>
      <c r="J17" s="347">
        <v>2538</v>
      </c>
      <c r="K17" s="347">
        <v>0</v>
      </c>
      <c r="L17" s="347">
        <v>93</v>
      </c>
      <c r="M17" s="348">
        <v>12</v>
      </c>
    </row>
    <row r="18" spans="1:13">
      <c r="A18" s="569"/>
      <c r="B18" s="110" t="s">
        <v>14</v>
      </c>
      <c r="C18" s="305">
        <v>2960</v>
      </c>
      <c r="D18" s="305">
        <v>2904</v>
      </c>
      <c r="E18" s="298">
        <f t="shared" si="5"/>
        <v>2860</v>
      </c>
      <c r="F18" s="346">
        <v>815</v>
      </c>
      <c r="G18" s="347">
        <v>870</v>
      </c>
      <c r="H18" s="347">
        <v>39</v>
      </c>
      <c r="I18" s="347">
        <v>241</v>
      </c>
      <c r="J18" s="347">
        <v>854</v>
      </c>
      <c r="K18" s="347">
        <v>0</v>
      </c>
      <c r="L18" s="347">
        <v>35</v>
      </c>
      <c r="M18" s="348">
        <v>6</v>
      </c>
    </row>
    <row r="19" spans="1:13">
      <c r="A19" s="569"/>
      <c r="B19" s="110" t="s">
        <v>15</v>
      </c>
      <c r="C19" s="305">
        <v>5412</v>
      </c>
      <c r="D19" s="305">
        <v>5671</v>
      </c>
      <c r="E19" s="298">
        <f t="shared" si="5"/>
        <v>5864</v>
      </c>
      <c r="F19" s="346">
        <v>1732</v>
      </c>
      <c r="G19" s="347">
        <v>1731</v>
      </c>
      <c r="H19" s="347">
        <v>73</v>
      </c>
      <c r="I19" s="347">
        <v>468</v>
      </c>
      <c r="J19" s="347">
        <v>1813</v>
      </c>
      <c r="K19" s="347">
        <v>0</v>
      </c>
      <c r="L19" s="347">
        <v>38</v>
      </c>
      <c r="M19" s="348">
        <v>9</v>
      </c>
    </row>
    <row r="20" spans="1:13">
      <c r="A20" s="569"/>
      <c r="B20" s="110" t="s">
        <v>16</v>
      </c>
      <c r="C20" s="305">
        <v>2025</v>
      </c>
      <c r="D20" s="305">
        <v>2037</v>
      </c>
      <c r="E20" s="298">
        <f t="shared" si="5"/>
        <v>2033</v>
      </c>
      <c r="F20" s="346">
        <v>595</v>
      </c>
      <c r="G20" s="347">
        <v>620</v>
      </c>
      <c r="H20" s="347">
        <v>28</v>
      </c>
      <c r="I20" s="347">
        <v>176</v>
      </c>
      <c r="J20" s="347">
        <v>591</v>
      </c>
      <c r="K20" s="347">
        <v>0</v>
      </c>
      <c r="L20" s="347">
        <v>22</v>
      </c>
      <c r="M20" s="348">
        <v>1</v>
      </c>
    </row>
    <row r="21" spans="1:13" ht="18" thickBot="1">
      <c r="A21" s="571"/>
      <c r="B21" s="191" t="s">
        <v>17</v>
      </c>
      <c r="C21" s="306">
        <v>1371</v>
      </c>
      <c r="D21" s="306">
        <v>1347</v>
      </c>
      <c r="E21" s="299">
        <f t="shared" si="5"/>
        <v>1384</v>
      </c>
      <c r="F21" s="252">
        <v>397</v>
      </c>
      <c r="G21" s="255">
        <v>409</v>
      </c>
      <c r="H21" s="255">
        <v>30</v>
      </c>
      <c r="I21" s="255">
        <v>114</v>
      </c>
      <c r="J21" s="255">
        <v>417</v>
      </c>
      <c r="K21" s="255">
        <v>0</v>
      </c>
      <c r="L21" s="255">
        <v>16</v>
      </c>
      <c r="M21" s="349">
        <v>1</v>
      </c>
    </row>
    <row r="22" spans="1:13">
      <c r="A22" s="570" t="s">
        <v>18</v>
      </c>
      <c r="B22" s="184" t="s">
        <v>10</v>
      </c>
      <c r="C22" s="307">
        <f t="shared" ref="C22:M22" si="6">SUM(C23:C28)</f>
        <v>35352</v>
      </c>
      <c r="D22" s="307">
        <f t="shared" si="6"/>
        <v>36385</v>
      </c>
      <c r="E22" s="295">
        <f t="shared" si="6"/>
        <v>37143</v>
      </c>
      <c r="F22" s="350">
        <f t="shared" si="6"/>
        <v>10904</v>
      </c>
      <c r="G22" s="351">
        <f t="shared" si="6"/>
        <v>11204</v>
      </c>
      <c r="H22" s="351">
        <f t="shared" si="6"/>
        <v>536</v>
      </c>
      <c r="I22" s="351">
        <f t="shared" si="6"/>
        <v>3016</v>
      </c>
      <c r="J22" s="351">
        <f t="shared" si="6"/>
        <v>11134</v>
      </c>
      <c r="K22" s="351">
        <f t="shared" si="6"/>
        <v>0</v>
      </c>
      <c r="L22" s="351">
        <f t="shared" si="6"/>
        <v>314</v>
      </c>
      <c r="M22" s="352">
        <f t="shared" si="6"/>
        <v>35</v>
      </c>
    </row>
    <row r="23" spans="1:13" ht="18.75" customHeight="1">
      <c r="A23" s="569"/>
      <c r="B23" s="163" t="s">
        <v>19</v>
      </c>
      <c r="C23" s="304">
        <v>7900</v>
      </c>
      <c r="D23" s="304">
        <v>8149</v>
      </c>
      <c r="E23" s="297">
        <f t="shared" ref="E23:E28" si="7">SUM(F23:M23)</f>
        <v>8466</v>
      </c>
      <c r="F23" s="343">
        <v>2485</v>
      </c>
      <c r="G23" s="344">
        <v>2555</v>
      </c>
      <c r="H23" s="344">
        <v>121</v>
      </c>
      <c r="I23" s="344">
        <v>752</v>
      </c>
      <c r="J23" s="344">
        <v>2472</v>
      </c>
      <c r="K23" s="344">
        <v>0</v>
      </c>
      <c r="L23" s="344">
        <v>70</v>
      </c>
      <c r="M23" s="345">
        <v>11</v>
      </c>
    </row>
    <row r="24" spans="1:13">
      <c r="A24" s="569"/>
      <c r="B24" s="110" t="s">
        <v>20</v>
      </c>
      <c r="C24" s="305">
        <v>12539</v>
      </c>
      <c r="D24" s="305">
        <v>12832</v>
      </c>
      <c r="E24" s="298">
        <f t="shared" si="7"/>
        <v>13010</v>
      </c>
      <c r="F24" s="346">
        <v>3843</v>
      </c>
      <c r="G24" s="347">
        <v>4021</v>
      </c>
      <c r="H24" s="347">
        <v>221</v>
      </c>
      <c r="I24" s="347">
        <v>964</v>
      </c>
      <c r="J24" s="347">
        <v>3833</v>
      </c>
      <c r="K24" s="347">
        <v>0</v>
      </c>
      <c r="L24" s="347">
        <v>117</v>
      </c>
      <c r="M24" s="348">
        <v>11</v>
      </c>
    </row>
    <row r="25" spans="1:13">
      <c r="A25" s="569"/>
      <c r="B25" s="110" t="s">
        <v>21</v>
      </c>
      <c r="C25" s="305">
        <v>5267</v>
      </c>
      <c r="D25" s="305">
        <v>5297</v>
      </c>
      <c r="E25" s="298">
        <f t="shared" si="7"/>
        <v>5416</v>
      </c>
      <c r="F25" s="346">
        <v>1561</v>
      </c>
      <c r="G25" s="347">
        <v>1585</v>
      </c>
      <c r="H25" s="347">
        <v>74</v>
      </c>
      <c r="I25" s="347">
        <v>433</v>
      </c>
      <c r="J25" s="347">
        <v>1712</v>
      </c>
      <c r="K25" s="347">
        <v>0</v>
      </c>
      <c r="L25" s="347">
        <v>46</v>
      </c>
      <c r="M25" s="348">
        <v>5</v>
      </c>
    </row>
    <row r="26" spans="1:13">
      <c r="A26" s="569"/>
      <c r="B26" s="110" t="s">
        <v>22</v>
      </c>
      <c r="C26" s="305">
        <v>4378</v>
      </c>
      <c r="D26" s="305">
        <v>4530</v>
      </c>
      <c r="E26" s="298">
        <f t="shared" si="7"/>
        <v>4637</v>
      </c>
      <c r="F26" s="346">
        <v>1391</v>
      </c>
      <c r="G26" s="347">
        <v>1384</v>
      </c>
      <c r="H26" s="347">
        <v>53</v>
      </c>
      <c r="I26" s="347">
        <v>393</v>
      </c>
      <c r="J26" s="347">
        <v>1378</v>
      </c>
      <c r="K26" s="347">
        <v>0</v>
      </c>
      <c r="L26" s="347">
        <v>35</v>
      </c>
      <c r="M26" s="348">
        <v>3</v>
      </c>
    </row>
    <row r="27" spans="1:13">
      <c r="A27" s="569"/>
      <c r="B27" s="110" t="s">
        <v>23</v>
      </c>
      <c r="C27" s="305">
        <v>2735</v>
      </c>
      <c r="D27" s="305">
        <v>2960</v>
      </c>
      <c r="E27" s="298">
        <f t="shared" si="7"/>
        <v>2953</v>
      </c>
      <c r="F27" s="346">
        <v>851</v>
      </c>
      <c r="G27" s="347">
        <v>874</v>
      </c>
      <c r="H27" s="347">
        <v>33</v>
      </c>
      <c r="I27" s="347">
        <v>242</v>
      </c>
      <c r="J27" s="347">
        <v>931</v>
      </c>
      <c r="K27" s="347">
        <v>0</v>
      </c>
      <c r="L27" s="347">
        <v>21</v>
      </c>
      <c r="M27" s="348">
        <v>1</v>
      </c>
    </row>
    <row r="28" spans="1:13" ht="18" thickBot="1">
      <c r="A28" s="569"/>
      <c r="B28" s="111" t="s">
        <v>149</v>
      </c>
      <c r="C28" s="305">
        <v>2533</v>
      </c>
      <c r="D28" s="305">
        <v>2617</v>
      </c>
      <c r="E28" s="298">
        <f t="shared" si="7"/>
        <v>2661</v>
      </c>
      <c r="F28" s="346">
        <v>773</v>
      </c>
      <c r="G28" s="347">
        <v>785</v>
      </c>
      <c r="H28" s="347">
        <v>34</v>
      </c>
      <c r="I28" s="347">
        <v>232</v>
      </c>
      <c r="J28" s="347">
        <v>808</v>
      </c>
      <c r="K28" s="347">
        <v>0</v>
      </c>
      <c r="L28" s="347">
        <v>25</v>
      </c>
      <c r="M28" s="348">
        <v>4</v>
      </c>
    </row>
    <row r="29" spans="1:13">
      <c r="A29" s="570" t="s">
        <v>145</v>
      </c>
      <c r="B29" s="184" t="s">
        <v>10</v>
      </c>
      <c r="C29" s="307">
        <f t="shared" ref="C29:K29" si="8">SUM(C30:C32)</f>
        <v>12123</v>
      </c>
      <c r="D29" s="307">
        <f t="shared" si="8"/>
        <v>12493</v>
      </c>
      <c r="E29" s="295">
        <f t="shared" si="8"/>
        <v>12693</v>
      </c>
      <c r="F29" s="350">
        <f t="shared" si="8"/>
        <v>3806</v>
      </c>
      <c r="G29" s="351">
        <f t="shared" si="8"/>
        <v>3964</v>
      </c>
      <c r="H29" s="351">
        <f t="shared" si="8"/>
        <v>162</v>
      </c>
      <c r="I29" s="351">
        <f t="shared" si="8"/>
        <v>1194</v>
      </c>
      <c r="J29" s="351">
        <f t="shared" si="8"/>
        <v>3461</v>
      </c>
      <c r="K29" s="351">
        <f t="shared" si="8"/>
        <v>0</v>
      </c>
      <c r="L29" s="351">
        <f>SUM(L30:L32)</f>
        <v>87</v>
      </c>
      <c r="M29" s="352">
        <f>SUM(M30:M32)</f>
        <v>19</v>
      </c>
    </row>
    <row r="30" spans="1:13" ht="18.75" customHeight="1">
      <c r="A30" s="569"/>
      <c r="B30" s="163" t="s">
        <v>25</v>
      </c>
      <c r="C30" s="304">
        <v>7359</v>
      </c>
      <c r="D30" s="304">
        <v>7612</v>
      </c>
      <c r="E30" s="297">
        <f>SUM(F30:M30)</f>
        <v>7728</v>
      </c>
      <c r="F30" s="343">
        <v>2382</v>
      </c>
      <c r="G30" s="344">
        <v>2524</v>
      </c>
      <c r="H30" s="344">
        <v>106</v>
      </c>
      <c r="I30" s="344">
        <v>692</v>
      </c>
      <c r="J30" s="344">
        <v>1959</v>
      </c>
      <c r="K30" s="344">
        <v>0</v>
      </c>
      <c r="L30" s="344">
        <v>56</v>
      </c>
      <c r="M30" s="345">
        <v>9</v>
      </c>
    </row>
    <row r="31" spans="1:13" ht="18.75" customHeight="1">
      <c r="A31" s="569"/>
      <c r="B31" s="110" t="s">
        <v>24</v>
      </c>
      <c r="C31" s="305">
        <v>871</v>
      </c>
      <c r="D31" s="305">
        <v>888</v>
      </c>
      <c r="E31" s="298">
        <f>SUM(F31:M31)</f>
        <v>895</v>
      </c>
      <c r="F31" s="346">
        <v>252</v>
      </c>
      <c r="G31" s="347">
        <v>253</v>
      </c>
      <c r="H31" s="347">
        <v>9</v>
      </c>
      <c r="I31" s="347">
        <v>93</v>
      </c>
      <c r="J31" s="347">
        <v>282</v>
      </c>
      <c r="K31" s="347">
        <v>0</v>
      </c>
      <c r="L31" s="347">
        <v>5</v>
      </c>
      <c r="M31" s="348">
        <v>1</v>
      </c>
    </row>
    <row r="32" spans="1:13" ht="18" thickBot="1">
      <c r="A32" s="571"/>
      <c r="B32" s="188" t="s">
        <v>151</v>
      </c>
      <c r="C32" s="306">
        <v>3893</v>
      </c>
      <c r="D32" s="306">
        <v>3993</v>
      </c>
      <c r="E32" s="299">
        <f>SUM(F32:M32)</f>
        <v>4070</v>
      </c>
      <c r="F32" s="252">
        <v>1172</v>
      </c>
      <c r="G32" s="255">
        <v>1187</v>
      </c>
      <c r="H32" s="255">
        <v>47</v>
      </c>
      <c r="I32" s="255">
        <v>409</v>
      </c>
      <c r="J32" s="255">
        <v>1220</v>
      </c>
      <c r="K32" s="255">
        <v>0</v>
      </c>
      <c r="L32" s="255">
        <v>26</v>
      </c>
      <c r="M32" s="349">
        <v>9</v>
      </c>
    </row>
    <row r="33" spans="1:9">
      <c r="A33" s="647" t="s">
        <v>75</v>
      </c>
      <c r="B33" s="647"/>
      <c r="C33" s="647"/>
      <c r="D33" s="647"/>
      <c r="E33" s="647"/>
      <c r="F33" s="647"/>
      <c r="G33" s="647"/>
      <c r="H33" s="647"/>
      <c r="I33" s="647"/>
    </row>
    <row r="34" spans="1:9" ht="18.75" customHeight="1">
      <c r="A34" s="568" t="s">
        <v>183</v>
      </c>
      <c r="B34" s="568"/>
      <c r="C34" s="568"/>
      <c r="D34" s="568"/>
      <c r="E34" s="568"/>
      <c r="F34" s="568"/>
      <c r="G34" s="568"/>
      <c r="H34" s="568"/>
      <c r="I34" s="568"/>
    </row>
    <row r="35" spans="1:9" ht="18.75" customHeight="1">
      <c r="A35" s="568" t="s">
        <v>180</v>
      </c>
      <c r="B35" s="568"/>
      <c r="C35" s="568"/>
      <c r="D35" s="568"/>
      <c r="E35" s="568"/>
      <c r="F35" s="568"/>
      <c r="G35" s="568"/>
      <c r="H35" s="568"/>
      <c r="I35" s="568"/>
    </row>
    <row r="36" spans="1:9" ht="18.75" customHeight="1">
      <c r="A36" s="568"/>
      <c r="B36" s="568"/>
      <c r="C36" s="568"/>
      <c r="D36" s="568"/>
      <c r="E36" s="568"/>
      <c r="F36" s="568"/>
      <c r="G36" s="568"/>
      <c r="H36" s="568"/>
      <c r="I36" s="568"/>
    </row>
  </sheetData>
  <mergeCells count="17">
    <mergeCell ref="A5:A7"/>
    <mergeCell ref="A33:I33"/>
    <mergeCell ref="E2:M2"/>
    <mergeCell ref="A4:B4"/>
    <mergeCell ref="L1:M1"/>
    <mergeCell ref="B2:B3"/>
    <mergeCell ref="C2:C3"/>
    <mergeCell ref="D2:D3"/>
    <mergeCell ref="A1:C1"/>
    <mergeCell ref="A34:I34"/>
    <mergeCell ref="A35:I35"/>
    <mergeCell ref="A36:I36"/>
    <mergeCell ref="A29:A32"/>
    <mergeCell ref="A8:B8"/>
    <mergeCell ref="A9:A14"/>
    <mergeCell ref="A15:A21"/>
    <mergeCell ref="A22:A28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pane="topRight"/>
      <selection pane="bottomLeft"/>
      <selection pane="bottomRight" activeCell="D4" sqref="D4:D32"/>
    </sheetView>
  </sheetViews>
  <sheetFormatPr defaultRowHeight="17.399999999999999"/>
  <cols>
    <col min="1" max="1" width="3.69921875" style="5" customWidth="1"/>
    <col min="2" max="2" width="20" style="5" customWidth="1"/>
    <col min="3" max="13" width="10.19921875" style="5" customWidth="1"/>
    <col min="14" max="256" width="8.796875" style="5"/>
    <col min="257" max="257" width="4.59765625" style="5" customWidth="1"/>
    <col min="258" max="258" width="24.796875" style="5" customWidth="1"/>
    <col min="259" max="266" width="11.19921875" style="5" customWidth="1"/>
    <col min="267" max="269" width="10.19921875" style="5" customWidth="1"/>
    <col min="270" max="512" width="8.796875" style="5"/>
    <col min="513" max="513" width="4.59765625" style="5" customWidth="1"/>
    <col min="514" max="514" width="24.796875" style="5" customWidth="1"/>
    <col min="515" max="522" width="11.19921875" style="5" customWidth="1"/>
    <col min="523" max="525" width="10.19921875" style="5" customWidth="1"/>
    <col min="526" max="768" width="8.796875" style="5"/>
    <col min="769" max="769" width="4.59765625" style="5" customWidth="1"/>
    <col min="770" max="770" width="24.796875" style="5" customWidth="1"/>
    <col min="771" max="778" width="11.19921875" style="5" customWidth="1"/>
    <col min="779" max="781" width="10.19921875" style="5" customWidth="1"/>
    <col min="782" max="1024" width="8.796875" style="5"/>
    <col min="1025" max="1025" width="4.59765625" style="5" customWidth="1"/>
    <col min="1026" max="1026" width="24.796875" style="5" customWidth="1"/>
    <col min="1027" max="1034" width="11.19921875" style="5" customWidth="1"/>
    <col min="1035" max="1037" width="10.19921875" style="5" customWidth="1"/>
    <col min="1038" max="1280" width="8.796875" style="5"/>
    <col min="1281" max="1281" width="4.59765625" style="5" customWidth="1"/>
    <col min="1282" max="1282" width="24.796875" style="5" customWidth="1"/>
    <col min="1283" max="1290" width="11.19921875" style="5" customWidth="1"/>
    <col min="1291" max="1293" width="10.19921875" style="5" customWidth="1"/>
    <col min="1294" max="1536" width="8.796875" style="5"/>
    <col min="1537" max="1537" width="4.59765625" style="5" customWidth="1"/>
    <col min="1538" max="1538" width="24.796875" style="5" customWidth="1"/>
    <col min="1539" max="1546" width="11.19921875" style="5" customWidth="1"/>
    <col min="1547" max="1549" width="10.19921875" style="5" customWidth="1"/>
    <col min="1550" max="1792" width="8.796875" style="5"/>
    <col min="1793" max="1793" width="4.59765625" style="5" customWidth="1"/>
    <col min="1794" max="1794" width="24.796875" style="5" customWidth="1"/>
    <col min="1795" max="1802" width="11.19921875" style="5" customWidth="1"/>
    <col min="1803" max="1805" width="10.19921875" style="5" customWidth="1"/>
    <col min="1806" max="2048" width="8.796875" style="5"/>
    <col min="2049" max="2049" width="4.59765625" style="5" customWidth="1"/>
    <col min="2050" max="2050" width="24.796875" style="5" customWidth="1"/>
    <col min="2051" max="2058" width="11.19921875" style="5" customWidth="1"/>
    <col min="2059" max="2061" width="10.19921875" style="5" customWidth="1"/>
    <col min="2062" max="2304" width="8.796875" style="5"/>
    <col min="2305" max="2305" width="4.59765625" style="5" customWidth="1"/>
    <col min="2306" max="2306" width="24.796875" style="5" customWidth="1"/>
    <col min="2307" max="2314" width="11.19921875" style="5" customWidth="1"/>
    <col min="2315" max="2317" width="10.19921875" style="5" customWidth="1"/>
    <col min="2318" max="2560" width="8.796875" style="5"/>
    <col min="2561" max="2561" width="4.59765625" style="5" customWidth="1"/>
    <col min="2562" max="2562" width="24.796875" style="5" customWidth="1"/>
    <col min="2563" max="2570" width="11.19921875" style="5" customWidth="1"/>
    <col min="2571" max="2573" width="10.19921875" style="5" customWidth="1"/>
    <col min="2574" max="2816" width="8.796875" style="5"/>
    <col min="2817" max="2817" width="4.59765625" style="5" customWidth="1"/>
    <col min="2818" max="2818" width="24.796875" style="5" customWidth="1"/>
    <col min="2819" max="2826" width="11.19921875" style="5" customWidth="1"/>
    <col min="2827" max="2829" width="10.19921875" style="5" customWidth="1"/>
    <col min="2830" max="3072" width="8.796875" style="5"/>
    <col min="3073" max="3073" width="4.59765625" style="5" customWidth="1"/>
    <col min="3074" max="3074" width="24.796875" style="5" customWidth="1"/>
    <col min="3075" max="3082" width="11.19921875" style="5" customWidth="1"/>
    <col min="3083" max="3085" width="10.19921875" style="5" customWidth="1"/>
    <col min="3086" max="3328" width="8.796875" style="5"/>
    <col min="3329" max="3329" width="4.59765625" style="5" customWidth="1"/>
    <col min="3330" max="3330" width="24.796875" style="5" customWidth="1"/>
    <col min="3331" max="3338" width="11.19921875" style="5" customWidth="1"/>
    <col min="3339" max="3341" width="10.19921875" style="5" customWidth="1"/>
    <col min="3342" max="3584" width="8.796875" style="5"/>
    <col min="3585" max="3585" width="4.59765625" style="5" customWidth="1"/>
    <col min="3586" max="3586" width="24.796875" style="5" customWidth="1"/>
    <col min="3587" max="3594" width="11.19921875" style="5" customWidth="1"/>
    <col min="3595" max="3597" width="10.19921875" style="5" customWidth="1"/>
    <col min="3598" max="3840" width="8.796875" style="5"/>
    <col min="3841" max="3841" width="4.59765625" style="5" customWidth="1"/>
    <col min="3842" max="3842" width="24.796875" style="5" customWidth="1"/>
    <col min="3843" max="3850" width="11.19921875" style="5" customWidth="1"/>
    <col min="3851" max="3853" width="10.19921875" style="5" customWidth="1"/>
    <col min="3854" max="4096" width="8.796875" style="5"/>
    <col min="4097" max="4097" width="4.59765625" style="5" customWidth="1"/>
    <col min="4098" max="4098" width="24.796875" style="5" customWidth="1"/>
    <col min="4099" max="4106" width="11.19921875" style="5" customWidth="1"/>
    <col min="4107" max="4109" width="10.19921875" style="5" customWidth="1"/>
    <col min="4110" max="4352" width="8.796875" style="5"/>
    <col min="4353" max="4353" width="4.59765625" style="5" customWidth="1"/>
    <col min="4354" max="4354" width="24.796875" style="5" customWidth="1"/>
    <col min="4355" max="4362" width="11.19921875" style="5" customWidth="1"/>
    <col min="4363" max="4365" width="10.19921875" style="5" customWidth="1"/>
    <col min="4366" max="4608" width="8.796875" style="5"/>
    <col min="4609" max="4609" width="4.59765625" style="5" customWidth="1"/>
    <col min="4610" max="4610" width="24.796875" style="5" customWidth="1"/>
    <col min="4611" max="4618" width="11.19921875" style="5" customWidth="1"/>
    <col min="4619" max="4621" width="10.19921875" style="5" customWidth="1"/>
    <col min="4622" max="4864" width="8.796875" style="5"/>
    <col min="4865" max="4865" width="4.59765625" style="5" customWidth="1"/>
    <col min="4866" max="4866" width="24.796875" style="5" customWidth="1"/>
    <col min="4867" max="4874" width="11.19921875" style="5" customWidth="1"/>
    <col min="4875" max="4877" width="10.19921875" style="5" customWidth="1"/>
    <col min="4878" max="5120" width="8.796875" style="5"/>
    <col min="5121" max="5121" width="4.59765625" style="5" customWidth="1"/>
    <col min="5122" max="5122" width="24.796875" style="5" customWidth="1"/>
    <col min="5123" max="5130" width="11.19921875" style="5" customWidth="1"/>
    <col min="5131" max="5133" width="10.19921875" style="5" customWidth="1"/>
    <col min="5134" max="5376" width="8.796875" style="5"/>
    <col min="5377" max="5377" width="4.59765625" style="5" customWidth="1"/>
    <col min="5378" max="5378" width="24.796875" style="5" customWidth="1"/>
    <col min="5379" max="5386" width="11.19921875" style="5" customWidth="1"/>
    <col min="5387" max="5389" width="10.19921875" style="5" customWidth="1"/>
    <col min="5390" max="5632" width="8.796875" style="5"/>
    <col min="5633" max="5633" width="4.59765625" style="5" customWidth="1"/>
    <col min="5634" max="5634" width="24.796875" style="5" customWidth="1"/>
    <col min="5635" max="5642" width="11.19921875" style="5" customWidth="1"/>
    <col min="5643" max="5645" width="10.19921875" style="5" customWidth="1"/>
    <col min="5646" max="5888" width="8.796875" style="5"/>
    <col min="5889" max="5889" width="4.59765625" style="5" customWidth="1"/>
    <col min="5890" max="5890" width="24.796875" style="5" customWidth="1"/>
    <col min="5891" max="5898" width="11.19921875" style="5" customWidth="1"/>
    <col min="5899" max="5901" width="10.19921875" style="5" customWidth="1"/>
    <col min="5902" max="6144" width="8.796875" style="5"/>
    <col min="6145" max="6145" width="4.59765625" style="5" customWidth="1"/>
    <col min="6146" max="6146" width="24.796875" style="5" customWidth="1"/>
    <col min="6147" max="6154" width="11.19921875" style="5" customWidth="1"/>
    <col min="6155" max="6157" width="10.19921875" style="5" customWidth="1"/>
    <col min="6158" max="6400" width="8.796875" style="5"/>
    <col min="6401" max="6401" width="4.59765625" style="5" customWidth="1"/>
    <col min="6402" max="6402" width="24.796875" style="5" customWidth="1"/>
    <col min="6403" max="6410" width="11.19921875" style="5" customWidth="1"/>
    <col min="6411" max="6413" width="10.19921875" style="5" customWidth="1"/>
    <col min="6414" max="6656" width="8.796875" style="5"/>
    <col min="6657" max="6657" width="4.59765625" style="5" customWidth="1"/>
    <col min="6658" max="6658" width="24.796875" style="5" customWidth="1"/>
    <col min="6659" max="6666" width="11.19921875" style="5" customWidth="1"/>
    <col min="6667" max="6669" width="10.19921875" style="5" customWidth="1"/>
    <col min="6670" max="6912" width="8.796875" style="5"/>
    <col min="6913" max="6913" width="4.59765625" style="5" customWidth="1"/>
    <col min="6914" max="6914" width="24.796875" style="5" customWidth="1"/>
    <col min="6915" max="6922" width="11.19921875" style="5" customWidth="1"/>
    <col min="6923" max="6925" width="10.19921875" style="5" customWidth="1"/>
    <col min="6926" max="7168" width="8.796875" style="5"/>
    <col min="7169" max="7169" width="4.59765625" style="5" customWidth="1"/>
    <col min="7170" max="7170" width="24.796875" style="5" customWidth="1"/>
    <col min="7171" max="7178" width="11.19921875" style="5" customWidth="1"/>
    <col min="7179" max="7181" width="10.19921875" style="5" customWidth="1"/>
    <col min="7182" max="7424" width="8.796875" style="5"/>
    <col min="7425" max="7425" width="4.59765625" style="5" customWidth="1"/>
    <col min="7426" max="7426" width="24.796875" style="5" customWidth="1"/>
    <col min="7427" max="7434" width="11.19921875" style="5" customWidth="1"/>
    <col min="7435" max="7437" width="10.19921875" style="5" customWidth="1"/>
    <col min="7438" max="7680" width="8.796875" style="5"/>
    <col min="7681" max="7681" width="4.59765625" style="5" customWidth="1"/>
    <col min="7682" max="7682" width="24.796875" style="5" customWidth="1"/>
    <col min="7683" max="7690" width="11.19921875" style="5" customWidth="1"/>
    <col min="7691" max="7693" width="10.19921875" style="5" customWidth="1"/>
    <col min="7694" max="7936" width="8.796875" style="5"/>
    <col min="7937" max="7937" width="4.59765625" style="5" customWidth="1"/>
    <col min="7938" max="7938" width="24.796875" style="5" customWidth="1"/>
    <col min="7939" max="7946" width="11.19921875" style="5" customWidth="1"/>
    <col min="7947" max="7949" width="10.19921875" style="5" customWidth="1"/>
    <col min="7950" max="8192" width="8.796875" style="5"/>
    <col min="8193" max="8193" width="4.59765625" style="5" customWidth="1"/>
    <col min="8194" max="8194" width="24.796875" style="5" customWidth="1"/>
    <col min="8195" max="8202" width="11.19921875" style="5" customWidth="1"/>
    <col min="8203" max="8205" width="10.19921875" style="5" customWidth="1"/>
    <col min="8206" max="8448" width="8.796875" style="5"/>
    <col min="8449" max="8449" width="4.59765625" style="5" customWidth="1"/>
    <col min="8450" max="8450" width="24.796875" style="5" customWidth="1"/>
    <col min="8451" max="8458" width="11.19921875" style="5" customWidth="1"/>
    <col min="8459" max="8461" width="10.19921875" style="5" customWidth="1"/>
    <col min="8462" max="8704" width="8.796875" style="5"/>
    <col min="8705" max="8705" width="4.59765625" style="5" customWidth="1"/>
    <col min="8706" max="8706" width="24.796875" style="5" customWidth="1"/>
    <col min="8707" max="8714" width="11.19921875" style="5" customWidth="1"/>
    <col min="8715" max="8717" width="10.19921875" style="5" customWidth="1"/>
    <col min="8718" max="8960" width="8.796875" style="5"/>
    <col min="8961" max="8961" width="4.59765625" style="5" customWidth="1"/>
    <col min="8962" max="8962" width="24.796875" style="5" customWidth="1"/>
    <col min="8963" max="8970" width="11.19921875" style="5" customWidth="1"/>
    <col min="8971" max="8973" width="10.19921875" style="5" customWidth="1"/>
    <col min="8974" max="9216" width="8.796875" style="5"/>
    <col min="9217" max="9217" width="4.59765625" style="5" customWidth="1"/>
    <col min="9218" max="9218" width="24.796875" style="5" customWidth="1"/>
    <col min="9219" max="9226" width="11.19921875" style="5" customWidth="1"/>
    <col min="9227" max="9229" width="10.19921875" style="5" customWidth="1"/>
    <col min="9230" max="9472" width="8.796875" style="5"/>
    <col min="9473" max="9473" width="4.59765625" style="5" customWidth="1"/>
    <col min="9474" max="9474" width="24.796875" style="5" customWidth="1"/>
    <col min="9475" max="9482" width="11.19921875" style="5" customWidth="1"/>
    <col min="9483" max="9485" width="10.19921875" style="5" customWidth="1"/>
    <col min="9486" max="9728" width="8.796875" style="5"/>
    <col min="9729" max="9729" width="4.59765625" style="5" customWidth="1"/>
    <col min="9730" max="9730" width="24.796875" style="5" customWidth="1"/>
    <col min="9731" max="9738" width="11.19921875" style="5" customWidth="1"/>
    <col min="9739" max="9741" width="10.19921875" style="5" customWidth="1"/>
    <col min="9742" max="9984" width="8.796875" style="5"/>
    <col min="9985" max="9985" width="4.59765625" style="5" customWidth="1"/>
    <col min="9986" max="9986" width="24.796875" style="5" customWidth="1"/>
    <col min="9987" max="9994" width="11.19921875" style="5" customWidth="1"/>
    <col min="9995" max="9997" width="10.19921875" style="5" customWidth="1"/>
    <col min="9998" max="10240" width="8.796875" style="5"/>
    <col min="10241" max="10241" width="4.59765625" style="5" customWidth="1"/>
    <col min="10242" max="10242" width="24.796875" style="5" customWidth="1"/>
    <col min="10243" max="10250" width="11.19921875" style="5" customWidth="1"/>
    <col min="10251" max="10253" width="10.19921875" style="5" customWidth="1"/>
    <col min="10254" max="10496" width="8.796875" style="5"/>
    <col min="10497" max="10497" width="4.59765625" style="5" customWidth="1"/>
    <col min="10498" max="10498" width="24.796875" style="5" customWidth="1"/>
    <col min="10499" max="10506" width="11.19921875" style="5" customWidth="1"/>
    <col min="10507" max="10509" width="10.19921875" style="5" customWidth="1"/>
    <col min="10510" max="10752" width="8.796875" style="5"/>
    <col min="10753" max="10753" width="4.59765625" style="5" customWidth="1"/>
    <col min="10754" max="10754" width="24.796875" style="5" customWidth="1"/>
    <col min="10755" max="10762" width="11.19921875" style="5" customWidth="1"/>
    <col min="10763" max="10765" width="10.19921875" style="5" customWidth="1"/>
    <col min="10766" max="11008" width="8.796875" style="5"/>
    <col min="11009" max="11009" width="4.59765625" style="5" customWidth="1"/>
    <col min="11010" max="11010" width="24.796875" style="5" customWidth="1"/>
    <col min="11011" max="11018" width="11.19921875" style="5" customWidth="1"/>
    <col min="11019" max="11021" width="10.19921875" style="5" customWidth="1"/>
    <col min="11022" max="11264" width="8.796875" style="5"/>
    <col min="11265" max="11265" width="4.59765625" style="5" customWidth="1"/>
    <col min="11266" max="11266" width="24.796875" style="5" customWidth="1"/>
    <col min="11267" max="11274" width="11.19921875" style="5" customWidth="1"/>
    <col min="11275" max="11277" width="10.19921875" style="5" customWidth="1"/>
    <col min="11278" max="11520" width="8.796875" style="5"/>
    <col min="11521" max="11521" width="4.59765625" style="5" customWidth="1"/>
    <col min="11522" max="11522" width="24.796875" style="5" customWidth="1"/>
    <col min="11523" max="11530" width="11.19921875" style="5" customWidth="1"/>
    <col min="11531" max="11533" width="10.19921875" style="5" customWidth="1"/>
    <col min="11534" max="11776" width="8.796875" style="5"/>
    <col min="11777" max="11777" width="4.59765625" style="5" customWidth="1"/>
    <col min="11778" max="11778" width="24.796875" style="5" customWidth="1"/>
    <col min="11779" max="11786" width="11.19921875" style="5" customWidth="1"/>
    <col min="11787" max="11789" width="10.19921875" style="5" customWidth="1"/>
    <col min="11790" max="12032" width="8.796875" style="5"/>
    <col min="12033" max="12033" width="4.59765625" style="5" customWidth="1"/>
    <col min="12034" max="12034" width="24.796875" style="5" customWidth="1"/>
    <col min="12035" max="12042" width="11.19921875" style="5" customWidth="1"/>
    <col min="12043" max="12045" width="10.19921875" style="5" customWidth="1"/>
    <col min="12046" max="12288" width="8.796875" style="5"/>
    <col min="12289" max="12289" width="4.59765625" style="5" customWidth="1"/>
    <col min="12290" max="12290" width="24.796875" style="5" customWidth="1"/>
    <col min="12291" max="12298" width="11.19921875" style="5" customWidth="1"/>
    <col min="12299" max="12301" width="10.19921875" style="5" customWidth="1"/>
    <col min="12302" max="12544" width="8.796875" style="5"/>
    <col min="12545" max="12545" width="4.59765625" style="5" customWidth="1"/>
    <col min="12546" max="12546" width="24.796875" style="5" customWidth="1"/>
    <col min="12547" max="12554" width="11.19921875" style="5" customWidth="1"/>
    <col min="12555" max="12557" width="10.19921875" style="5" customWidth="1"/>
    <col min="12558" max="12800" width="8.796875" style="5"/>
    <col min="12801" max="12801" width="4.59765625" style="5" customWidth="1"/>
    <col min="12802" max="12802" width="24.796875" style="5" customWidth="1"/>
    <col min="12803" max="12810" width="11.19921875" style="5" customWidth="1"/>
    <col min="12811" max="12813" width="10.19921875" style="5" customWidth="1"/>
    <col min="12814" max="13056" width="8.796875" style="5"/>
    <col min="13057" max="13057" width="4.59765625" style="5" customWidth="1"/>
    <col min="13058" max="13058" width="24.796875" style="5" customWidth="1"/>
    <col min="13059" max="13066" width="11.19921875" style="5" customWidth="1"/>
    <col min="13067" max="13069" width="10.19921875" style="5" customWidth="1"/>
    <col min="13070" max="13312" width="8.796875" style="5"/>
    <col min="13313" max="13313" width="4.59765625" style="5" customWidth="1"/>
    <col min="13314" max="13314" width="24.796875" style="5" customWidth="1"/>
    <col min="13315" max="13322" width="11.19921875" style="5" customWidth="1"/>
    <col min="13323" max="13325" width="10.19921875" style="5" customWidth="1"/>
    <col min="13326" max="13568" width="8.796875" style="5"/>
    <col min="13569" max="13569" width="4.59765625" style="5" customWidth="1"/>
    <col min="13570" max="13570" width="24.796875" style="5" customWidth="1"/>
    <col min="13571" max="13578" width="11.19921875" style="5" customWidth="1"/>
    <col min="13579" max="13581" width="10.19921875" style="5" customWidth="1"/>
    <col min="13582" max="13824" width="8.796875" style="5"/>
    <col min="13825" max="13825" width="4.59765625" style="5" customWidth="1"/>
    <col min="13826" max="13826" width="24.796875" style="5" customWidth="1"/>
    <col min="13827" max="13834" width="11.19921875" style="5" customWidth="1"/>
    <col min="13835" max="13837" width="10.19921875" style="5" customWidth="1"/>
    <col min="13838" max="14080" width="8.796875" style="5"/>
    <col min="14081" max="14081" width="4.59765625" style="5" customWidth="1"/>
    <col min="14082" max="14082" width="24.796875" style="5" customWidth="1"/>
    <col min="14083" max="14090" width="11.19921875" style="5" customWidth="1"/>
    <col min="14091" max="14093" width="10.19921875" style="5" customWidth="1"/>
    <col min="14094" max="14336" width="8.796875" style="5"/>
    <col min="14337" max="14337" width="4.59765625" style="5" customWidth="1"/>
    <col min="14338" max="14338" width="24.796875" style="5" customWidth="1"/>
    <col min="14339" max="14346" width="11.19921875" style="5" customWidth="1"/>
    <col min="14347" max="14349" width="10.19921875" style="5" customWidth="1"/>
    <col min="14350" max="14592" width="8.796875" style="5"/>
    <col min="14593" max="14593" width="4.59765625" style="5" customWidth="1"/>
    <col min="14594" max="14594" width="24.796875" style="5" customWidth="1"/>
    <col min="14595" max="14602" width="11.19921875" style="5" customWidth="1"/>
    <col min="14603" max="14605" width="10.19921875" style="5" customWidth="1"/>
    <col min="14606" max="14848" width="8.796875" style="5"/>
    <col min="14849" max="14849" width="4.59765625" style="5" customWidth="1"/>
    <col min="14850" max="14850" width="24.796875" style="5" customWidth="1"/>
    <col min="14851" max="14858" width="11.19921875" style="5" customWidth="1"/>
    <col min="14859" max="14861" width="10.19921875" style="5" customWidth="1"/>
    <col min="14862" max="15104" width="8.796875" style="5"/>
    <col min="15105" max="15105" width="4.59765625" style="5" customWidth="1"/>
    <col min="15106" max="15106" width="24.796875" style="5" customWidth="1"/>
    <col min="15107" max="15114" width="11.19921875" style="5" customWidth="1"/>
    <col min="15115" max="15117" width="10.19921875" style="5" customWidth="1"/>
    <col min="15118" max="15360" width="8.796875" style="5"/>
    <col min="15361" max="15361" width="4.59765625" style="5" customWidth="1"/>
    <col min="15362" max="15362" width="24.796875" style="5" customWidth="1"/>
    <col min="15363" max="15370" width="11.19921875" style="5" customWidth="1"/>
    <col min="15371" max="15373" width="10.19921875" style="5" customWidth="1"/>
    <col min="15374" max="15616" width="8.796875" style="5"/>
    <col min="15617" max="15617" width="4.59765625" style="5" customWidth="1"/>
    <col min="15618" max="15618" width="24.796875" style="5" customWidth="1"/>
    <col min="15619" max="15626" width="11.19921875" style="5" customWidth="1"/>
    <col min="15627" max="15629" width="10.19921875" style="5" customWidth="1"/>
    <col min="15630" max="15872" width="8.796875" style="5"/>
    <col min="15873" max="15873" width="4.59765625" style="5" customWidth="1"/>
    <col min="15874" max="15874" width="24.796875" style="5" customWidth="1"/>
    <col min="15875" max="15882" width="11.19921875" style="5" customWidth="1"/>
    <col min="15883" max="15885" width="10.19921875" style="5" customWidth="1"/>
    <col min="15886" max="16128" width="8.796875" style="5"/>
    <col min="16129" max="16129" width="4.59765625" style="5" customWidth="1"/>
    <col min="16130" max="16130" width="24.796875" style="5" customWidth="1"/>
    <col min="16131" max="16138" width="11.19921875" style="5" customWidth="1"/>
    <col min="16139" max="16141" width="10.19921875" style="5" customWidth="1"/>
    <col min="16142" max="16384" width="8.796875" style="5"/>
  </cols>
  <sheetData>
    <row r="1" spans="1:13" ht="18" thickBot="1">
      <c r="A1" s="653" t="s">
        <v>178</v>
      </c>
      <c r="B1" s="653"/>
      <c r="C1" s="653"/>
      <c r="D1" s="32"/>
      <c r="E1" s="32"/>
      <c r="F1" s="32"/>
      <c r="L1" s="583" t="s">
        <v>67</v>
      </c>
      <c r="M1" s="583"/>
    </row>
    <row r="2" spans="1:13" ht="18.75" customHeight="1">
      <c r="A2" s="491" t="s">
        <v>164</v>
      </c>
      <c r="B2" s="587" t="s">
        <v>148</v>
      </c>
      <c r="C2" s="654" t="s">
        <v>185</v>
      </c>
      <c r="D2" s="654" t="s">
        <v>202</v>
      </c>
      <c r="E2" s="656" t="s">
        <v>203</v>
      </c>
      <c r="F2" s="657"/>
      <c r="G2" s="657"/>
      <c r="H2" s="657"/>
      <c r="I2" s="657"/>
      <c r="J2" s="657"/>
      <c r="K2" s="657"/>
      <c r="L2" s="657"/>
      <c r="M2" s="658"/>
    </row>
    <row r="3" spans="1:13" ht="19.2" thickBot="1">
      <c r="A3" s="492" t="s">
        <v>161</v>
      </c>
      <c r="B3" s="589"/>
      <c r="C3" s="655"/>
      <c r="D3" s="655"/>
      <c r="E3" s="496" t="s">
        <v>165</v>
      </c>
      <c r="F3" s="374" t="s">
        <v>66</v>
      </c>
      <c r="G3" s="355" t="s">
        <v>65</v>
      </c>
      <c r="H3" s="355" t="s">
        <v>64</v>
      </c>
      <c r="I3" s="355" t="s">
        <v>63</v>
      </c>
      <c r="J3" s="355" t="s">
        <v>62</v>
      </c>
      <c r="K3" s="355" t="s">
        <v>61</v>
      </c>
      <c r="L3" s="355" t="s">
        <v>60</v>
      </c>
      <c r="M3" s="356" t="s">
        <v>59</v>
      </c>
    </row>
    <row r="4" spans="1:13" ht="19.5" customHeight="1" thickBot="1">
      <c r="A4" s="581" t="s">
        <v>70</v>
      </c>
      <c r="B4" s="617"/>
      <c r="C4" s="364">
        <f t="shared" ref="C4:M4" si="0">SUM(C5:C8)</f>
        <v>448443</v>
      </c>
      <c r="D4" s="364">
        <f t="shared" si="0"/>
        <v>448788</v>
      </c>
      <c r="E4" s="367">
        <f>SUM(E5:E8)</f>
        <v>449026</v>
      </c>
      <c r="F4" s="375">
        <f t="shared" si="0"/>
        <v>135836</v>
      </c>
      <c r="G4" s="365">
        <f t="shared" si="0"/>
        <v>138732</v>
      </c>
      <c r="H4" s="365">
        <f t="shared" si="0"/>
        <v>8120</v>
      </c>
      <c r="I4" s="365">
        <f t="shared" si="0"/>
        <v>29829</v>
      </c>
      <c r="J4" s="365">
        <f t="shared" si="0"/>
        <v>132176</v>
      </c>
      <c r="K4" s="532">
        <f t="shared" si="0"/>
        <v>2</v>
      </c>
      <c r="L4" s="365">
        <f t="shared" si="0"/>
        <v>3741</v>
      </c>
      <c r="M4" s="366">
        <f t="shared" si="0"/>
        <v>590</v>
      </c>
    </row>
    <row r="5" spans="1:13" ht="18" thickTop="1">
      <c r="A5" s="572"/>
      <c r="B5" s="497" t="s">
        <v>1</v>
      </c>
      <c r="C5" s="33">
        <v>205587</v>
      </c>
      <c r="D5" s="33">
        <v>204949</v>
      </c>
      <c r="E5" s="368">
        <f t="shared" ref="E5:E14" si="1">SUM(F5:M5)</f>
        <v>205426</v>
      </c>
      <c r="F5" s="332">
        <v>61564</v>
      </c>
      <c r="G5" s="333">
        <v>62472</v>
      </c>
      <c r="H5" s="333">
        <v>3743</v>
      </c>
      <c r="I5" s="333">
        <v>13445</v>
      </c>
      <c r="J5" s="333">
        <v>62112</v>
      </c>
      <c r="K5" s="333">
        <v>1</v>
      </c>
      <c r="L5" s="333">
        <v>1776</v>
      </c>
      <c r="M5" s="334">
        <v>313</v>
      </c>
    </row>
    <row r="6" spans="1:13">
      <c r="A6" s="572"/>
      <c r="B6" s="497" t="s">
        <v>2</v>
      </c>
      <c r="C6" s="33">
        <v>86632</v>
      </c>
      <c r="D6" s="33">
        <v>85384</v>
      </c>
      <c r="E6" s="368">
        <f t="shared" si="1"/>
        <v>83587</v>
      </c>
      <c r="F6" s="332">
        <v>25390</v>
      </c>
      <c r="G6" s="333">
        <v>26627</v>
      </c>
      <c r="H6" s="333">
        <v>1386</v>
      </c>
      <c r="I6" s="333">
        <v>5610</v>
      </c>
      <c r="J6" s="333">
        <v>23685</v>
      </c>
      <c r="K6" s="333">
        <v>0</v>
      </c>
      <c r="L6" s="333">
        <v>763</v>
      </c>
      <c r="M6" s="334">
        <v>126</v>
      </c>
    </row>
    <row r="7" spans="1:13" ht="18" thickBot="1">
      <c r="A7" s="600"/>
      <c r="B7" s="498" t="s">
        <v>3</v>
      </c>
      <c r="C7" s="35">
        <v>40498</v>
      </c>
      <c r="D7" s="35">
        <v>41135</v>
      </c>
      <c r="E7" s="369">
        <f t="shared" si="1"/>
        <v>41505</v>
      </c>
      <c r="F7" s="336">
        <v>12526</v>
      </c>
      <c r="G7" s="337">
        <v>12820</v>
      </c>
      <c r="H7" s="337">
        <v>935</v>
      </c>
      <c r="I7" s="337">
        <v>2524</v>
      </c>
      <c r="J7" s="337">
        <v>12413</v>
      </c>
      <c r="K7" s="337">
        <v>1</v>
      </c>
      <c r="L7" s="337">
        <v>254</v>
      </c>
      <c r="M7" s="357">
        <v>32</v>
      </c>
    </row>
    <row r="8" spans="1:13" ht="39" customHeight="1" thickBot="1">
      <c r="A8" s="596" t="s">
        <v>125</v>
      </c>
      <c r="B8" s="616"/>
      <c r="C8" s="364">
        <f t="shared" ref="C8:M8" si="2">SUM(C9,C15,C22,C29)</f>
        <v>115726</v>
      </c>
      <c r="D8" s="364">
        <f t="shared" si="2"/>
        <v>117320</v>
      </c>
      <c r="E8" s="367">
        <f t="shared" si="2"/>
        <v>118508</v>
      </c>
      <c r="F8" s="375">
        <f t="shared" si="2"/>
        <v>36356</v>
      </c>
      <c r="G8" s="365">
        <f t="shared" si="2"/>
        <v>36813</v>
      </c>
      <c r="H8" s="365">
        <f t="shared" si="2"/>
        <v>2056</v>
      </c>
      <c r="I8" s="365">
        <f t="shared" si="2"/>
        <v>8250</v>
      </c>
      <c r="J8" s="365">
        <f t="shared" si="2"/>
        <v>33966</v>
      </c>
      <c r="K8" s="365">
        <f t="shared" si="2"/>
        <v>0</v>
      </c>
      <c r="L8" s="365">
        <f t="shared" si="2"/>
        <v>948</v>
      </c>
      <c r="M8" s="366">
        <f t="shared" si="2"/>
        <v>119</v>
      </c>
    </row>
    <row r="9" spans="1:13" ht="19.5" customHeight="1" thickTop="1">
      <c r="A9" s="569" t="s">
        <v>4</v>
      </c>
      <c r="B9" s="264" t="s">
        <v>10</v>
      </c>
      <c r="C9" s="138">
        <f t="shared" ref="C9:K9" si="3">SUM(C10:C14)</f>
        <v>21305</v>
      </c>
      <c r="D9" s="138">
        <f t="shared" si="3"/>
        <v>21619</v>
      </c>
      <c r="E9" s="368">
        <f t="shared" si="3"/>
        <v>22081</v>
      </c>
      <c r="F9" s="376">
        <f t="shared" si="3"/>
        <v>6748</v>
      </c>
      <c r="G9" s="359">
        <f t="shared" si="3"/>
        <v>6717</v>
      </c>
      <c r="H9" s="359">
        <f t="shared" si="3"/>
        <v>306</v>
      </c>
      <c r="I9" s="359">
        <f t="shared" si="3"/>
        <v>1615</v>
      </c>
      <c r="J9" s="359">
        <f t="shared" si="3"/>
        <v>6527</v>
      </c>
      <c r="K9" s="340">
        <f t="shared" si="3"/>
        <v>0</v>
      </c>
      <c r="L9" s="359">
        <f>SUM(L10:L14)</f>
        <v>139</v>
      </c>
      <c r="M9" s="360">
        <f>SUM(M10:M14)</f>
        <v>29</v>
      </c>
    </row>
    <row r="10" spans="1:13" ht="18.75" customHeight="1">
      <c r="A10" s="569"/>
      <c r="B10" s="228" t="s">
        <v>5</v>
      </c>
      <c r="C10" s="358">
        <v>14913</v>
      </c>
      <c r="D10" s="358">
        <v>15218</v>
      </c>
      <c r="E10" s="370">
        <f t="shared" si="1"/>
        <v>15600</v>
      </c>
      <c r="F10" s="343">
        <v>4769</v>
      </c>
      <c r="G10" s="344">
        <v>4798</v>
      </c>
      <c r="H10" s="344">
        <v>236</v>
      </c>
      <c r="I10" s="344">
        <v>1064</v>
      </c>
      <c r="J10" s="344">
        <v>4604</v>
      </c>
      <c r="K10" s="344">
        <v>0</v>
      </c>
      <c r="L10" s="344">
        <v>109</v>
      </c>
      <c r="M10" s="345">
        <v>20</v>
      </c>
    </row>
    <row r="11" spans="1:13">
      <c r="A11" s="569"/>
      <c r="B11" s="105" t="s">
        <v>6</v>
      </c>
      <c r="C11" s="88">
        <v>2892</v>
      </c>
      <c r="D11" s="88">
        <v>2919</v>
      </c>
      <c r="E11" s="371">
        <f t="shared" si="1"/>
        <v>3018</v>
      </c>
      <c r="F11" s="346">
        <v>904</v>
      </c>
      <c r="G11" s="347">
        <v>913</v>
      </c>
      <c r="H11" s="347">
        <v>31</v>
      </c>
      <c r="I11" s="347">
        <v>268</v>
      </c>
      <c r="J11" s="347">
        <v>888</v>
      </c>
      <c r="K11" s="347">
        <v>0</v>
      </c>
      <c r="L11" s="347">
        <v>11</v>
      </c>
      <c r="M11" s="348">
        <v>3</v>
      </c>
    </row>
    <row r="12" spans="1:13">
      <c r="A12" s="569"/>
      <c r="B12" s="105" t="s">
        <v>7</v>
      </c>
      <c r="C12" s="88">
        <v>1208</v>
      </c>
      <c r="D12" s="88">
        <v>1167</v>
      </c>
      <c r="E12" s="371">
        <f t="shared" si="1"/>
        <v>1171</v>
      </c>
      <c r="F12" s="346">
        <v>356</v>
      </c>
      <c r="G12" s="347">
        <v>344</v>
      </c>
      <c r="H12" s="347">
        <v>18</v>
      </c>
      <c r="I12" s="347">
        <v>94</v>
      </c>
      <c r="J12" s="347">
        <v>352</v>
      </c>
      <c r="K12" s="347">
        <v>0</v>
      </c>
      <c r="L12" s="347">
        <v>7</v>
      </c>
      <c r="M12" s="348">
        <v>0</v>
      </c>
    </row>
    <row r="13" spans="1:13">
      <c r="A13" s="569"/>
      <c r="B13" s="105" t="s">
        <v>8</v>
      </c>
      <c r="C13" s="88">
        <v>1912</v>
      </c>
      <c r="D13" s="88">
        <v>1953</v>
      </c>
      <c r="E13" s="371">
        <f t="shared" si="1"/>
        <v>1915</v>
      </c>
      <c r="F13" s="346">
        <v>595</v>
      </c>
      <c r="G13" s="347">
        <v>548</v>
      </c>
      <c r="H13" s="347">
        <v>16</v>
      </c>
      <c r="I13" s="347">
        <v>162</v>
      </c>
      <c r="J13" s="347">
        <v>578</v>
      </c>
      <c r="K13" s="347">
        <v>0</v>
      </c>
      <c r="L13" s="347">
        <v>10</v>
      </c>
      <c r="M13" s="348">
        <v>6</v>
      </c>
    </row>
    <row r="14" spans="1:13" ht="18" thickBot="1">
      <c r="A14" s="571"/>
      <c r="B14" s="229" t="s">
        <v>9</v>
      </c>
      <c r="C14" s="361">
        <v>380</v>
      </c>
      <c r="D14" s="361">
        <v>362</v>
      </c>
      <c r="E14" s="372">
        <f t="shared" si="1"/>
        <v>377</v>
      </c>
      <c r="F14" s="252">
        <v>124</v>
      </c>
      <c r="G14" s="255">
        <v>114</v>
      </c>
      <c r="H14" s="255">
        <v>5</v>
      </c>
      <c r="I14" s="255">
        <v>27</v>
      </c>
      <c r="J14" s="255">
        <v>105</v>
      </c>
      <c r="K14" s="255">
        <v>0</v>
      </c>
      <c r="L14" s="255">
        <v>2</v>
      </c>
      <c r="M14" s="349">
        <v>0</v>
      </c>
    </row>
    <row r="15" spans="1:13" ht="19.5" customHeight="1">
      <c r="A15" s="570" t="s">
        <v>11</v>
      </c>
      <c r="B15" s="227" t="s">
        <v>10</v>
      </c>
      <c r="C15" s="137">
        <f t="shared" ref="C15:M15" si="4">SUM(C16:C21)</f>
        <v>35140</v>
      </c>
      <c r="D15" s="137">
        <f t="shared" si="4"/>
        <v>35271</v>
      </c>
      <c r="E15" s="373">
        <f t="shared" si="4"/>
        <v>35412</v>
      </c>
      <c r="F15" s="377">
        <f t="shared" si="4"/>
        <v>10936</v>
      </c>
      <c r="G15" s="362">
        <f t="shared" si="4"/>
        <v>10991</v>
      </c>
      <c r="H15" s="362">
        <f t="shared" si="4"/>
        <v>656</v>
      </c>
      <c r="I15" s="362">
        <f t="shared" si="4"/>
        <v>2325</v>
      </c>
      <c r="J15" s="362">
        <f t="shared" si="4"/>
        <v>10130</v>
      </c>
      <c r="K15" s="362">
        <f t="shared" si="4"/>
        <v>0</v>
      </c>
      <c r="L15" s="362">
        <f t="shared" si="4"/>
        <v>338</v>
      </c>
      <c r="M15" s="363">
        <f t="shared" si="4"/>
        <v>36</v>
      </c>
    </row>
    <row r="16" spans="1:13" ht="18.75" customHeight="1">
      <c r="A16" s="569"/>
      <c r="B16" s="228" t="s">
        <v>12</v>
      </c>
      <c r="C16" s="358">
        <v>9189</v>
      </c>
      <c r="D16" s="358">
        <v>9272</v>
      </c>
      <c r="E16" s="370">
        <f t="shared" ref="E16:E21" si="5">SUM(F16:M16)</f>
        <v>9482</v>
      </c>
      <c r="F16" s="343">
        <v>2921</v>
      </c>
      <c r="G16" s="344">
        <v>3010</v>
      </c>
      <c r="H16" s="344">
        <v>189</v>
      </c>
      <c r="I16" s="344">
        <v>601</v>
      </c>
      <c r="J16" s="344">
        <v>2659</v>
      </c>
      <c r="K16" s="344">
        <v>0</v>
      </c>
      <c r="L16" s="344">
        <v>95</v>
      </c>
      <c r="M16" s="345">
        <v>7</v>
      </c>
    </row>
    <row r="17" spans="1:13">
      <c r="A17" s="569"/>
      <c r="B17" s="105" t="s">
        <v>13</v>
      </c>
      <c r="C17" s="88">
        <v>11055</v>
      </c>
      <c r="D17" s="88">
        <v>11045</v>
      </c>
      <c r="E17" s="371">
        <f t="shared" si="5"/>
        <v>10921</v>
      </c>
      <c r="F17" s="346">
        <v>3506</v>
      </c>
      <c r="G17" s="347">
        <v>3388</v>
      </c>
      <c r="H17" s="347">
        <v>202</v>
      </c>
      <c r="I17" s="347">
        <v>694</v>
      </c>
      <c r="J17" s="347">
        <v>3011</v>
      </c>
      <c r="K17" s="347">
        <v>0</v>
      </c>
      <c r="L17" s="347">
        <v>108</v>
      </c>
      <c r="M17" s="348">
        <v>12</v>
      </c>
    </row>
    <row r="18" spans="1:13">
      <c r="A18" s="569"/>
      <c r="B18" s="105" t="s">
        <v>14</v>
      </c>
      <c r="C18" s="88">
        <v>3777</v>
      </c>
      <c r="D18" s="88">
        <v>3649</v>
      </c>
      <c r="E18" s="371">
        <f t="shared" si="5"/>
        <v>3555</v>
      </c>
      <c r="F18" s="346">
        <v>1041</v>
      </c>
      <c r="G18" s="347">
        <v>1109</v>
      </c>
      <c r="H18" s="347">
        <v>65</v>
      </c>
      <c r="I18" s="347">
        <v>245</v>
      </c>
      <c r="J18" s="347">
        <v>1043</v>
      </c>
      <c r="K18" s="347">
        <v>0</v>
      </c>
      <c r="L18" s="347">
        <v>46</v>
      </c>
      <c r="M18" s="348">
        <v>6</v>
      </c>
    </row>
    <row r="19" spans="1:13">
      <c r="A19" s="569"/>
      <c r="B19" s="105" t="s">
        <v>15</v>
      </c>
      <c r="C19" s="88">
        <v>6868</v>
      </c>
      <c r="D19" s="88">
        <v>7109</v>
      </c>
      <c r="E19" s="371">
        <f t="shared" si="5"/>
        <v>7222</v>
      </c>
      <c r="F19" s="346">
        <v>2176</v>
      </c>
      <c r="G19" s="347">
        <v>2150</v>
      </c>
      <c r="H19" s="347">
        <v>105</v>
      </c>
      <c r="I19" s="347">
        <v>486</v>
      </c>
      <c r="J19" s="347">
        <v>2251</v>
      </c>
      <c r="K19" s="347">
        <v>0</v>
      </c>
      <c r="L19" s="347">
        <v>45</v>
      </c>
      <c r="M19" s="348">
        <v>9</v>
      </c>
    </row>
    <row r="20" spans="1:13">
      <c r="A20" s="569"/>
      <c r="B20" s="105" t="s">
        <v>16</v>
      </c>
      <c r="C20" s="88">
        <v>2483</v>
      </c>
      <c r="D20" s="88">
        <v>2470</v>
      </c>
      <c r="E20" s="371">
        <f t="shared" si="5"/>
        <v>2421</v>
      </c>
      <c r="F20" s="346">
        <v>745</v>
      </c>
      <c r="G20" s="347">
        <v>772</v>
      </c>
      <c r="H20" s="347">
        <v>45</v>
      </c>
      <c r="I20" s="347">
        <v>180</v>
      </c>
      <c r="J20" s="344">
        <v>651</v>
      </c>
      <c r="K20" s="347">
        <v>0</v>
      </c>
      <c r="L20" s="347">
        <v>27</v>
      </c>
      <c r="M20" s="348">
        <v>1</v>
      </c>
    </row>
    <row r="21" spans="1:13" ht="18" thickBot="1">
      <c r="A21" s="571"/>
      <c r="B21" s="229" t="s">
        <v>17</v>
      </c>
      <c r="C21" s="361">
        <v>1768</v>
      </c>
      <c r="D21" s="361">
        <v>1726</v>
      </c>
      <c r="E21" s="372">
        <f t="shared" si="5"/>
        <v>1811</v>
      </c>
      <c r="F21" s="252">
        <v>547</v>
      </c>
      <c r="G21" s="255">
        <v>562</v>
      </c>
      <c r="H21" s="255">
        <v>50</v>
      </c>
      <c r="I21" s="255">
        <v>119</v>
      </c>
      <c r="J21" s="255">
        <v>515</v>
      </c>
      <c r="K21" s="255">
        <v>0</v>
      </c>
      <c r="L21" s="255">
        <v>17</v>
      </c>
      <c r="M21" s="349">
        <v>1</v>
      </c>
    </row>
    <row r="22" spans="1:13" ht="19.5" customHeight="1">
      <c r="A22" s="570" t="s">
        <v>18</v>
      </c>
      <c r="B22" s="227" t="s">
        <v>10</v>
      </c>
      <c r="C22" s="137">
        <f t="shared" ref="C22:M22" si="6">SUM(C23:C28)</f>
        <v>44615</v>
      </c>
      <c r="D22" s="137">
        <f t="shared" si="6"/>
        <v>45400</v>
      </c>
      <c r="E22" s="373">
        <f t="shared" si="6"/>
        <v>45779</v>
      </c>
      <c r="F22" s="377">
        <f t="shared" si="6"/>
        <v>13908</v>
      </c>
      <c r="G22" s="362">
        <f t="shared" si="6"/>
        <v>14188</v>
      </c>
      <c r="H22" s="362">
        <f t="shared" si="6"/>
        <v>810</v>
      </c>
      <c r="I22" s="362">
        <f t="shared" si="6"/>
        <v>3094</v>
      </c>
      <c r="J22" s="362">
        <f t="shared" si="6"/>
        <v>13375</v>
      </c>
      <c r="K22" s="362">
        <f t="shared" si="6"/>
        <v>0</v>
      </c>
      <c r="L22" s="362">
        <f t="shared" si="6"/>
        <v>369</v>
      </c>
      <c r="M22" s="363">
        <f t="shared" si="6"/>
        <v>35</v>
      </c>
    </row>
    <row r="23" spans="1:13" ht="18.75" customHeight="1">
      <c r="A23" s="569"/>
      <c r="B23" s="228" t="s">
        <v>19</v>
      </c>
      <c r="C23" s="358">
        <v>9860</v>
      </c>
      <c r="D23" s="358">
        <v>10120</v>
      </c>
      <c r="E23" s="370">
        <f t="shared" ref="E23:E28" si="7">SUM(F23:M23)</f>
        <v>10356</v>
      </c>
      <c r="F23" s="343">
        <v>3179</v>
      </c>
      <c r="G23" s="344">
        <v>3252</v>
      </c>
      <c r="H23" s="344">
        <v>182</v>
      </c>
      <c r="I23" s="344">
        <v>772</v>
      </c>
      <c r="J23" s="344">
        <v>2883</v>
      </c>
      <c r="K23" s="344">
        <v>0</v>
      </c>
      <c r="L23" s="344">
        <v>77</v>
      </c>
      <c r="M23" s="345">
        <v>11</v>
      </c>
    </row>
    <row r="24" spans="1:13">
      <c r="A24" s="569"/>
      <c r="B24" s="105" t="s">
        <v>20</v>
      </c>
      <c r="C24" s="88">
        <v>16071</v>
      </c>
      <c r="D24" s="88">
        <v>16215</v>
      </c>
      <c r="E24" s="371">
        <f t="shared" si="7"/>
        <v>16324</v>
      </c>
      <c r="F24" s="346">
        <v>4989</v>
      </c>
      <c r="G24" s="347">
        <v>5197</v>
      </c>
      <c r="H24" s="347">
        <v>326</v>
      </c>
      <c r="I24" s="347">
        <v>989</v>
      </c>
      <c r="J24" s="347">
        <v>4676</v>
      </c>
      <c r="K24" s="347">
        <v>0</v>
      </c>
      <c r="L24" s="347">
        <v>136</v>
      </c>
      <c r="M24" s="348">
        <v>11</v>
      </c>
    </row>
    <row r="25" spans="1:13">
      <c r="A25" s="569"/>
      <c r="B25" s="105" t="s">
        <v>21</v>
      </c>
      <c r="C25" s="88">
        <v>6749</v>
      </c>
      <c r="D25" s="88">
        <v>6639</v>
      </c>
      <c r="E25" s="371">
        <f t="shared" si="7"/>
        <v>6688</v>
      </c>
      <c r="F25" s="346">
        <v>1971</v>
      </c>
      <c r="G25" s="347">
        <v>1980</v>
      </c>
      <c r="H25" s="347">
        <v>111</v>
      </c>
      <c r="I25" s="347">
        <v>445</v>
      </c>
      <c r="J25" s="347">
        <v>2117</v>
      </c>
      <c r="K25" s="347">
        <v>0</v>
      </c>
      <c r="L25" s="347">
        <v>59</v>
      </c>
      <c r="M25" s="348">
        <v>5</v>
      </c>
    </row>
    <row r="26" spans="1:13">
      <c r="A26" s="569"/>
      <c r="B26" s="105" t="s">
        <v>22</v>
      </c>
      <c r="C26" s="88">
        <v>5293</v>
      </c>
      <c r="D26" s="88">
        <v>5464</v>
      </c>
      <c r="E26" s="371">
        <f t="shared" si="7"/>
        <v>5503</v>
      </c>
      <c r="F26" s="346">
        <v>1706</v>
      </c>
      <c r="G26" s="347">
        <v>1671</v>
      </c>
      <c r="H26" s="347">
        <v>81</v>
      </c>
      <c r="I26" s="347">
        <v>403</v>
      </c>
      <c r="J26" s="347">
        <v>1598</v>
      </c>
      <c r="K26" s="347">
        <v>0</v>
      </c>
      <c r="L26" s="347">
        <v>41</v>
      </c>
      <c r="M26" s="348">
        <v>3</v>
      </c>
    </row>
    <row r="27" spans="1:13">
      <c r="A27" s="569"/>
      <c r="B27" s="105" t="s">
        <v>23</v>
      </c>
      <c r="C27" s="88">
        <v>3517</v>
      </c>
      <c r="D27" s="88">
        <v>3749</v>
      </c>
      <c r="E27" s="371">
        <f t="shared" si="7"/>
        <v>3656</v>
      </c>
      <c r="F27" s="346">
        <v>1078</v>
      </c>
      <c r="G27" s="347">
        <v>1099</v>
      </c>
      <c r="H27" s="347">
        <v>53</v>
      </c>
      <c r="I27" s="347">
        <v>248</v>
      </c>
      <c r="J27" s="347">
        <v>1151</v>
      </c>
      <c r="K27" s="347">
        <v>0</v>
      </c>
      <c r="L27" s="347">
        <v>26</v>
      </c>
      <c r="M27" s="348">
        <v>1</v>
      </c>
    </row>
    <row r="28" spans="1:13" ht="18" thickBot="1">
      <c r="A28" s="569"/>
      <c r="B28" s="106" t="s">
        <v>149</v>
      </c>
      <c r="C28" s="88">
        <v>3125</v>
      </c>
      <c r="D28" s="88">
        <v>3213</v>
      </c>
      <c r="E28" s="371">
        <f t="shared" si="7"/>
        <v>3252</v>
      </c>
      <c r="F28" s="346">
        <v>985</v>
      </c>
      <c r="G28" s="347">
        <v>989</v>
      </c>
      <c r="H28" s="347">
        <v>57</v>
      </c>
      <c r="I28" s="347">
        <v>237</v>
      </c>
      <c r="J28" s="347">
        <v>950</v>
      </c>
      <c r="K28" s="347">
        <v>0</v>
      </c>
      <c r="L28" s="347">
        <v>30</v>
      </c>
      <c r="M28" s="348">
        <v>4</v>
      </c>
    </row>
    <row r="29" spans="1:13" ht="19.5" customHeight="1">
      <c r="A29" s="570" t="s">
        <v>145</v>
      </c>
      <c r="B29" s="227" t="s">
        <v>10</v>
      </c>
      <c r="C29" s="139">
        <f t="shared" ref="C29:K29" si="8">SUM(C30:C32)</f>
        <v>14666</v>
      </c>
      <c r="D29" s="139">
        <f t="shared" si="8"/>
        <v>15030</v>
      </c>
      <c r="E29" s="295">
        <f t="shared" si="8"/>
        <v>15236</v>
      </c>
      <c r="F29" s="350">
        <f t="shared" si="8"/>
        <v>4764</v>
      </c>
      <c r="G29" s="351">
        <f t="shared" si="8"/>
        <v>4917</v>
      </c>
      <c r="H29" s="351">
        <f t="shared" si="8"/>
        <v>284</v>
      </c>
      <c r="I29" s="351">
        <f t="shared" si="8"/>
        <v>1216</v>
      </c>
      <c r="J29" s="351">
        <f t="shared" si="8"/>
        <v>3934</v>
      </c>
      <c r="K29" s="354">
        <f t="shared" si="8"/>
        <v>0</v>
      </c>
      <c r="L29" s="351">
        <f>SUM(L30:L32)</f>
        <v>102</v>
      </c>
      <c r="M29" s="352">
        <f>SUM(M30:M32)</f>
        <v>19</v>
      </c>
    </row>
    <row r="30" spans="1:13" ht="18.75" customHeight="1">
      <c r="A30" s="569"/>
      <c r="B30" s="228" t="s">
        <v>25</v>
      </c>
      <c r="C30" s="358">
        <v>8972</v>
      </c>
      <c r="D30" s="358">
        <v>9243</v>
      </c>
      <c r="E30" s="370">
        <f>SUM(F30:M30)</f>
        <v>9362</v>
      </c>
      <c r="F30" s="343">
        <v>3023</v>
      </c>
      <c r="G30" s="344">
        <v>3173</v>
      </c>
      <c r="H30" s="344">
        <v>184</v>
      </c>
      <c r="I30" s="344">
        <v>706</v>
      </c>
      <c r="J30" s="344">
        <v>2202</v>
      </c>
      <c r="K30" s="344">
        <v>0</v>
      </c>
      <c r="L30" s="344">
        <v>65</v>
      </c>
      <c r="M30" s="345">
        <v>9</v>
      </c>
    </row>
    <row r="31" spans="1:13" ht="18.75" customHeight="1">
      <c r="A31" s="569"/>
      <c r="B31" s="105" t="s">
        <v>24</v>
      </c>
      <c r="C31" s="88">
        <v>1049</v>
      </c>
      <c r="D31" s="88">
        <v>1062</v>
      </c>
      <c r="E31" s="371">
        <f>SUM(F31:M31)</f>
        <v>1083</v>
      </c>
      <c r="F31" s="346">
        <v>315</v>
      </c>
      <c r="G31" s="347">
        <v>318</v>
      </c>
      <c r="H31" s="347">
        <v>18</v>
      </c>
      <c r="I31" s="347">
        <v>96</v>
      </c>
      <c r="J31" s="347">
        <v>330</v>
      </c>
      <c r="K31" s="347">
        <v>0</v>
      </c>
      <c r="L31" s="347">
        <v>5</v>
      </c>
      <c r="M31" s="348">
        <v>1</v>
      </c>
    </row>
    <row r="32" spans="1:13" ht="18" thickBot="1">
      <c r="A32" s="571"/>
      <c r="B32" s="231" t="s">
        <v>151</v>
      </c>
      <c r="C32" s="361">
        <v>4645</v>
      </c>
      <c r="D32" s="361">
        <v>4725</v>
      </c>
      <c r="E32" s="372">
        <f>SUM(F32:M32)</f>
        <v>4791</v>
      </c>
      <c r="F32" s="252">
        <v>1426</v>
      </c>
      <c r="G32" s="255">
        <v>1426</v>
      </c>
      <c r="H32" s="255">
        <v>82</v>
      </c>
      <c r="I32" s="255">
        <v>414</v>
      </c>
      <c r="J32" s="255">
        <v>1402</v>
      </c>
      <c r="K32" s="255">
        <v>0</v>
      </c>
      <c r="L32" s="255">
        <v>32</v>
      </c>
      <c r="M32" s="349">
        <v>9</v>
      </c>
    </row>
    <row r="33" spans="1:10">
      <c r="A33" s="647" t="s">
        <v>75</v>
      </c>
      <c r="B33" s="647"/>
      <c r="C33" s="647"/>
      <c r="D33" s="647"/>
      <c r="E33" s="647"/>
      <c r="F33" s="647"/>
      <c r="G33" s="647"/>
      <c r="H33" s="647"/>
      <c r="I33" s="647"/>
    </row>
    <row r="34" spans="1:10" ht="18.75" customHeight="1">
      <c r="A34" s="568" t="s">
        <v>183</v>
      </c>
      <c r="B34" s="568"/>
      <c r="C34" s="568"/>
      <c r="D34" s="568"/>
      <c r="E34" s="568"/>
      <c r="F34" s="568"/>
      <c r="G34" s="568"/>
      <c r="H34" s="568"/>
      <c r="I34" s="568"/>
      <c r="J34" s="36"/>
    </row>
    <row r="35" spans="1:10" ht="18.75" customHeight="1">
      <c r="A35" s="568" t="s">
        <v>180</v>
      </c>
      <c r="B35" s="568"/>
      <c r="C35" s="568"/>
      <c r="D35" s="568"/>
      <c r="E35" s="568"/>
      <c r="F35" s="568"/>
      <c r="G35" s="568"/>
      <c r="H35" s="568"/>
      <c r="I35" s="568"/>
    </row>
    <row r="36" spans="1:10" ht="18.75" customHeight="1">
      <c r="A36" s="568"/>
      <c r="B36" s="568"/>
      <c r="C36" s="568"/>
      <c r="D36" s="568"/>
      <c r="E36" s="568"/>
      <c r="F36" s="568"/>
      <c r="G36" s="568"/>
      <c r="H36" s="568"/>
      <c r="I36" s="568"/>
    </row>
  </sheetData>
  <mergeCells count="17">
    <mergeCell ref="A22:A28"/>
    <mergeCell ref="A1:C1"/>
    <mergeCell ref="L1:M1"/>
    <mergeCell ref="B2:B3"/>
    <mergeCell ref="C2:C3"/>
    <mergeCell ref="D2:D3"/>
    <mergeCell ref="E2:M2"/>
    <mergeCell ref="A4:B4"/>
    <mergeCell ref="A5:A7"/>
    <mergeCell ref="A8:B8"/>
    <mergeCell ref="A9:A14"/>
    <mergeCell ref="A15:A21"/>
    <mergeCell ref="A29:A32"/>
    <mergeCell ref="A33:I33"/>
    <mergeCell ref="A34:I34"/>
    <mergeCell ref="A35:I35"/>
    <mergeCell ref="A36:I36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view="pageBreakPreview" zoomScaleNormal="100" zoomScaleSheetLayoutView="100" workbookViewId="0">
      <pane xSplit="2" ySplit="4" topLeftCell="C5" activePane="bottomRight" state="frozen"/>
      <selection pane="topRight"/>
      <selection pane="bottomLeft"/>
      <selection pane="bottomRight" activeCell="G21" sqref="G21"/>
    </sheetView>
  </sheetViews>
  <sheetFormatPr defaultColWidth="6.69921875" defaultRowHeight="17.399999999999999"/>
  <cols>
    <col min="1" max="1" width="3.69921875" style="5" customWidth="1"/>
    <col min="2" max="2" width="20" style="5" customWidth="1"/>
    <col min="3" max="9" width="8.59765625" style="5" customWidth="1"/>
    <col min="10" max="243" width="9" style="5" customWidth="1"/>
    <col min="244" max="244" width="4.296875" style="5" customWidth="1"/>
    <col min="245" max="245" width="13" style="5" customWidth="1"/>
    <col min="246" max="254" width="6.69921875" style="5"/>
    <col min="255" max="255" width="6.69921875" style="5" customWidth="1"/>
    <col min="256" max="256" width="25.5" style="5" customWidth="1"/>
    <col min="257" max="263" width="9.09765625" style="5" customWidth="1"/>
    <col min="264" max="499" width="9" style="5" customWidth="1"/>
    <col min="500" max="500" width="4.296875" style="5" customWidth="1"/>
    <col min="501" max="501" width="13" style="5" customWidth="1"/>
    <col min="502" max="510" width="6.69921875" style="5"/>
    <col min="511" max="511" width="6.69921875" style="5" customWidth="1"/>
    <col min="512" max="512" width="25.5" style="5" customWidth="1"/>
    <col min="513" max="519" width="9.09765625" style="5" customWidth="1"/>
    <col min="520" max="755" width="9" style="5" customWidth="1"/>
    <col min="756" max="756" width="4.296875" style="5" customWidth="1"/>
    <col min="757" max="757" width="13" style="5" customWidth="1"/>
    <col min="758" max="766" width="6.69921875" style="5"/>
    <col min="767" max="767" width="6.69921875" style="5" customWidth="1"/>
    <col min="768" max="768" width="25.5" style="5" customWidth="1"/>
    <col min="769" max="775" width="9.09765625" style="5" customWidth="1"/>
    <col min="776" max="1011" width="9" style="5" customWidth="1"/>
    <col min="1012" max="1012" width="4.296875" style="5" customWidth="1"/>
    <col min="1013" max="1013" width="13" style="5" customWidth="1"/>
    <col min="1014" max="1022" width="6.69921875" style="5"/>
    <col min="1023" max="1023" width="6.69921875" style="5" customWidth="1"/>
    <col min="1024" max="1024" width="25.5" style="5" customWidth="1"/>
    <col min="1025" max="1031" width="9.09765625" style="5" customWidth="1"/>
    <col min="1032" max="1267" width="9" style="5" customWidth="1"/>
    <col min="1268" max="1268" width="4.296875" style="5" customWidth="1"/>
    <col min="1269" max="1269" width="13" style="5" customWidth="1"/>
    <col min="1270" max="1278" width="6.69921875" style="5"/>
    <col min="1279" max="1279" width="6.69921875" style="5" customWidth="1"/>
    <col min="1280" max="1280" width="25.5" style="5" customWidth="1"/>
    <col min="1281" max="1287" width="9.09765625" style="5" customWidth="1"/>
    <col min="1288" max="1523" width="9" style="5" customWidth="1"/>
    <col min="1524" max="1524" width="4.296875" style="5" customWidth="1"/>
    <col min="1525" max="1525" width="13" style="5" customWidth="1"/>
    <col min="1526" max="1534" width="6.69921875" style="5"/>
    <col min="1535" max="1535" width="6.69921875" style="5" customWidth="1"/>
    <col min="1536" max="1536" width="25.5" style="5" customWidth="1"/>
    <col min="1537" max="1543" width="9.09765625" style="5" customWidth="1"/>
    <col min="1544" max="1779" width="9" style="5" customWidth="1"/>
    <col min="1780" max="1780" width="4.296875" style="5" customWidth="1"/>
    <col min="1781" max="1781" width="13" style="5" customWidth="1"/>
    <col min="1782" max="1790" width="6.69921875" style="5"/>
    <col min="1791" max="1791" width="6.69921875" style="5" customWidth="1"/>
    <col min="1792" max="1792" width="25.5" style="5" customWidth="1"/>
    <col min="1793" max="1799" width="9.09765625" style="5" customWidth="1"/>
    <col min="1800" max="2035" width="9" style="5" customWidth="1"/>
    <col min="2036" max="2036" width="4.296875" style="5" customWidth="1"/>
    <col min="2037" max="2037" width="13" style="5" customWidth="1"/>
    <col min="2038" max="2046" width="6.69921875" style="5"/>
    <col min="2047" max="2047" width="6.69921875" style="5" customWidth="1"/>
    <col min="2048" max="2048" width="25.5" style="5" customWidth="1"/>
    <col min="2049" max="2055" width="9.09765625" style="5" customWidth="1"/>
    <col min="2056" max="2291" width="9" style="5" customWidth="1"/>
    <col min="2292" max="2292" width="4.296875" style="5" customWidth="1"/>
    <col min="2293" max="2293" width="13" style="5" customWidth="1"/>
    <col min="2294" max="2302" width="6.69921875" style="5"/>
    <col min="2303" max="2303" width="6.69921875" style="5" customWidth="1"/>
    <col min="2304" max="2304" width="25.5" style="5" customWidth="1"/>
    <col min="2305" max="2311" width="9.09765625" style="5" customWidth="1"/>
    <col min="2312" max="2547" width="9" style="5" customWidth="1"/>
    <col min="2548" max="2548" width="4.296875" style="5" customWidth="1"/>
    <col min="2549" max="2549" width="13" style="5" customWidth="1"/>
    <col min="2550" max="2558" width="6.69921875" style="5"/>
    <col min="2559" max="2559" width="6.69921875" style="5" customWidth="1"/>
    <col min="2560" max="2560" width="25.5" style="5" customWidth="1"/>
    <col min="2561" max="2567" width="9.09765625" style="5" customWidth="1"/>
    <col min="2568" max="2803" width="9" style="5" customWidth="1"/>
    <col min="2804" max="2804" width="4.296875" style="5" customWidth="1"/>
    <col min="2805" max="2805" width="13" style="5" customWidth="1"/>
    <col min="2806" max="2814" width="6.69921875" style="5"/>
    <col min="2815" max="2815" width="6.69921875" style="5" customWidth="1"/>
    <col min="2816" max="2816" width="25.5" style="5" customWidth="1"/>
    <col min="2817" max="2823" width="9.09765625" style="5" customWidth="1"/>
    <col min="2824" max="3059" width="9" style="5" customWidth="1"/>
    <col min="3060" max="3060" width="4.296875" style="5" customWidth="1"/>
    <col min="3061" max="3061" width="13" style="5" customWidth="1"/>
    <col min="3062" max="3070" width="6.69921875" style="5"/>
    <col min="3071" max="3071" width="6.69921875" style="5" customWidth="1"/>
    <col min="3072" max="3072" width="25.5" style="5" customWidth="1"/>
    <col min="3073" max="3079" width="9.09765625" style="5" customWidth="1"/>
    <col min="3080" max="3315" width="9" style="5" customWidth="1"/>
    <col min="3316" max="3316" width="4.296875" style="5" customWidth="1"/>
    <col min="3317" max="3317" width="13" style="5" customWidth="1"/>
    <col min="3318" max="3326" width="6.69921875" style="5"/>
    <col min="3327" max="3327" width="6.69921875" style="5" customWidth="1"/>
    <col min="3328" max="3328" width="25.5" style="5" customWidth="1"/>
    <col min="3329" max="3335" width="9.09765625" style="5" customWidth="1"/>
    <col min="3336" max="3571" width="9" style="5" customWidth="1"/>
    <col min="3572" max="3572" width="4.296875" style="5" customWidth="1"/>
    <col min="3573" max="3573" width="13" style="5" customWidth="1"/>
    <col min="3574" max="3582" width="6.69921875" style="5"/>
    <col min="3583" max="3583" width="6.69921875" style="5" customWidth="1"/>
    <col min="3584" max="3584" width="25.5" style="5" customWidth="1"/>
    <col min="3585" max="3591" width="9.09765625" style="5" customWidth="1"/>
    <col min="3592" max="3827" width="9" style="5" customWidth="1"/>
    <col min="3828" max="3828" width="4.296875" style="5" customWidth="1"/>
    <col min="3829" max="3829" width="13" style="5" customWidth="1"/>
    <col min="3830" max="3838" width="6.69921875" style="5"/>
    <col min="3839" max="3839" width="6.69921875" style="5" customWidth="1"/>
    <col min="3840" max="3840" width="25.5" style="5" customWidth="1"/>
    <col min="3841" max="3847" width="9.09765625" style="5" customWidth="1"/>
    <col min="3848" max="4083" width="9" style="5" customWidth="1"/>
    <col min="4084" max="4084" width="4.296875" style="5" customWidth="1"/>
    <col min="4085" max="4085" width="13" style="5" customWidth="1"/>
    <col min="4086" max="4094" width="6.69921875" style="5"/>
    <col min="4095" max="4095" width="6.69921875" style="5" customWidth="1"/>
    <col min="4096" max="4096" width="25.5" style="5" customWidth="1"/>
    <col min="4097" max="4103" width="9.09765625" style="5" customWidth="1"/>
    <col min="4104" max="4339" width="9" style="5" customWidth="1"/>
    <col min="4340" max="4340" width="4.296875" style="5" customWidth="1"/>
    <col min="4341" max="4341" width="13" style="5" customWidth="1"/>
    <col min="4342" max="4350" width="6.69921875" style="5"/>
    <col min="4351" max="4351" width="6.69921875" style="5" customWidth="1"/>
    <col min="4352" max="4352" width="25.5" style="5" customWidth="1"/>
    <col min="4353" max="4359" width="9.09765625" style="5" customWidth="1"/>
    <col min="4360" max="4595" width="9" style="5" customWidth="1"/>
    <col min="4596" max="4596" width="4.296875" style="5" customWidth="1"/>
    <col min="4597" max="4597" width="13" style="5" customWidth="1"/>
    <col min="4598" max="4606" width="6.69921875" style="5"/>
    <col min="4607" max="4607" width="6.69921875" style="5" customWidth="1"/>
    <col min="4608" max="4608" width="25.5" style="5" customWidth="1"/>
    <col min="4609" max="4615" width="9.09765625" style="5" customWidth="1"/>
    <col min="4616" max="4851" width="9" style="5" customWidth="1"/>
    <col min="4852" max="4852" width="4.296875" style="5" customWidth="1"/>
    <col min="4853" max="4853" width="13" style="5" customWidth="1"/>
    <col min="4854" max="4862" width="6.69921875" style="5"/>
    <col min="4863" max="4863" width="6.69921875" style="5" customWidth="1"/>
    <col min="4864" max="4864" width="25.5" style="5" customWidth="1"/>
    <col min="4865" max="4871" width="9.09765625" style="5" customWidth="1"/>
    <col min="4872" max="5107" width="9" style="5" customWidth="1"/>
    <col min="5108" max="5108" width="4.296875" style="5" customWidth="1"/>
    <col min="5109" max="5109" width="13" style="5" customWidth="1"/>
    <col min="5110" max="5118" width="6.69921875" style="5"/>
    <col min="5119" max="5119" width="6.69921875" style="5" customWidth="1"/>
    <col min="5120" max="5120" width="25.5" style="5" customWidth="1"/>
    <col min="5121" max="5127" width="9.09765625" style="5" customWidth="1"/>
    <col min="5128" max="5363" width="9" style="5" customWidth="1"/>
    <col min="5364" max="5364" width="4.296875" style="5" customWidth="1"/>
    <col min="5365" max="5365" width="13" style="5" customWidth="1"/>
    <col min="5366" max="5374" width="6.69921875" style="5"/>
    <col min="5375" max="5375" width="6.69921875" style="5" customWidth="1"/>
    <col min="5376" max="5376" width="25.5" style="5" customWidth="1"/>
    <col min="5377" max="5383" width="9.09765625" style="5" customWidth="1"/>
    <col min="5384" max="5619" width="9" style="5" customWidth="1"/>
    <col min="5620" max="5620" width="4.296875" style="5" customWidth="1"/>
    <col min="5621" max="5621" width="13" style="5" customWidth="1"/>
    <col min="5622" max="5630" width="6.69921875" style="5"/>
    <col min="5631" max="5631" width="6.69921875" style="5" customWidth="1"/>
    <col min="5632" max="5632" width="25.5" style="5" customWidth="1"/>
    <col min="5633" max="5639" width="9.09765625" style="5" customWidth="1"/>
    <col min="5640" max="5875" width="9" style="5" customWidth="1"/>
    <col min="5876" max="5876" width="4.296875" style="5" customWidth="1"/>
    <col min="5877" max="5877" width="13" style="5" customWidth="1"/>
    <col min="5878" max="5886" width="6.69921875" style="5"/>
    <col min="5887" max="5887" width="6.69921875" style="5" customWidth="1"/>
    <col min="5888" max="5888" width="25.5" style="5" customWidth="1"/>
    <col min="5889" max="5895" width="9.09765625" style="5" customWidth="1"/>
    <col min="5896" max="6131" width="9" style="5" customWidth="1"/>
    <col min="6132" max="6132" width="4.296875" style="5" customWidth="1"/>
    <col min="6133" max="6133" width="13" style="5" customWidth="1"/>
    <col min="6134" max="6142" width="6.69921875" style="5"/>
    <col min="6143" max="6143" width="6.69921875" style="5" customWidth="1"/>
    <col min="6144" max="6144" width="25.5" style="5" customWidth="1"/>
    <col min="6145" max="6151" width="9.09765625" style="5" customWidth="1"/>
    <col min="6152" max="6387" width="9" style="5" customWidth="1"/>
    <col min="6388" max="6388" width="4.296875" style="5" customWidth="1"/>
    <col min="6389" max="6389" width="13" style="5" customWidth="1"/>
    <col min="6390" max="6398" width="6.69921875" style="5"/>
    <col min="6399" max="6399" width="6.69921875" style="5" customWidth="1"/>
    <col min="6400" max="6400" width="25.5" style="5" customWidth="1"/>
    <col min="6401" max="6407" width="9.09765625" style="5" customWidth="1"/>
    <col min="6408" max="6643" width="9" style="5" customWidth="1"/>
    <col min="6644" max="6644" width="4.296875" style="5" customWidth="1"/>
    <col min="6645" max="6645" width="13" style="5" customWidth="1"/>
    <col min="6646" max="6654" width="6.69921875" style="5"/>
    <col min="6655" max="6655" width="6.69921875" style="5" customWidth="1"/>
    <col min="6656" max="6656" width="25.5" style="5" customWidth="1"/>
    <col min="6657" max="6663" width="9.09765625" style="5" customWidth="1"/>
    <col min="6664" max="6899" width="9" style="5" customWidth="1"/>
    <col min="6900" max="6900" width="4.296875" style="5" customWidth="1"/>
    <col min="6901" max="6901" width="13" style="5" customWidth="1"/>
    <col min="6902" max="6910" width="6.69921875" style="5"/>
    <col min="6911" max="6911" width="6.69921875" style="5" customWidth="1"/>
    <col min="6912" max="6912" width="25.5" style="5" customWidth="1"/>
    <col min="6913" max="6919" width="9.09765625" style="5" customWidth="1"/>
    <col min="6920" max="7155" width="9" style="5" customWidth="1"/>
    <col min="7156" max="7156" width="4.296875" style="5" customWidth="1"/>
    <col min="7157" max="7157" width="13" style="5" customWidth="1"/>
    <col min="7158" max="7166" width="6.69921875" style="5"/>
    <col min="7167" max="7167" width="6.69921875" style="5" customWidth="1"/>
    <col min="7168" max="7168" width="25.5" style="5" customWidth="1"/>
    <col min="7169" max="7175" width="9.09765625" style="5" customWidth="1"/>
    <col min="7176" max="7411" width="9" style="5" customWidth="1"/>
    <col min="7412" max="7412" width="4.296875" style="5" customWidth="1"/>
    <col min="7413" max="7413" width="13" style="5" customWidth="1"/>
    <col min="7414" max="7422" width="6.69921875" style="5"/>
    <col min="7423" max="7423" width="6.69921875" style="5" customWidth="1"/>
    <col min="7424" max="7424" width="25.5" style="5" customWidth="1"/>
    <col min="7425" max="7431" width="9.09765625" style="5" customWidth="1"/>
    <col min="7432" max="7667" width="9" style="5" customWidth="1"/>
    <col min="7668" max="7668" width="4.296875" style="5" customWidth="1"/>
    <col min="7669" max="7669" width="13" style="5" customWidth="1"/>
    <col min="7670" max="7678" width="6.69921875" style="5"/>
    <col min="7679" max="7679" width="6.69921875" style="5" customWidth="1"/>
    <col min="7680" max="7680" width="25.5" style="5" customWidth="1"/>
    <col min="7681" max="7687" width="9.09765625" style="5" customWidth="1"/>
    <col min="7688" max="7923" width="9" style="5" customWidth="1"/>
    <col min="7924" max="7924" width="4.296875" style="5" customWidth="1"/>
    <col min="7925" max="7925" width="13" style="5" customWidth="1"/>
    <col min="7926" max="7934" width="6.69921875" style="5"/>
    <col min="7935" max="7935" width="6.69921875" style="5" customWidth="1"/>
    <col min="7936" max="7936" width="25.5" style="5" customWidth="1"/>
    <col min="7937" max="7943" width="9.09765625" style="5" customWidth="1"/>
    <col min="7944" max="8179" width="9" style="5" customWidth="1"/>
    <col min="8180" max="8180" width="4.296875" style="5" customWidth="1"/>
    <col min="8181" max="8181" width="13" style="5" customWidth="1"/>
    <col min="8182" max="8190" width="6.69921875" style="5"/>
    <col min="8191" max="8191" width="6.69921875" style="5" customWidth="1"/>
    <col min="8192" max="8192" width="25.5" style="5" customWidth="1"/>
    <col min="8193" max="8199" width="9.09765625" style="5" customWidth="1"/>
    <col min="8200" max="8435" width="9" style="5" customWidth="1"/>
    <col min="8436" max="8436" width="4.296875" style="5" customWidth="1"/>
    <col min="8437" max="8437" width="13" style="5" customWidth="1"/>
    <col min="8438" max="8446" width="6.69921875" style="5"/>
    <col min="8447" max="8447" width="6.69921875" style="5" customWidth="1"/>
    <col min="8448" max="8448" width="25.5" style="5" customWidth="1"/>
    <col min="8449" max="8455" width="9.09765625" style="5" customWidth="1"/>
    <col min="8456" max="8691" width="9" style="5" customWidth="1"/>
    <col min="8692" max="8692" width="4.296875" style="5" customWidth="1"/>
    <col min="8693" max="8693" width="13" style="5" customWidth="1"/>
    <col min="8694" max="8702" width="6.69921875" style="5"/>
    <col min="8703" max="8703" width="6.69921875" style="5" customWidth="1"/>
    <col min="8704" max="8704" width="25.5" style="5" customWidth="1"/>
    <col min="8705" max="8711" width="9.09765625" style="5" customWidth="1"/>
    <col min="8712" max="8947" width="9" style="5" customWidth="1"/>
    <col min="8948" max="8948" width="4.296875" style="5" customWidth="1"/>
    <col min="8949" max="8949" width="13" style="5" customWidth="1"/>
    <col min="8950" max="8958" width="6.69921875" style="5"/>
    <col min="8959" max="8959" width="6.69921875" style="5" customWidth="1"/>
    <col min="8960" max="8960" width="25.5" style="5" customWidth="1"/>
    <col min="8961" max="8967" width="9.09765625" style="5" customWidth="1"/>
    <col min="8968" max="9203" width="9" style="5" customWidth="1"/>
    <col min="9204" max="9204" width="4.296875" style="5" customWidth="1"/>
    <col min="9205" max="9205" width="13" style="5" customWidth="1"/>
    <col min="9206" max="9214" width="6.69921875" style="5"/>
    <col min="9215" max="9215" width="6.69921875" style="5" customWidth="1"/>
    <col min="9216" max="9216" width="25.5" style="5" customWidth="1"/>
    <col min="9217" max="9223" width="9.09765625" style="5" customWidth="1"/>
    <col min="9224" max="9459" width="9" style="5" customWidth="1"/>
    <col min="9460" max="9460" width="4.296875" style="5" customWidth="1"/>
    <col min="9461" max="9461" width="13" style="5" customWidth="1"/>
    <col min="9462" max="9470" width="6.69921875" style="5"/>
    <col min="9471" max="9471" width="6.69921875" style="5" customWidth="1"/>
    <col min="9472" max="9472" width="25.5" style="5" customWidth="1"/>
    <col min="9473" max="9479" width="9.09765625" style="5" customWidth="1"/>
    <col min="9480" max="9715" width="9" style="5" customWidth="1"/>
    <col min="9716" max="9716" width="4.296875" style="5" customWidth="1"/>
    <col min="9717" max="9717" width="13" style="5" customWidth="1"/>
    <col min="9718" max="9726" width="6.69921875" style="5"/>
    <col min="9727" max="9727" width="6.69921875" style="5" customWidth="1"/>
    <col min="9728" max="9728" width="25.5" style="5" customWidth="1"/>
    <col min="9729" max="9735" width="9.09765625" style="5" customWidth="1"/>
    <col min="9736" max="9971" width="9" style="5" customWidth="1"/>
    <col min="9972" max="9972" width="4.296875" style="5" customWidth="1"/>
    <col min="9973" max="9973" width="13" style="5" customWidth="1"/>
    <col min="9974" max="9982" width="6.69921875" style="5"/>
    <col min="9983" max="9983" width="6.69921875" style="5" customWidth="1"/>
    <col min="9984" max="9984" width="25.5" style="5" customWidth="1"/>
    <col min="9985" max="9991" width="9.09765625" style="5" customWidth="1"/>
    <col min="9992" max="10227" width="9" style="5" customWidth="1"/>
    <col min="10228" max="10228" width="4.296875" style="5" customWidth="1"/>
    <col min="10229" max="10229" width="13" style="5" customWidth="1"/>
    <col min="10230" max="10238" width="6.69921875" style="5"/>
    <col min="10239" max="10239" width="6.69921875" style="5" customWidth="1"/>
    <col min="10240" max="10240" width="25.5" style="5" customWidth="1"/>
    <col min="10241" max="10247" width="9.09765625" style="5" customWidth="1"/>
    <col min="10248" max="10483" width="9" style="5" customWidth="1"/>
    <col min="10484" max="10484" width="4.296875" style="5" customWidth="1"/>
    <col min="10485" max="10485" width="13" style="5" customWidth="1"/>
    <col min="10486" max="10494" width="6.69921875" style="5"/>
    <col min="10495" max="10495" width="6.69921875" style="5" customWidth="1"/>
    <col min="10496" max="10496" width="25.5" style="5" customWidth="1"/>
    <col min="10497" max="10503" width="9.09765625" style="5" customWidth="1"/>
    <col min="10504" max="10739" width="9" style="5" customWidth="1"/>
    <col min="10740" max="10740" width="4.296875" style="5" customWidth="1"/>
    <col min="10741" max="10741" width="13" style="5" customWidth="1"/>
    <col min="10742" max="10750" width="6.69921875" style="5"/>
    <col min="10751" max="10751" width="6.69921875" style="5" customWidth="1"/>
    <col min="10752" max="10752" width="25.5" style="5" customWidth="1"/>
    <col min="10753" max="10759" width="9.09765625" style="5" customWidth="1"/>
    <col min="10760" max="10995" width="9" style="5" customWidth="1"/>
    <col min="10996" max="10996" width="4.296875" style="5" customWidth="1"/>
    <col min="10997" max="10997" width="13" style="5" customWidth="1"/>
    <col min="10998" max="11006" width="6.69921875" style="5"/>
    <col min="11007" max="11007" width="6.69921875" style="5" customWidth="1"/>
    <col min="11008" max="11008" width="25.5" style="5" customWidth="1"/>
    <col min="11009" max="11015" width="9.09765625" style="5" customWidth="1"/>
    <col min="11016" max="11251" width="9" style="5" customWidth="1"/>
    <col min="11252" max="11252" width="4.296875" style="5" customWidth="1"/>
    <col min="11253" max="11253" width="13" style="5" customWidth="1"/>
    <col min="11254" max="11262" width="6.69921875" style="5"/>
    <col min="11263" max="11263" width="6.69921875" style="5" customWidth="1"/>
    <col min="11264" max="11264" width="25.5" style="5" customWidth="1"/>
    <col min="11265" max="11271" width="9.09765625" style="5" customWidth="1"/>
    <col min="11272" max="11507" width="9" style="5" customWidth="1"/>
    <col min="11508" max="11508" width="4.296875" style="5" customWidth="1"/>
    <col min="11509" max="11509" width="13" style="5" customWidth="1"/>
    <col min="11510" max="11518" width="6.69921875" style="5"/>
    <col min="11519" max="11519" width="6.69921875" style="5" customWidth="1"/>
    <col min="11520" max="11520" width="25.5" style="5" customWidth="1"/>
    <col min="11521" max="11527" width="9.09765625" style="5" customWidth="1"/>
    <col min="11528" max="11763" width="9" style="5" customWidth="1"/>
    <col min="11764" max="11764" width="4.296875" style="5" customWidth="1"/>
    <col min="11765" max="11765" width="13" style="5" customWidth="1"/>
    <col min="11766" max="11774" width="6.69921875" style="5"/>
    <col min="11775" max="11775" width="6.69921875" style="5" customWidth="1"/>
    <col min="11776" max="11776" width="25.5" style="5" customWidth="1"/>
    <col min="11777" max="11783" width="9.09765625" style="5" customWidth="1"/>
    <col min="11784" max="12019" width="9" style="5" customWidth="1"/>
    <col min="12020" max="12020" width="4.296875" style="5" customWidth="1"/>
    <col min="12021" max="12021" width="13" style="5" customWidth="1"/>
    <col min="12022" max="12030" width="6.69921875" style="5"/>
    <col min="12031" max="12031" width="6.69921875" style="5" customWidth="1"/>
    <col min="12032" max="12032" width="25.5" style="5" customWidth="1"/>
    <col min="12033" max="12039" width="9.09765625" style="5" customWidth="1"/>
    <col min="12040" max="12275" width="9" style="5" customWidth="1"/>
    <col min="12276" max="12276" width="4.296875" style="5" customWidth="1"/>
    <col min="12277" max="12277" width="13" style="5" customWidth="1"/>
    <col min="12278" max="12286" width="6.69921875" style="5"/>
    <col min="12287" max="12287" width="6.69921875" style="5" customWidth="1"/>
    <col min="12288" max="12288" width="25.5" style="5" customWidth="1"/>
    <col min="12289" max="12295" width="9.09765625" style="5" customWidth="1"/>
    <col min="12296" max="12531" width="9" style="5" customWidth="1"/>
    <col min="12532" max="12532" width="4.296875" style="5" customWidth="1"/>
    <col min="12533" max="12533" width="13" style="5" customWidth="1"/>
    <col min="12534" max="12542" width="6.69921875" style="5"/>
    <col min="12543" max="12543" width="6.69921875" style="5" customWidth="1"/>
    <col min="12544" max="12544" width="25.5" style="5" customWidth="1"/>
    <col min="12545" max="12551" width="9.09765625" style="5" customWidth="1"/>
    <col min="12552" max="12787" width="9" style="5" customWidth="1"/>
    <col min="12788" max="12788" width="4.296875" style="5" customWidth="1"/>
    <col min="12789" max="12789" width="13" style="5" customWidth="1"/>
    <col min="12790" max="12798" width="6.69921875" style="5"/>
    <col min="12799" max="12799" width="6.69921875" style="5" customWidth="1"/>
    <col min="12800" max="12800" width="25.5" style="5" customWidth="1"/>
    <col min="12801" max="12807" width="9.09765625" style="5" customWidth="1"/>
    <col min="12808" max="13043" width="9" style="5" customWidth="1"/>
    <col min="13044" max="13044" width="4.296875" style="5" customWidth="1"/>
    <col min="13045" max="13045" width="13" style="5" customWidth="1"/>
    <col min="13046" max="13054" width="6.69921875" style="5"/>
    <col min="13055" max="13055" width="6.69921875" style="5" customWidth="1"/>
    <col min="13056" max="13056" width="25.5" style="5" customWidth="1"/>
    <col min="13057" max="13063" width="9.09765625" style="5" customWidth="1"/>
    <col min="13064" max="13299" width="9" style="5" customWidth="1"/>
    <col min="13300" max="13300" width="4.296875" style="5" customWidth="1"/>
    <col min="13301" max="13301" width="13" style="5" customWidth="1"/>
    <col min="13302" max="13310" width="6.69921875" style="5"/>
    <col min="13311" max="13311" width="6.69921875" style="5" customWidth="1"/>
    <col min="13312" max="13312" width="25.5" style="5" customWidth="1"/>
    <col min="13313" max="13319" width="9.09765625" style="5" customWidth="1"/>
    <col min="13320" max="13555" width="9" style="5" customWidth="1"/>
    <col min="13556" max="13556" width="4.296875" style="5" customWidth="1"/>
    <col min="13557" max="13557" width="13" style="5" customWidth="1"/>
    <col min="13558" max="13566" width="6.69921875" style="5"/>
    <col min="13567" max="13567" width="6.69921875" style="5" customWidth="1"/>
    <col min="13568" max="13568" width="25.5" style="5" customWidth="1"/>
    <col min="13569" max="13575" width="9.09765625" style="5" customWidth="1"/>
    <col min="13576" max="13811" width="9" style="5" customWidth="1"/>
    <col min="13812" max="13812" width="4.296875" style="5" customWidth="1"/>
    <col min="13813" max="13813" width="13" style="5" customWidth="1"/>
    <col min="13814" max="13822" width="6.69921875" style="5"/>
    <col min="13823" max="13823" width="6.69921875" style="5" customWidth="1"/>
    <col min="13824" max="13824" width="25.5" style="5" customWidth="1"/>
    <col min="13825" max="13831" width="9.09765625" style="5" customWidth="1"/>
    <col min="13832" max="14067" width="9" style="5" customWidth="1"/>
    <col min="14068" max="14068" width="4.296875" style="5" customWidth="1"/>
    <col min="14069" max="14069" width="13" style="5" customWidth="1"/>
    <col min="14070" max="14078" width="6.69921875" style="5"/>
    <col min="14079" max="14079" width="6.69921875" style="5" customWidth="1"/>
    <col min="14080" max="14080" width="25.5" style="5" customWidth="1"/>
    <col min="14081" max="14087" width="9.09765625" style="5" customWidth="1"/>
    <col min="14088" max="14323" width="9" style="5" customWidth="1"/>
    <col min="14324" max="14324" width="4.296875" style="5" customWidth="1"/>
    <col min="14325" max="14325" width="13" style="5" customWidth="1"/>
    <col min="14326" max="14334" width="6.69921875" style="5"/>
    <col min="14335" max="14335" width="6.69921875" style="5" customWidth="1"/>
    <col min="14336" max="14336" width="25.5" style="5" customWidth="1"/>
    <col min="14337" max="14343" width="9.09765625" style="5" customWidth="1"/>
    <col min="14344" max="14579" width="9" style="5" customWidth="1"/>
    <col min="14580" max="14580" width="4.296875" style="5" customWidth="1"/>
    <col min="14581" max="14581" width="13" style="5" customWidth="1"/>
    <col min="14582" max="14590" width="6.69921875" style="5"/>
    <col min="14591" max="14591" width="6.69921875" style="5" customWidth="1"/>
    <col min="14592" max="14592" width="25.5" style="5" customWidth="1"/>
    <col min="14593" max="14599" width="9.09765625" style="5" customWidth="1"/>
    <col min="14600" max="14835" width="9" style="5" customWidth="1"/>
    <col min="14836" max="14836" width="4.296875" style="5" customWidth="1"/>
    <col min="14837" max="14837" width="13" style="5" customWidth="1"/>
    <col min="14838" max="14846" width="6.69921875" style="5"/>
    <col min="14847" max="14847" width="6.69921875" style="5" customWidth="1"/>
    <col min="14848" max="14848" width="25.5" style="5" customWidth="1"/>
    <col min="14849" max="14855" width="9.09765625" style="5" customWidth="1"/>
    <col min="14856" max="15091" width="9" style="5" customWidth="1"/>
    <col min="15092" max="15092" width="4.296875" style="5" customWidth="1"/>
    <col min="15093" max="15093" width="13" style="5" customWidth="1"/>
    <col min="15094" max="15102" width="6.69921875" style="5"/>
    <col min="15103" max="15103" width="6.69921875" style="5" customWidth="1"/>
    <col min="15104" max="15104" width="25.5" style="5" customWidth="1"/>
    <col min="15105" max="15111" width="9.09765625" style="5" customWidth="1"/>
    <col min="15112" max="15347" width="9" style="5" customWidth="1"/>
    <col min="15348" max="15348" width="4.296875" style="5" customWidth="1"/>
    <col min="15349" max="15349" width="13" style="5" customWidth="1"/>
    <col min="15350" max="15358" width="6.69921875" style="5"/>
    <col min="15359" max="15359" width="6.69921875" style="5" customWidth="1"/>
    <col min="15360" max="15360" width="25.5" style="5" customWidth="1"/>
    <col min="15361" max="15367" width="9.09765625" style="5" customWidth="1"/>
    <col min="15368" max="15603" width="9" style="5" customWidth="1"/>
    <col min="15604" max="15604" width="4.296875" style="5" customWidth="1"/>
    <col min="15605" max="15605" width="13" style="5" customWidth="1"/>
    <col min="15606" max="15614" width="6.69921875" style="5"/>
    <col min="15615" max="15615" width="6.69921875" style="5" customWidth="1"/>
    <col min="15616" max="15616" width="25.5" style="5" customWidth="1"/>
    <col min="15617" max="15623" width="9.09765625" style="5" customWidth="1"/>
    <col min="15624" max="15859" width="9" style="5" customWidth="1"/>
    <col min="15860" max="15860" width="4.296875" style="5" customWidth="1"/>
    <col min="15861" max="15861" width="13" style="5" customWidth="1"/>
    <col min="15862" max="15870" width="6.69921875" style="5"/>
    <col min="15871" max="15871" width="6.69921875" style="5" customWidth="1"/>
    <col min="15872" max="15872" width="25.5" style="5" customWidth="1"/>
    <col min="15873" max="15879" width="9.09765625" style="5" customWidth="1"/>
    <col min="15880" max="16115" width="9" style="5" customWidth="1"/>
    <col min="16116" max="16116" width="4.296875" style="5" customWidth="1"/>
    <col min="16117" max="16117" width="13" style="5" customWidth="1"/>
    <col min="16118" max="16126" width="6.69921875" style="5"/>
    <col min="16127" max="16127" width="6.69921875" style="5" customWidth="1"/>
    <col min="16128" max="16128" width="25.5" style="5" customWidth="1"/>
    <col min="16129" max="16135" width="9.09765625" style="5" customWidth="1"/>
    <col min="16136" max="16371" width="9" style="5" customWidth="1"/>
    <col min="16372" max="16372" width="4.296875" style="5" customWidth="1"/>
    <col min="16373" max="16373" width="13" style="5" customWidth="1"/>
    <col min="16374" max="16384" width="6.69921875" style="5"/>
  </cols>
  <sheetData>
    <row r="1" spans="1:9" ht="18" thickBot="1">
      <c r="A1" s="1" t="s">
        <v>186</v>
      </c>
      <c r="B1" s="1"/>
      <c r="C1" s="1"/>
      <c r="H1" s="665" t="s">
        <v>204</v>
      </c>
      <c r="I1" s="665"/>
    </row>
    <row r="2" spans="1:9" ht="18.75" customHeight="1">
      <c r="A2" s="666" t="s">
        <v>0</v>
      </c>
      <c r="B2" s="587" t="s">
        <v>158</v>
      </c>
      <c r="C2" s="668" t="s">
        <v>187</v>
      </c>
      <c r="D2" s="669"/>
      <c r="E2" s="669"/>
      <c r="F2" s="669"/>
      <c r="G2" s="670"/>
      <c r="H2" s="668" t="s">
        <v>58</v>
      </c>
      <c r="I2" s="670"/>
    </row>
    <row r="3" spans="1:9">
      <c r="A3" s="667"/>
      <c r="B3" s="588"/>
      <c r="C3" s="659" t="s">
        <v>128</v>
      </c>
      <c r="D3" s="661" t="s">
        <v>130</v>
      </c>
      <c r="E3" s="661" t="s">
        <v>129</v>
      </c>
      <c r="F3" s="637" t="s">
        <v>188</v>
      </c>
      <c r="G3" s="671"/>
      <c r="H3" s="659" t="s">
        <v>57</v>
      </c>
      <c r="I3" s="598" t="s">
        <v>34</v>
      </c>
    </row>
    <row r="4" spans="1:9" ht="18" thickBot="1">
      <c r="A4" s="660"/>
      <c r="B4" s="589"/>
      <c r="C4" s="660"/>
      <c r="D4" s="662"/>
      <c r="E4" s="662"/>
      <c r="F4" s="142" t="s">
        <v>57</v>
      </c>
      <c r="G4" s="288" t="s">
        <v>34</v>
      </c>
      <c r="H4" s="660"/>
      <c r="I4" s="589"/>
    </row>
    <row r="5" spans="1:9" ht="19.5" customHeight="1" thickBot="1">
      <c r="A5" s="581" t="s">
        <v>70</v>
      </c>
      <c r="B5" s="617"/>
      <c r="C5" s="381">
        <f>SUM(C6:C9)</f>
        <v>20216</v>
      </c>
      <c r="D5" s="147">
        <f t="shared" ref="D5:I5" si="0">SUM(D6:D9)</f>
        <v>1236</v>
      </c>
      <c r="E5" s="147">
        <f t="shared" si="0"/>
        <v>1604</v>
      </c>
      <c r="F5" s="147">
        <f t="shared" si="0"/>
        <v>17562</v>
      </c>
      <c r="G5" s="380">
        <f t="shared" si="0"/>
        <v>21799</v>
      </c>
      <c r="H5" s="381">
        <f t="shared" si="0"/>
        <v>16696</v>
      </c>
      <c r="I5" s="380">
        <f t="shared" si="0"/>
        <v>19807</v>
      </c>
    </row>
    <row r="6" spans="1:9" ht="18" thickTop="1">
      <c r="A6" s="572"/>
      <c r="B6" s="104" t="s">
        <v>1</v>
      </c>
      <c r="C6" s="382">
        <v>9641</v>
      </c>
      <c r="D6" s="29">
        <v>652</v>
      </c>
      <c r="E6" s="29">
        <v>798</v>
      </c>
      <c r="F6" s="29">
        <v>8208</v>
      </c>
      <c r="G6" s="34">
        <v>10239</v>
      </c>
      <c r="H6" s="382">
        <v>7828</v>
      </c>
      <c r="I6" s="34">
        <v>9350</v>
      </c>
    </row>
    <row r="7" spans="1:9">
      <c r="A7" s="572"/>
      <c r="B7" s="104" t="s">
        <v>2</v>
      </c>
      <c r="C7" s="382">
        <v>3473</v>
      </c>
      <c r="D7" s="29">
        <v>171</v>
      </c>
      <c r="E7" s="29">
        <v>287</v>
      </c>
      <c r="F7" s="29">
        <v>3108</v>
      </c>
      <c r="G7" s="34">
        <v>3692</v>
      </c>
      <c r="H7" s="382">
        <v>3364</v>
      </c>
      <c r="I7" s="34">
        <v>3898</v>
      </c>
    </row>
    <row r="8" spans="1:9" ht="19.5" customHeight="1" thickBot="1">
      <c r="A8" s="600"/>
      <c r="B8" s="136" t="s">
        <v>3</v>
      </c>
      <c r="C8" s="383">
        <v>1645</v>
      </c>
      <c r="D8" s="37">
        <v>72</v>
      </c>
      <c r="E8" s="37">
        <v>48</v>
      </c>
      <c r="F8" s="37">
        <v>1541</v>
      </c>
      <c r="G8" s="86">
        <v>1927</v>
      </c>
      <c r="H8" s="383">
        <v>1347</v>
      </c>
      <c r="I8" s="86">
        <v>1662</v>
      </c>
    </row>
    <row r="9" spans="1:9" ht="38.25" customHeight="1" thickBot="1">
      <c r="A9" s="663" t="s">
        <v>125</v>
      </c>
      <c r="B9" s="664"/>
      <c r="C9" s="381">
        <f t="shared" ref="C9:I9" si="1">SUM(C10,C16,C23,C30)</f>
        <v>5457</v>
      </c>
      <c r="D9" s="147">
        <f t="shared" si="1"/>
        <v>341</v>
      </c>
      <c r="E9" s="147">
        <f t="shared" si="1"/>
        <v>471</v>
      </c>
      <c r="F9" s="147">
        <f t="shared" si="1"/>
        <v>4705</v>
      </c>
      <c r="G9" s="380">
        <f t="shared" si="1"/>
        <v>5941</v>
      </c>
      <c r="H9" s="381">
        <f t="shared" si="1"/>
        <v>4157</v>
      </c>
      <c r="I9" s="380">
        <f t="shared" si="1"/>
        <v>4897</v>
      </c>
    </row>
    <row r="10" spans="1:9" ht="19.5" customHeight="1" thickTop="1">
      <c r="A10" s="570" t="s">
        <v>4</v>
      </c>
      <c r="B10" s="227" t="s">
        <v>10</v>
      </c>
      <c r="C10" s="384">
        <f t="shared" ref="C10:I10" si="2">SUM(C11:C15)</f>
        <v>1049</v>
      </c>
      <c r="D10" s="96">
        <f t="shared" si="2"/>
        <v>58</v>
      </c>
      <c r="E10" s="96">
        <f t="shared" si="2"/>
        <v>132</v>
      </c>
      <c r="F10" s="96">
        <f t="shared" si="2"/>
        <v>895</v>
      </c>
      <c r="G10" s="290">
        <f t="shared" si="2"/>
        <v>1130</v>
      </c>
      <c r="H10" s="384">
        <f t="shared" si="2"/>
        <v>778</v>
      </c>
      <c r="I10" s="290">
        <f t="shared" si="2"/>
        <v>891</v>
      </c>
    </row>
    <row r="11" spans="1:9" ht="18.75" customHeight="1">
      <c r="A11" s="569"/>
      <c r="B11" s="228" t="s">
        <v>5</v>
      </c>
      <c r="C11" s="385">
        <v>682</v>
      </c>
      <c r="D11" s="289">
        <v>42</v>
      </c>
      <c r="E11" s="289">
        <v>87</v>
      </c>
      <c r="F11" s="289">
        <v>582</v>
      </c>
      <c r="G11" s="378">
        <v>753</v>
      </c>
      <c r="H11" s="385">
        <v>490</v>
      </c>
      <c r="I11" s="378">
        <v>571</v>
      </c>
    </row>
    <row r="12" spans="1:9">
      <c r="A12" s="569"/>
      <c r="B12" s="105" t="s">
        <v>6</v>
      </c>
      <c r="C12" s="386">
        <v>198</v>
      </c>
      <c r="D12" s="87">
        <v>9</v>
      </c>
      <c r="E12" s="87">
        <v>12</v>
      </c>
      <c r="F12" s="87">
        <v>178</v>
      </c>
      <c r="G12" s="89">
        <v>210</v>
      </c>
      <c r="H12" s="386">
        <v>156</v>
      </c>
      <c r="I12" s="89">
        <v>169</v>
      </c>
    </row>
    <row r="13" spans="1:9">
      <c r="A13" s="569"/>
      <c r="B13" s="105" t="s">
        <v>7</v>
      </c>
      <c r="C13" s="386">
        <v>63</v>
      </c>
      <c r="D13" s="87">
        <v>3</v>
      </c>
      <c r="E13" s="87">
        <v>23</v>
      </c>
      <c r="F13" s="87">
        <v>42</v>
      </c>
      <c r="G13" s="89">
        <v>48</v>
      </c>
      <c r="H13" s="386">
        <v>43</v>
      </c>
      <c r="I13" s="89">
        <v>45</v>
      </c>
    </row>
    <row r="14" spans="1:9">
      <c r="A14" s="569"/>
      <c r="B14" s="105" t="s">
        <v>8</v>
      </c>
      <c r="C14" s="386">
        <v>77</v>
      </c>
      <c r="D14" s="87">
        <v>1</v>
      </c>
      <c r="E14" s="87">
        <v>5</v>
      </c>
      <c r="F14" s="87">
        <v>70</v>
      </c>
      <c r="G14" s="89">
        <v>86</v>
      </c>
      <c r="H14" s="386">
        <v>73</v>
      </c>
      <c r="I14" s="89">
        <v>89</v>
      </c>
    </row>
    <row r="15" spans="1:9" ht="18" thickBot="1">
      <c r="A15" s="571"/>
      <c r="B15" s="229" t="s">
        <v>9</v>
      </c>
      <c r="C15" s="387">
        <v>29</v>
      </c>
      <c r="D15" s="291">
        <v>3</v>
      </c>
      <c r="E15" s="291">
        <v>5</v>
      </c>
      <c r="F15" s="291">
        <v>23</v>
      </c>
      <c r="G15" s="379">
        <v>33</v>
      </c>
      <c r="H15" s="387">
        <v>16</v>
      </c>
      <c r="I15" s="379">
        <v>17</v>
      </c>
    </row>
    <row r="16" spans="1:9" ht="19.5" customHeight="1">
      <c r="A16" s="570" t="s">
        <v>11</v>
      </c>
      <c r="B16" s="227" t="s">
        <v>10</v>
      </c>
      <c r="C16" s="388">
        <f t="shared" ref="C16:I16" si="3">SUM(C17:C22)</f>
        <v>1533</v>
      </c>
      <c r="D16" s="139">
        <f t="shared" si="3"/>
        <v>124</v>
      </c>
      <c r="E16" s="139">
        <f t="shared" si="3"/>
        <v>119</v>
      </c>
      <c r="F16" s="139">
        <f t="shared" si="3"/>
        <v>1308</v>
      </c>
      <c r="G16" s="292">
        <f t="shared" si="3"/>
        <v>1675</v>
      </c>
      <c r="H16" s="388">
        <f t="shared" si="3"/>
        <v>1217</v>
      </c>
      <c r="I16" s="292">
        <f t="shared" si="3"/>
        <v>1486</v>
      </c>
    </row>
    <row r="17" spans="1:9" ht="18.75" customHeight="1">
      <c r="A17" s="569"/>
      <c r="B17" s="228" t="s">
        <v>12</v>
      </c>
      <c r="C17" s="385">
        <v>365</v>
      </c>
      <c r="D17" s="289">
        <v>29</v>
      </c>
      <c r="E17" s="289">
        <v>23</v>
      </c>
      <c r="F17" s="289">
        <v>327</v>
      </c>
      <c r="G17" s="378">
        <v>434</v>
      </c>
      <c r="H17" s="385">
        <v>277</v>
      </c>
      <c r="I17" s="378">
        <v>352</v>
      </c>
    </row>
    <row r="18" spans="1:9">
      <c r="A18" s="569"/>
      <c r="B18" s="105" t="s">
        <v>13</v>
      </c>
      <c r="C18" s="386">
        <v>529</v>
      </c>
      <c r="D18" s="87">
        <v>45</v>
      </c>
      <c r="E18" s="87">
        <v>77</v>
      </c>
      <c r="F18" s="87">
        <v>406</v>
      </c>
      <c r="G18" s="89">
        <v>514</v>
      </c>
      <c r="H18" s="386">
        <v>416</v>
      </c>
      <c r="I18" s="89">
        <v>493</v>
      </c>
    </row>
    <row r="19" spans="1:9">
      <c r="A19" s="569"/>
      <c r="B19" s="105" t="s">
        <v>14</v>
      </c>
      <c r="C19" s="386">
        <v>101</v>
      </c>
      <c r="D19" s="87">
        <v>6</v>
      </c>
      <c r="E19" s="87">
        <v>1</v>
      </c>
      <c r="F19" s="87">
        <v>93</v>
      </c>
      <c r="G19" s="89">
        <v>114</v>
      </c>
      <c r="H19" s="386">
        <v>121</v>
      </c>
      <c r="I19" s="89">
        <v>135</v>
      </c>
    </row>
    <row r="20" spans="1:9">
      <c r="A20" s="569"/>
      <c r="B20" s="105" t="s">
        <v>15</v>
      </c>
      <c r="C20" s="386">
        <v>336</v>
      </c>
      <c r="D20" s="87">
        <v>35</v>
      </c>
      <c r="E20" s="87">
        <v>10</v>
      </c>
      <c r="F20" s="87">
        <v>292</v>
      </c>
      <c r="G20" s="89">
        <v>351</v>
      </c>
      <c r="H20" s="386">
        <v>230</v>
      </c>
      <c r="I20" s="89">
        <v>277</v>
      </c>
    </row>
    <row r="21" spans="1:9">
      <c r="A21" s="569"/>
      <c r="B21" s="105" t="s">
        <v>16</v>
      </c>
      <c r="C21" s="386">
        <v>92</v>
      </c>
      <c r="D21" s="87">
        <v>2</v>
      </c>
      <c r="E21" s="87">
        <v>4</v>
      </c>
      <c r="F21" s="87">
        <v>89</v>
      </c>
      <c r="G21" s="89">
        <v>116</v>
      </c>
      <c r="H21" s="386">
        <v>87</v>
      </c>
      <c r="I21" s="89">
        <v>104</v>
      </c>
    </row>
    <row r="22" spans="1:9" ht="18" thickBot="1">
      <c r="A22" s="571"/>
      <c r="B22" s="229" t="s">
        <v>17</v>
      </c>
      <c r="C22" s="387">
        <v>110</v>
      </c>
      <c r="D22" s="291">
        <v>7</v>
      </c>
      <c r="E22" s="291">
        <v>4</v>
      </c>
      <c r="F22" s="291">
        <v>101</v>
      </c>
      <c r="G22" s="379">
        <v>146</v>
      </c>
      <c r="H22" s="387">
        <v>86</v>
      </c>
      <c r="I22" s="379">
        <v>125</v>
      </c>
    </row>
    <row r="23" spans="1:9" ht="19.5" customHeight="1">
      <c r="A23" s="570" t="s">
        <v>18</v>
      </c>
      <c r="B23" s="227" t="s">
        <v>10</v>
      </c>
      <c r="C23" s="388">
        <f t="shared" ref="C23:I23" si="4">SUM(C24:C29)</f>
        <v>2018</v>
      </c>
      <c r="D23" s="139">
        <f t="shared" si="4"/>
        <v>135</v>
      </c>
      <c r="E23" s="139">
        <f t="shared" si="4"/>
        <v>160</v>
      </c>
      <c r="F23" s="139">
        <f t="shared" si="4"/>
        <v>1715</v>
      </c>
      <c r="G23" s="292">
        <f t="shared" si="4"/>
        <v>2165</v>
      </c>
      <c r="H23" s="388">
        <f t="shared" si="4"/>
        <v>1452</v>
      </c>
      <c r="I23" s="292">
        <f t="shared" si="4"/>
        <v>1700</v>
      </c>
    </row>
    <row r="24" spans="1:9" ht="18.75" customHeight="1">
      <c r="A24" s="569"/>
      <c r="B24" s="228" t="s">
        <v>19</v>
      </c>
      <c r="C24" s="385">
        <v>482</v>
      </c>
      <c r="D24" s="289">
        <v>34</v>
      </c>
      <c r="E24" s="289">
        <v>40</v>
      </c>
      <c r="F24" s="289">
        <v>408</v>
      </c>
      <c r="G24" s="378">
        <v>516</v>
      </c>
      <c r="H24" s="385">
        <v>328</v>
      </c>
      <c r="I24" s="378">
        <v>389</v>
      </c>
    </row>
    <row r="25" spans="1:9">
      <c r="A25" s="569"/>
      <c r="B25" s="105" t="s">
        <v>20</v>
      </c>
      <c r="C25" s="386">
        <v>676</v>
      </c>
      <c r="D25" s="87">
        <v>52</v>
      </c>
      <c r="E25" s="87">
        <v>42</v>
      </c>
      <c r="F25" s="87">
        <v>579</v>
      </c>
      <c r="G25" s="89">
        <v>746</v>
      </c>
      <c r="H25" s="386">
        <v>504</v>
      </c>
      <c r="I25" s="89">
        <v>589</v>
      </c>
    </row>
    <row r="26" spans="1:9">
      <c r="A26" s="569"/>
      <c r="B26" s="105" t="s">
        <v>21</v>
      </c>
      <c r="C26" s="386">
        <v>232</v>
      </c>
      <c r="D26" s="87">
        <v>14</v>
      </c>
      <c r="E26" s="87">
        <v>21</v>
      </c>
      <c r="F26" s="87">
        <v>201</v>
      </c>
      <c r="G26" s="89">
        <v>245</v>
      </c>
      <c r="H26" s="386">
        <v>157</v>
      </c>
      <c r="I26" s="89">
        <v>182</v>
      </c>
    </row>
    <row r="27" spans="1:9">
      <c r="A27" s="569"/>
      <c r="B27" s="105" t="s">
        <v>22</v>
      </c>
      <c r="C27" s="386">
        <v>301</v>
      </c>
      <c r="D27" s="87">
        <v>18</v>
      </c>
      <c r="E27" s="87">
        <v>21</v>
      </c>
      <c r="F27" s="87">
        <v>262</v>
      </c>
      <c r="G27" s="89">
        <v>323</v>
      </c>
      <c r="H27" s="386">
        <v>225</v>
      </c>
      <c r="I27" s="89">
        <v>251</v>
      </c>
    </row>
    <row r="28" spans="1:9">
      <c r="A28" s="569"/>
      <c r="B28" s="105" t="s">
        <v>23</v>
      </c>
      <c r="C28" s="386">
        <v>169</v>
      </c>
      <c r="D28" s="87">
        <v>7</v>
      </c>
      <c r="E28" s="87">
        <v>20</v>
      </c>
      <c r="F28" s="87">
        <v>136</v>
      </c>
      <c r="G28" s="89">
        <v>160</v>
      </c>
      <c r="H28" s="386">
        <v>127</v>
      </c>
      <c r="I28" s="89">
        <v>157</v>
      </c>
    </row>
    <row r="29" spans="1:9" ht="18" thickBot="1">
      <c r="A29" s="571"/>
      <c r="B29" s="230" t="s">
        <v>149</v>
      </c>
      <c r="C29" s="387">
        <v>158</v>
      </c>
      <c r="D29" s="291">
        <v>10</v>
      </c>
      <c r="E29" s="291">
        <v>16</v>
      </c>
      <c r="F29" s="291">
        <v>129</v>
      </c>
      <c r="G29" s="379">
        <v>175</v>
      </c>
      <c r="H29" s="387">
        <v>111</v>
      </c>
      <c r="I29" s="379">
        <v>132</v>
      </c>
    </row>
    <row r="30" spans="1:9" ht="19.5" customHeight="1">
      <c r="A30" s="570" t="s">
        <v>145</v>
      </c>
      <c r="B30" s="227" t="s">
        <v>10</v>
      </c>
      <c r="C30" s="388">
        <f t="shared" ref="C30:I30" si="5">SUM(C31:C33)</f>
        <v>857</v>
      </c>
      <c r="D30" s="139">
        <f t="shared" si="5"/>
        <v>24</v>
      </c>
      <c r="E30" s="139">
        <f t="shared" si="5"/>
        <v>60</v>
      </c>
      <c r="F30" s="139">
        <f t="shared" si="5"/>
        <v>787</v>
      </c>
      <c r="G30" s="292">
        <f t="shared" si="5"/>
        <v>971</v>
      </c>
      <c r="H30" s="388">
        <f t="shared" si="5"/>
        <v>710</v>
      </c>
      <c r="I30" s="292">
        <f t="shared" si="5"/>
        <v>820</v>
      </c>
    </row>
    <row r="31" spans="1:9" ht="21" customHeight="1">
      <c r="A31" s="569"/>
      <c r="B31" s="228" t="s">
        <v>25</v>
      </c>
      <c r="C31" s="525">
        <v>505</v>
      </c>
      <c r="D31" s="526">
        <v>10</v>
      </c>
      <c r="E31" s="526">
        <v>25</v>
      </c>
      <c r="F31" s="526">
        <v>475</v>
      </c>
      <c r="G31" s="527">
        <v>593</v>
      </c>
      <c r="H31" s="525">
        <v>453</v>
      </c>
      <c r="I31" s="527">
        <v>537</v>
      </c>
    </row>
    <row r="32" spans="1:9" ht="18.75" customHeight="1">
      <c r="A32" s="569"/>
      <c r="B32" s="105" t="s">
        <v>24</v>
      </c>
      <c r="C32" s="528">
        <v>51</v>
      </c>
      <c r="D32" s="524">
        <v>1</v>
      </c>
      <c r="E32" s="524">
        <v>4</v>
      </c>
      <c r="F32" s="524">
        <v>44</v>
      </c>
      <c r="G32" s="529">
        <v>56</v>
      </c>
      <c r="H32" s="528">
        <v>34</v>
      </c>
      <c r="I32" s="529">
        <v>39</v>
      </c>
    </row>
    <row r="33" spans="1:9" ht="18" thickBot="1">
      <c r="A33" s="571"/>
      <c r="B33" s="231" t="s">
        <v>151</v>
      </c>
      <c r="C33" s="387">
        <v>301</v>
      </c>
      <c r="D33" s="291">
        <v>13</v>
      </c>
      <c r="E33" s="291">
        <v>31</v>
      </c>
      <c r="F33" s="291">
        <v>268</v>
      </c>
      <c r="G33" s="379">
        <v>322</v>
      </c>
      <c r="H33" s="387">
        <v>223</v>
      </c>
      <c r="I33" s="379">
        <v>244</v>
      </c>
    </row>
    <row r="34" spans="1:9">
      <c r="A34" s="5" t="s">
        <v>75</v>
      </c>
      <c r="I34" s="31"/>
    </row>
    <row r="35" spans="1:9" ht="18.75" customHeight="1">
      <c r="A35" s="568" t="s">
        <v>156</v>
      </c>
      <c r="B35" s="568"/>
      <c r="C35" s="568"/>
      <c r="D35" s="568"/>
      <c r="E35" s="568"/>
      <c r="F35" s="568"/>
      <c r="G35" s="568"/>
      <c r="H35" s="568"/>
      <c r="I35" s="568"/>
    </row>
    <row r="36" spans="1:9" ht="18.75" customHeight="1">
      <c r="A36" s="568" t="s">
        <v>157</v>
      </c>
      <c r="B36" s="568"/>
      <c r="C36" s="568"/>
      <c r="D36" s="568"/>
      <c r="E36" s="568"/>
      <c r="F36" s="568"/>
      <c r="G36" s="568"/>
      <c r="H36" s="568"/>
      <c r="I36" s="568"/>
    </row>
    <row r="37" spans="1:9">
      <c r="C37" s="31"/>
      <c r="D37" s="31"/>
      <c r="E37" s="31"/>
      <c r="F37" s="31"/>
      <c r="G37" s="31"/>
      <c r="H37" s="31"/>
      <c r="I37" s="31"/>
    </row>
    <row r="38" spans="1:9">
      <c r="C38" s="31"/>
      <c r="D38" s="31"/>
      <c r="E38" s="31"/>
      <c r="F38" s="31"/>
      <c r="G38" s="31"/>
      <c r="H38" s="31"/>
      <c r="I38" s="31"/>
    </row>
    <row r="39" spans="1:9">
      <c r="C39" s="31"/>
      <c r="D39" s="31"/>
      <c r="E39" s="31"/>
      <c r="F39" s="31"/>
      <c r="G39" s="31"/>
      <c r="H39" s="31"/>
      <c r="I39" s="31"/>
    </row>
    <row r="40" spans="1:9">
      <c r="C40" s="31"/>
      <c r="D40" s="31"/>
      <c r="E40" s="31"/>
      <c r="F40" s="31"/>
      <c r="G40" s="31"/>
      <c r="H40" s="31"/>
      <c r="I40" s="31"/>
    </row>
    <row r="41" spans="1:9">
      <c r="C41" s="31"/>
      <c r="D41" s="31"/>
      <c r="E41" s="31"/>
      <c r="F41" s="31"/>
      <c r="G41" s="31"/>
      <c r="H41" s="31"/>
      <c r="I41" s="31"/>
    </row>
    <row r="42" spans="1:9">
      <c r="C42" s="31"/>
      <c r="D42" s="31"/>
      <c r="E42" s="31"/>
      <c r="F42" s="31"/>
      <c r="G42" s="31"/>
      <c r="H42" s="31"/>
      <c r="I42" s="31"/>
    </row>
    <row r="43" spans="1:9">
      <c r="C43" s="31"/>
      <c r="D43" s="31"/>
      <c r="E43" s="31"/>
      <c r="F43" s="31"/>
      <c r="G43" s="31"/>
      <c r="H43" s="31"/>
      <c r="I43" s="31"/>
    </row>
    <row r="44" spans="1:9">
      <c r="C44" s="31"/>
      <c r="D44" s="31"/>
      <c r="E44" s="31"/>
      <c r="F44" s="31"/>
      <c r="G44" s="31"/>
      <c r="H44" s="31"/>
      <c r="I44" s="31"/>
    </row>
    <row r="45" spans="1:9">
      <c r="C45" s="31"/>
      <c r="D45" s="31"/>
      <c r="E45" s="31"/>
      <c r="F45" s="31"/>
      <c r="G45" s="31"/>
      <c r="H45" s="31"/>
      <c r="I45" s="31"/>
    </row>
    <row r="46" spans="1:9">
      <c r="C46" s="31"/>
      <c r="D46" s="31"/>
      <c r="E46" s="31"/>
      <c r="F46" s="31"/>
      <c r="G46" s="31"/>
      <c r="H46" s="31"/>
      <c r="I46" s="31"/>
    </row>
    <row r="47" spans="1:9">
      <c r="C47" s="31"/>
      <c r="D47" s="31"/>
      <c r="E47" s="31"/>
      <c r="F47" s="31"/>
      <c r="G47" s="31"/>
      <c r="H47" s="31"/>
      <c r="I47" s="31"/>
    </row>
    <row r="48" spans="1:9">
      <c r="C48" s="31"/>
      <c r="D48" s="31"/>
      <c r="E48" s="31"/>
      <c r="F48" s="31"/>
      <c r="G48" s="31"/>
      <c r="H48" s="31"/>
      <c r="I48" s="31"/>
    </row>
    <row r="49" spans="3:9">
      <c r="C49" s="31"/>
      <c r="D49" s="31"/>
      <c r="E49" s="31"/>
      <c r="F49" s="31"/>
      <c r="G49" s="31"/>
      <c r="H49" s="31"/>
      <c r="I49" s="31"/>
    </row>
    <row r="50" spans="3:9">
      <c r="C50" s="31"/>
      <c r="D50" s="31"/>
      <c r="E50" s="31"/>
      <c r="F50" s="31"/>
      <c r="G50" s="31"/>
      <c r="H50" s="31"/>
      <c r="I50" s="31"/>
    </row>
    <row r="51" spans="3:9">
      <c r="C51" s="31"/>
      <c r="D51" s="31"/>
      <c r="E51" s="31"/>
      <c r="F51" s="31"/>
      <c r="G51" s="31"/>
      <c r="H51" s="31"/>
      <c r="I51" s="31"/>
    </row>
    <row r="52" spans="3:9">
      <c r="C52" s="31"/>
      <c r="D52" s="31"/>
      <c r="E52" s="31"/>
      <c r="F52" s="31"/>
      <c r="G52" s="31"/>
      <c r="H52" s="31"/>
      <c r="I52" s="31"/>
    </row>
    <row r="53" spans="3:9">
      <c r="C53" s="31"/>
      <c r="D53" s="31"/>
      <c r="E53" s="31"/>
      <c r="F53" s="31"/>
      <c r="G53" s="31"/>
      <c r="H53" s="31"/>
      <c r="I53" s="31"/>
    </row>
    <row r="54" spans="3:9">
      <c r="C54" s="31"/>
      <c r="D54" s="31"/>
      <c r="E54" s="31"/>
      <c r="F54" s="31"/>
      <c r="G54" s="31"/>
      <c r="H54" s="31"/>
      <c r="I54" s="31"/>
    </row>
    <row r="55" spans="3:9">
      <c r="C55" s="31"/>
      <c r="D55" s="31"/>
      <c r="E55" s="31"/>
      <c r="F55" s="31"/>
      <c r="G55" s="31"/>
      <c r="H55" s="31"/>
      <c r="I55" s="31"/>
    </row>
    <row r="56" spans="3:9">
      <c r="C56" s="31"/>
      <c r="D56" s="31"/>
      <c r="E56" s="31"/>
      <c r="F56" s="31"/>
      <c r="G56" s="31"/>
      <c r="H56" s="31"/>
      <c r="I56" s="31"/>
    </row>
    <row r="57" spans="3:9">
      <c r="C57" s="31"/>
      <c r="D57" s="31"/>
      <c r="E57" s="31"/>
      <c r="F57" s="31"/>
      <c r="G57" s="31"/>
      <c r="H57" s="31"/>
      <c r="I57" s="31"/>
    </row>
    <row r="58" spans="3:9">
      <c r="C58" s="31"/>
      <c r="D58" s="31"/>
      <c r="E58" s="31"/>
      <c r="F58" s="31"/>
      <c r="G58" s="31"/>
      <c r="H58" s="31"/>
      <c r="I58" s="31"/>
    </row>
    <row r="59" spans="3:9">
      <c r="C59" s="31"/>
      <c r="D59" s="31"/>
      <c r="E59" s="31"/>
      <c r="F59" s="31"/>
      <c r="G59" s="31"/>
      <c r="H59" s="31"/>
      <c r="I59" s="31"/>
    </row>
    <row r="60" spans="3:9">
      <c r="C60" s="31"/>
      <c r="D60" s="31"/>
      <c r="E60" s="31"/>
      <c r="F60" s="31"/>
      <c r="G60" s="31"/>
      <c r="H60" s="31"/>
      <c r="I60" s="31"/>
    </row>
    <row r="61" spans="3:9">
      <c r="C61" s="31"/>
      <c r="D61" s="31"/>
      <c r="E61" s="31"/>
      <c r="F61" s="31"/>
      <c r="G61" s="31"/>
      <c r="H61" s="31"/>
      <c r="I61" s="31"/>
    </row>
    <row r="62" spans="3:9">
      <c r="C62" s="31"/>
      <c r="D62" s="31"/>
      <c r="E62" s="31"/>
      <c r="F62" s="31"/>
      <c r="G62" s="31"/>
      <c r="H62" s="31"/>
      <c r="I62" s="31"/>
    </row>
    <row r="63" spans="3:9">
      <c r="C63" s="31"/>
      <c r="D63" s="31"/>
      <c r="E63" s="31"/>
      <c r="F63" s="31"/>
      <c r="G63" s="31"/>
      <c r="H63" s="31"/>
      <c r="I63" s="31"/>
    </row>
    <row r="64" spans="3:9">
      <c r="C64" s="31"/>
      <c r="D64" s="31"/>
      <c r="E64" s="31"/>
      <c r="F64" s="31"/>
      <c r="G64" s="31"/>
      <c r="H64" s="31"/>
      <c r="I64" s="31"/>
    </row>
    <row r="65" spans="3:9">
      <c r="C65" s="31"/>
      <c r="D65" s="31"/>
      <c r="E65" s="31"/>
      <c r="F65" s="31"/>
      <c r="G65" s="31"/>
      <c r="H65" s="31"/>
      <c r="I65" s="31"/>
    </row>
    <row r="66" spans="3:9">
      <c r="C66" s="31"/>
      <c r="D66" s="31"/>
      <c r="E66" s="31"/>
      <c r="F66" s="31"/>
      <c r="G66" s="31"/>
      <c r="H66" s="31"/>
      <c r="I66" s="31"/>
    </row>
    <row r="67" spans="3:9">
      <c r="C67" s="31"/>
      <c r="D67" s="31"/>
      <c r="E67" s="31"/>
      <c r="F67" s="31"/>
      <c r="G67" s="31"/>
      <c r="H67" s="31"/>
      <c r="I67" s="31"/>
    </row>
    <row r="68" spans="3:9">
      <c r="C68" s="31"/>
      <c r="D68" s="31"/>
      <c r="E68" s="31"/>
      <c r="F68" s="31"/>
      <c r="G68" s="31"/>
      <c r="H68" s="31"/>
      <c r="I68" s="31"/>
    </row>
    <row r="69" spans="3:9">
      <c r="C69" s="31"/>
      <c r="D69" s="31"/>
      <c r="E69" s="31"/>
      <c r="F69" s="31"/>
      <c r="G69" s="31"/>
      <c r="H69" s="31"/>
      <c r="I69" s="31"/>
    </row>
    <row r="70" spans="3:9">
      <c r="C70" s="31"/>
      <c r="D70" s="31"/>
      <c r="E70" s="31"/>
      <c r="F70" s="31"/>
      <c r="G70" s="31"/>
      <c r="H70" s="31"/>
      <c r="I70" s="31"/>
    </row>
    <row r="71" spans="3:9">
      <c r="C71" s="31"/>
      <c r="D71" s="31"/>
      <c r="E71" s="31"/>
      <c r="F71" s="31"/>
      <c r="G71" s="31"/>
      <c r="H71" s="31"/>
      <c r="I71" s="31"/>
    </row>
    <row r="72" spans="3:9">
      <c r="C72" s="31"/>
      <c r="D72" s="31"/>
      <c r="E72" s="31"/>
      <c r="F72" s="31"/>
      <c r="G72" s="31"/>
      <c r="H72" s="31"/>
      <c r="I72" s="31"/>
    </row>
    <row r="73" spans="3:9">
      <c r="C73" s="31"/>
      <c r="D73" s="31"/>
      <c r="E73" s="31"/>
      <c r="F73" s="31"/>
      <c r="G73" s="31"/>
      <c r="H73" s="31"/>
      <c r="I73" s="31"/>
    </row>
    <row r="74" spans="3:9">
      <c r="C74" s="31"/>
      <c r="D74" s="31"/>
      <c r="E74" s="31"/>
      <c r="F74" s="31"/>
      <c r="G74" s="31"/>
      <c r="H74" s="31"/>
      <c r="I74" s="31"/>
    </row>
    <row r="75" spans="3:9">
      <c r="C75" s="31"/>
      <c r="D75" s="31"/>
      <c r="E75" s="31"/>
      <c r="F75" s="31"/>
      <c r="G75" s="31"/>
      <c r="H75" s="31"/>
      <c r="I75" s="31"/>
    </row>
    <row r="76" spans="3:9">
      <c r="C76" s="31"/>
      <c r="D76" s="31"/>
      <c r="E76" s="31"/>
      <c r="F76" s="31"/>
      <c r="G76" s="31"/>
      <c r="H76" s="31"/>
      <c r="I76" s="31"/>
    </row>
    <row r="77" spans="3:9">
      <c r="C77" s="31"/>
      <c r="D77" s="31"/>
      <c r="E77" s="31"/>
      <c r="F77" s="31"/>
      <c r="G77" s="31"/>
      <c r="H77" s="31"/>
      <c r="I77" s="31"/>
    </row>
    <row r="78" spans="3:9">
      <c r="C78" s="31"/>
      <c r="D78" s="31"/>
      <c r="E78" s="31"/>
      <c r="F78" s="31"/>
      <c r="G78" s="31"/>
      <c r="H78" s="31"/>
      <c r="I78" s="31"/>
    </row>
    <row r="79" spans="3:9">
      <c r="C79" s="31"/>
      <c r="D79" s="31"/>
      <c r="E79" s="31"/>
      <c r="F79" s="31"/>
      <c r="G79" s="31"/>
      <c r="H79" s="31"/>
      <c r="I79" s="31"/>
    </row>
    <row r="80" spans="3:9">
      <c r="C80" s="31"/>
      <c r="D80" s="31"/>
      <c r="E80" s="31"/>
      <c r="F80" s="31"/>
      <c r="G80" s="31"/>
      <c r="H80" s="31"/>
      <c r="I80" s="31"/>
    </row>
    <row r="81" spans="3:9">
      <c r="C81" s="31"/>
      <c r="D81" s="31"/>
      <c r="E81" s="31"/>
      <c r="F81" s="31"/>
      <c r="G81" s="31"/>
      <c r="H81" s="31"/>
      <c r="I81" s="31"/>
    </row>
    <row r="82" spans="3:9">
      <c r="C82" s="31"/>
      <c r="D82" s="31"/>
      <c r="E82" s="31"/>
      <c r="F82" s="31"/>
      <c r="G82" s="31"/>
      <c r="H82" s="31"/>
      <c r="I82" s="31"/>
    </row>
    <row r="83" spans="3:9">
      <c r="C83" s="31"/>
      <c r="D83" s="31"/>
      <c r="E83" s="31"/>
      <c r="F83" s="31"/>
      <c r="G83" s="31"/>
      <c r="H83" s="31"/>
      <c r="I83" s="31"/>
    </row>
    <row r="84" spans="3:9">
      <c r="C84" s="31"/>
      <c r="D84" s="31"/>
      <c r="E84" s="31"/>
      <c r="F84" s="31"/>
      <c r="G84" s="31"/>
      <c r="H84" s="31"/>
      <c r="I84" s="31"/>
    </row>
    <row r="85" spans="3:9">
      <c r="C85" s="31"/>
      <c r="D85" s="31"/>
      <c r="E85" s="31"/>
      <c r="F85" s="31"/>
      <c r="G85" s="31"/>
      <c r="H85" s="31"/>
      <c r="I85" s="31"/>
    </row>
    <row r="86" spans="3:9">
      <c r="C86" s="31"/>
      <c r="D86" s="31"/>
      <c r="E86" s="31"/>
      <c r="F86" s="31"/>
      <c r="G86" s="31"/>
      <c r="H86" s="31"/>
      <c r="I86" s="31"/>
    </row>
    <row r="87" spans="3:9">
      <c r="C87" s="31"/>
      <c r="D87" s="31"/>
      <c r="E87" s="31"/>
      <c r="F87" s="31"/>
      <c r="G87" s="31"/>
      <c r="H87" s="31"/>
      <c r="I87" s="31"/>
    </row>
    <row r="88" spans="3:9">
      <c r="C88" s="31"/>
      <c r="D88" s="31"/>
      <c r="E88" s="31"/>
      <c r="F88" s="31"/>
      <c r="G88" s="31"/>
      <c r="H88" s="31"/>
      <c r="I88" s="31"/>
    </row>
    <row r="89" spans="3:9">
      <c r="C89" s="31"/>
      <c r="D89" s="31"/>
      <c r="E89" s="31"/>
      <c r="F89" s="31"/>
      <c r="G89" s="31"/>
      <c r="H89" s="31"/>
      <c r="I89" s="31"/>
    </row>
    <row r="90" spans="3:9">
      <c r="C90" s="31"/>
      <c r="D90" s="31"/>
      <c r="E90" s="31"/>
      <c r="F90" s="31"/>
      <c r="G90" s="31"/>
      <c r="H90" s="31"/>
      <c r="I90" s="31"/>
    </row>
    <row r="91" spans="3:9">
      <c r="C91" s="31"/>
      <c r="D91" s="31"/>
      <c r="E91" s="31"/>
      <c r="F91" s="31"/>
      <c r="G91" s="31"/>
      <c r="H91" s="31"/>
      <c r="I91" s="31"/>
    </row>
    <row r="92" spans="3:9">
      <c r="C92" s="31"/>
      <c r="D92" s="31"/>
      <c r="E92" s="31"/>
      <c r="F92" s="31"/>
      <c r="G92" s="31"/>
      <c r="H92" s="31"/>
      <c r="I92" s="31"/>
    </row>
    <row r="93" spans="3:9">
      <c r="C93" s="31"/>
      <c r="D93" s="31"/>
      <c r="E93" s="31"/>
      <c r="F93" s="31"/>
      <c r="G93" s="31"/>
      <c r="H93" s="31"/>
      <c r="I93" s="31"/>
    </row>
    <row r="94" spans="3:9">
      <c r="C94" s="31"/>
      <c r="D94" s="31"/>
      <c r="E94" s="31"/>
      <c r="F94" s="31"/>
      <c r="G94" s="31"/>
      <c r="H94" s="31"/>
      <c r="I94" s="31"/>
    </row>
    <row r="95" spans="3:9">
      <c r="C95" s="31"/>
      <c r="D95" s="31"/>
      <c r="E95" s="31"/>
      <c r="F95" s="31"/>
      <c r="G95" s="31"/>
      <c r="H95" s="31"/>
      <c r="I95" s="31"/>
    </row>
    <row r="96" spans="3:9">
      <c r="C96" s="31"/>
      <c r="D96" s="31"/>
      <c r="E96" s="31"/>
      <c r="F96" s="31"/>
      <c r="G96" s="31"/>
      <c r="H96" s="31"/>
      <c r="I96" s="31"/>
    </row>
    <row r="97" spans="3:9">
      <c r="C97" s="31"/>
      <c r="D97" s="31"/>
      <c r="E97" s="31"/>
      <c r="F97" s="31"/>
      <c r="G97" s="31"/>
      <c r="H97" s="31"/>
      <c r="I97" s="31"/>
    </row>
    <row r="98" spans="3:9">
      <c r="C98" s="31"/>
      <c r="D98" s="31"/>
      <c r="E98" s="31"/>
      <c r="F98" s="31"/>
      <c r="G98" s="31"/>
      <c r="H98" s="31"/>
      <c r="I98" s="31"/>
    </row>
    <row r="99" spans="3:9">
      <c r="C99" s="31"/>
      <c r="D99" s="31"/>
      <c r="E99" s="31"/>
      <c r="F99" s="31"/>
      <c r="G99" s="31"/>
      <c r="H99" s="31"/>
      <c r="I99" s="31"/>
    </row>
    <row r="100" spans="3:9">
      <c r="C100" s="31"/>
      <c r="D100" s="31"/>
      <c r="E100" s="31"/>
      <c r="F100" s="31"/>
      <c r="G100" s="31"/>
      <c r="H100" s="31"/>
      <c r="I100" s="31"/>
    </row>
    <row r="101" spans="3:9">
      <c r="C101" s="31"/>
      <c r="D101" s="31"/>
      <c r="E101" s="31"/>
      <c r="F101" s="31"/>
      <c r="G101" s="31"/>
      <c r="H101" s="31"/>
      <c r="I101" s="31"/>
    </row>
    <row r="102" spans="3:9">
      <c r="C102" s="31"/>
      <c r="D102" s="31"/>
      <c r="E102" s="31"/>
      <c r="F102" s="31"/>
      <c r="G102" s="31"/>
      <c r="H102" s="31"/>
      <c r="I102" s="31"/>
    </row>
    <row r="103" spans="3:9">
      <c r="C103" s="31"/>
      <c r="D103" s="31"/>
      <c r="E103" s="31"/>
      <c r="F103" s="31"/>
      <c r="G103" s="31"/>
      <c r="H103" s="31"/>
      <c r="I103" s="31"/>
    </row>
  </sheetData>
  <mergeCells count="20">
    <mergeCell ref="H1:I1"/>
    <mergeCell ref="A2:A4"/>
    <mergeCell ref="B2:B4"/>
    <mergeCell ref="C2:G2"/>
    <mergeCell ref="H2:I2"/>
    <mergeCell ref="F3:G3"/>
    <mergeCell ref="A23:A29"/>
    <mergeCell ref="A30:A33"/>
    <mergeCell ref="A35:I35"/>
    <mergeCell ref="A36:I36"/>
    <mergeCell ref="H3:H4"/>
    <mergeCell ref="I3:I4"/>
    <mergeCell ref="C3:C4"/>
    <mergeCell ref="D3:D4"/>
    <mergeCell ref="E3:E4"/>
    <mergeCell ref="A16:A22"/>
    <mergeCell ref="A9:B9"/>
    <mergeCell ref="A10:A15"/>
    <mergeCell ref="A5:B5"/>
    <mergeCell ref="A6:A8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２生活保護　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'2-1'!Print_Area</vt:lpstr>
      <vt:lpstr>'2-10'!Print_Area</vt:lpstr>
      <vt:lpstr>'2-11'!Print_Area</vt:lpstr>
      <vt:lpstr>'2-12'!Print_Area</vt:lpstr>
      <vt:lpstr>'2-13'!Print_Area</vt:lpstr>
      <vt:lpstr>'2-2'!Print_Area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2022-01-27T01:58:49Z</cp:lastPrinted>
  <dcterms:created xsi:type="dcterms:W3CDTF">2018-11-27T00:40:28Z</dcterms:created>
  <dcterms:modified xsi:type="dcterms:W3CDTF">2023-02-15T05:11:13Z</dcterms:modified>
</cp:coreProperties>
</file>