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203\14_助成Ｇ（助成担当）\02 幼稚園\10_幼稚園補助金\16_通園バス\★R5年度事業（２次募集）\06-2 （県→園）交付決定・実績報告依頼②\ＨＰ更新は交付決定日以降に別途伺い\ホームページ掲載ファイル\"/>
    </mc:Choice>
  </mc:AlternateContent>
  <bookViews>
    <workbookView xWindow="1524" yWindow="12" windowWidth="14952" windowHeight="8448" tabRatio="778"/>
  </bookViews>
  <sheets>
    <sheet name="別紙２（幼稚園・特支_安全装置のみ）" sheetId="8" r:id="rId1"/>
    <sheet name="別紙２（幼稚園・特支_システム導入あり）" sheetId="9" r:id="rId2"/>
    <sheet name="別紙２（幼稚園・特支以外の校種用）" sheetId="10" r:id="rId3"/>
  </sheets>
  <definedNames>
    <definedName name="_xlnm.Print_Area" localSheetId="0">'別紙２（幼稚園・特支_安全装置のみ）'!$B$1:$I$19</definedName>
    <definedName name="_xlnm.Print_Area" localSheetId="2">'別紙２（幼稚園・特支以外の校種用）'!$B$1:$I$23</definedName>
  </definedNames>
  <calcPr calcId="162913"/>
</workbook>
</file>

<file path=xl/calcChain.xml><?xml version="1.0" encoding="utf-8"?>
<calcChain xmlns="http://schemas.openxmlformats.org/spreadsheetml/2006/main">
  <c r="H17" i="10" l="1"/>
  <c r="H60" i="9"/>
  <c r="H36" i="9"/>
  <c r="H18" i="10" l="1"/>
  <c r="H19" i="10"/>
  <c r="H21" i="10" s="1"/>
  <c r="H57" i="9" l="1"/>
  <c r="H49" i="9"/>
  <c r="H61" i="9" s="1"/>
  <c r="H63" i="9" s="1"/>
  <c r="H33" i="9"/>
  <c r="H25" i="9"/>
  <c r="H14" i="9"/>
  <c r="H13" i="9"/>
  <c r="H15" i="9" s="1"/>
  <c r="H37" i="9" l="1"/>
  <c r="H39" i="9" s="1"/>
  <c r="H66" i="9" s="1"/>
  <c r="H68" i="9" s="1"/>
  <c r="H65" i="9"/>
  <c r="H14" i="8" l="1"/>
  <c r="H13" i="8"/>
  <c r="H15" i="8" l="1"/>
  <c r="H17" i="8" s="1"/>
</calcChain>
</file>

<file path=xl/sharedStrings.xml><?xml version="1.0" encoding="utf-8"?>
<sst xmlns="http://schemas.openxmlformats.org/spreadsheetml/2006/main" count="136" uniqueCount="55">
  <si>
    <t>数 量</t>
    <rPh sb="0" eb="1">
      <t>カズ</t>
    </rPh>
    <rPh sb="2" eb="3">
      <t>リョウ</t>
    </rPh>
    <phoneticPr fontId="3"/>
  </si>
  <si>
    <t>学校名</t>
    <rPh sb="0" eb="2">
      <t>ガッコウ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</si>
  <si>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</si>
  <si>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</si>
  <si>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学校コード</t>
    <rPh sb="0" eb="2">
      <t>ガッコウ</t>
    </rPh>
    <phoneticPr fontId="3"/>
  </si>
  <si>
    <t>１　送迎用バスの改修支援</t>
    <rPh sb="2" eb="5">
      <t>ソウゲイヨウ</t>
    </rPh>
    <rPh sb="8" eb="10">
      <t>カイシュウ</t>
    </rPh>
    <rPh sb="10" eb="12">
      <t>シエン</t>
    </rPh>
    <phoneticPr fontId="3"/>
  </si>
  <si>
    <t>「送迎用バスの改修支援」事業経費計 (a)</t>
    <rPh sb="1" eb="4">
      <t>ソウゲイヨウ</t>
    </rPh>
    <rPh sb="7" eb="9">
      <t>カイシュウ</t>
    </rPh>
    <rPh sb="9" eb="11">
      <t>シエン</t>
    </rPh>
    <rPh sb="12" eb="14">
      <t>ジギョウ</t>
    </rPh>
    <rPh sb="14" eb="16">
      <t>ケイヒ</t>
    </rPh>
    <rPh sb="16" eb="17">
      <t>ケイ</t>
    </rPh>
    <phoneticPr fontId="3"/>
  </si>
  <si>
    <t>台）</t>
    <rPh sb="0" eb="1">
      <t>ダイ</t>
    </rPh>
    <phoneticPr fontId="3"/>
  </si>
  <si>
    <t>（送迎用バスの台数</t>
    <rPh sb="1" eb="4">
      <t>ソウゲイヨウ</t>
    </rPh>
    <rPh sb="7" eb="9">
      <t>ダイスウ</t>
    </rPh>
    <phoneticPr fontId="3"/>
  </si>
  <si>
    <t>「送迎用バスの改修支援」補助対象額(aとｂのいずれか少ない方の額）（ｃ）</t>
    <rPh sb="1" eb="4">
      <t>ソウゲイヨウ</t>
    </rPh>
    <rPh sb="7" eb="9">
      <t>カイシュウ</t>
    </rPh>
    <rPh sb="9" eb="11">
      <t>シエン</t>
    </rPh>
    <rPh sb="12" eb="14">
      <t>ホジョ</t>
    </rPh>
    <rPh sb="14" eb="16">
      <t>タイショウ</t>
    </rPh>
    <rPh sb="16" eb="17">
      <t>ガク</t>
    </rPh>
    <rPh sb="26" eb="27">
      <t>スク</t>
    </rPh>
    <rPh sb="29" eb="30">
      <t>ホウ</t>
    </rPh>
    <rPh sb="31" eb="32">
      <t>ガク</t>
    </rPh>
    <phoneticPr fontId="3"/>
  </si>
  <si>
    <t xml:space="preserve"> 対象外経費</t>
    <rPh sb="1" eb="3">
      <t>タイショウ</t>
    </rPh>
    <rPh sb="3" eb="4">
      <t>ガイ</t>
    </rPh>
    <rPh sb="4" eb="6">
      <t>ケイヒ</t>
    </rPh>
    <phoneticPr fontId="3"/>
  </si>
  <si>
    <t>当該事業のための寄付金その他の収入</t>
    <rPh sb="0" eb="2">
      <t>トウガイ</t>
    </rPh>
    <rPh sb="2" eb="4">
      <t>ジギョウ</t>
    </rPh>
    <rPh sb="8" eb="11">
      <t>キフキン</t>
    </rPh>
    <rPh sb="13" eb="14">
      <t>タ</t>
    </rPh>
    <rPh sb="15" eb="17">
      <t>シュウニュウ</t>
    </rPh>
    <phoneticPr fontId="3"/>
  </si>
  <si>
    <t>認定番号</t>
    <rPh sb="0" eb="2">
      <t>ニンテイ</t>
    </rPh>
    <rPh sb="2" eb="4">
      <t>バンゴウ</t>
    </rPh>
    <phoneticPr fontId="3"/>
  </si>
  <si>
    <t>「送迎用バスの改修支援」補助上限額(b)　（送迎用バスの台数×175千円）</t>
    <rPh sb="1" eb="4">
      <t>ソウゲイヨウ</t>
    </rPh>
    <rPh sb="7" eb="9">
      <t>カイシュウ</t>
    </rPh>
    <rPh sb="9" eb="11">
      <t>シエン</t>
    </rPh>
    <rPh sb="12" eb="14">
      <t>ホジョ</t>
    </rPh>
    <rPh sb="14" eb="17">
      <t>ジョウゲンガク</t>
    </rPh>
    <rPh sb="22" eb="25">
      <t>ソウゲイヨウ</t>
    </rPh>
    <rPh sb="28" eb="30">
      <t>ダイスウ</t>
    </rPh>
    <rPh sb="34" eb="36">
      <t>センエン</t>
    </rPh>
    <phoneticPr fontId="3"/>
  </si>
  <si>
    <t>(単位：個数、円)</t>
    <phoneticPr fontId="3"/>
  </si>
  <si>
    <t>内訳：</t>
    <rPh sb="0" eb="2">
      <t>ウチワケ</t>
    </rPh>
    <phoneticPr fontId="3"/>
  </si>
  <si>
    <t>完了年月日</t>
    <rPh sb="0" eb="2">
      <t>カンリョウ</t>
    </rPh>
    <rPh sb="2" eb="5">
      <t>ネンガッピ</t>
    </rPh>
    <phoneticPr fontId="3"/>
  </si>
  <si>
    <t>支払相手方</t>
    <rPh sb="0" eb="2">
      <t>シハライ</t>
    </rPh>
    <rPh sb="2" eb="4">
      <t>アイテ</t>
    </rPh>
    <rPh sb="4" eb="5">
      <t>カタ</t>
    </rPh>
    <phoneticPr fontId="3"/>
  </si>
  <si>
    <r>
      <t xml:space="preserve">支払金額 </t>
    </r>
    <r>
      <rPr>
        <sz val="9"/>
        <rFont val="ＭＳ 明朝"/>
        <family val="1"/>
        <charset val="128"/>
      </rPr>
      <t>(税 込 み）</t>
    </r>
    <rPh sb="0" eb="2">
      <t>シハライ</t>
    </rPh>
    <rPh sb="2" eb="4">
      <t>キンガク</t>
    </rPh>
    <rPh sb="6" eb="7">
      <t>ゼイ</t>
    </rPh>
    <rPh sb="8" eb="9">
      <t>コミ</t>
    </rPh>
    <phoneticPr fontId="3"/>
  </si>
  <si>
    <t>＊</t>
    <phoneticPr fontId="3"/>
  </si>
  <si>
    <t>「完了年月日」欄は，整備したシステム等の納入（工事の完了）を確認した年月日または代金の支出年月日のうち、遅い方の年月日を記入すること。</t>
    <rPh sb="43" eb="45">
      <t>シシュツ</t>
    </rPh>
    <rPh sb="52" eb="53">
      <t>オソ</t>
    </rPh>
    <rPh sb="54" eb="55">
      <t>ホウ</t>
    </rPh>
    <rPh sb="56" eb="59">
      <t>ネンガッピ</t>
    </rPh>
    <phoneticPr fontId="3"/>
  </si>
  <si>
    <t>確定額（(c)と(d)のいずれか少ない方の額）</t>
    <rPh sb="0" eb="3">
      <t>カクテイガク</t>
    </rPh>
    <phoneticPr fontId="3"/>
  </si>
  <si>
    <t>別紙２</t>
    <rPh sb="0" eb="2">
      <t>ベッシ</t>
    </rPh>
    <phoneticPr fontId="3"/>
  </si>
  <si>
    <t>２　ICTを活用した子どもの見守り支援</t>
    <rPh sb="6" eb="8">
      <t>カツヨウ</t>
    </rPh>
    <rPh sb="10" eb="11">
      <t>コ</t>
    </rPh>
    <rPh sb="14" eb="16">
      <t>ミマモ</t>
    </rPh>
    <rPh sb="17" eb="19">
      <t>シエン</t>
    </rPh>
    <phoneticPr fontId="3"/>
  </si>
  <si>
    <t>導入システムの名称</t>
    <rPh sb="0" eb="2">
      <t>ドウニュウ</t>
    </rPh>
    <rPh sb="7" eb="9">
      <t>メイショウ</t>
    </rPh>
    <phoneticPr fontId="3"/>
  </si>
  <si>
    <t>（１）システム導入に要する経費</t>
    <rPh sb="7" eb="9">
      <t>ドウニュウ</t>
    </rPh>
    <rPh sb="10" eb="11">
      <t>ヨウ</t>
    </rPh>
    <rPh sb="13" eb="15">
      <t>ケイヒ</t>
    </rPh>
    <phoneticPr fontId="3"/>
  </si>
  <si>
    <t>(単位：個数、円)</t>
    <rPh sb="1" eb="3">
      <t>タンイ</t>
    </rPh>
    <rPh sb="4" eb="6">
      <t>コスウ</t>
    </rPh>
    <rPh sb="7" eb="8">
      <t>エン</t>
    </rPh>
    <phoneticPr fontId="3"/>
  </si>
  <si>
    <t>概　要</t>
    <rPh sb="0" eb="1">
      <t>ガイ</t>
    </rPh>
    <rPh sb="2" eb="3">
      <t>ヨウ</t>
    </rPh>
    <phoneticPr fontId="3"/>
  </si>
  <si>
    <t>小計</t>
    <rPh sb="0" eb="2">
      <t>ショウケイ</t>
    </rPh>
    <phoneticPr fontId="3"/>
  </si>
  <si>
    <t>（２）備品購入等に要する経費</t>
    <rPh sb="3" eb="5">
      <t>ビヒン</t>
    </rPh>
    <rPh sb="5" eb="7">
      <t>コウニュウ</t>
    </rPh>
    <rPh sb="7" eb="8">
      <t>トウ</t>
    </rPh>
    <rPh sb="9" eb="10">
      <t>ヨウ</t>
    </rPh>
    <rPh sb="12" eb="14">
      <t>ケイヒ</t>
    </rPh>
    <phoneticPr fontId="3"/>
  </si>
  <si>
    <t>本事業のための寄付金その他の収入</t>
    <rPh sb="0" eb="1">
      <t>ホン</t>
    </rPh>
    <rPh sb="1" eb="3">
      <t>ジギョウ</t>
    </rPh>
    <rPh sb="7" eb="10">
      <t>キフキン</t>
    </rPh>
    <rPh sb="12" eb="13">
      <t>タ</t>
    </rPh>
    <rPh sb="14" eb="16">
      <t>シュウニュウ</t>
    </rPh>
    <phoneticPr fontId="3"/>
  </si>
  <si>
    <t>「ＩＣＴを活用した子どもの見守り支援」事業経費計</t>
    <rPh sb="19" eb="21">
      <t>ジギョウ</t>
    </rPh>
    <rPh sb="21" eb="23">
      <t>ケイヒ</t>
    </rPh>
    <rPh sb="23" eb="24">
      <t>ケイ</t>
    </rPh>
    <phoneticPr fontId="3"/>
  </si>
  <si>
    <t>事業経費に補助率（4/5）を乗じた額(d)</t>
    <rPh sb="0" eb="2">
      <t>ジギョウ</t>
    </rPh>
    <rPh sb="2" eb="4">
      <t>ケイヒ</t>
    </rPh>
    <rPh sb="5" eb="8">
      <t>ホジョリツ</t>
    </rPh>
    <rPh sb="14" eb="15">
      <t>ジョウ</t>
    </rPh>
    <rPh sb="17" eb="18">
      <t>ガク</t>
    </rPh>
    <phoneticPr fontId="3"/>
  </si>
  <si>
    <t>「ＩＣＴを活用した子どもの見守り支援」補助上限額(e)</t>
    <rPh sb="19" eb="21">
      <t>ホジョ</t>
    </rPh>
    <rPh sb="21" eb="24">
      <t>ジョウゲンガク</t>
    </rPh>
    <phoneticPr fontId="3"/>
  </si>
  <si>
    <t>「ＩＣＴを活用した子どもの見守り支援」補助対象額(dとeのいずれか少ない方の額）（f）</t>
    <rPh sb="19" eb="21">
      <t>ホジョ</t>
    </rPh>
    <rPh sb="21" eb="23">
      <t>タイショウ</t>
    </rPh>
    <rPh sb="23" eb="24">
      <t>ガク</t>
    </rPh>
    <rPh sb="33" eb="34">
      <t>スク</t>
    </rPh>
    <rPh sb="36" eb="37">
      <t>ホウ</t>
    </rPh>
    <rPh sb="38" eb="39">
      <t>ガク</t>
    </rPh>
    <phoneticPr fontId="3"/>
  </si>
  <si>
    <t>（裏面に続く）</t>
    <rPh sb="1" eb="3">
      <t>リメン</t>
    </rPh>
    <rPh sb="4" eb="5">
      <t>ツヅ</t>
    </rPh>
    <phoneticPr fontId="3"/>
  </si>
  <si>
    <t>３　登降園管理システム導入支援</t>
    <rPh sb="2" eb="3">
      <t>ノボル</t>
    </rPh>
    <rPh sb="3" eb="5">
      <t>コウエン</t>
    </rPh>
    <rPh sb="5" eb="7">
      <t>カンリ</t>
    </rPh>
    <rPh sb="11" eb="13">
      <t>ドウニュウ</t>
    </rPh>
    <rPh sb="13" eb="15">
      <t>シエン</t>
    </rPh>
    <phoneticPr fontId="3"/>
  </si>
  <si>
    <t>「登降園管理システム導入支援」事業経費計</t>
    <rPh sb="15" eb="17">
      <t>ジギョウ</t>
    </rPh>
    <rPh sb="17" eb="19">
      <t>ケイヒ</t>
    </rPh>
    <rPh sb="19" eb="20">
      <t>ケイ</t>
    </rPh>
    <phoneticPr fontId="3"/>
  </si>
  <si>
    <t>事業経費に補助率（4/5）を乗じた額(g)</t>
    <rPh sb="0" eb="2">
      <t>ジギョウ</t>
    </rPh>
    <rPh sb="2" eb="4">
      <t>ケイヒ</t>
    </rPh>
    <rPh sb="5" eb="8">
      <t>ホジョリツ</t>
    </rPh>
    <rPh sb="14" eb="15">
      <t>ジョウ</t>
    </rPh>
    <rPh sb="17" eb="18">
      <t>ガク</t>
    </rPh>
    <phoneticPr fontId="3"/>
  </si>
  <si>
    <t>「登降園管理システム導入支援」補助上限額(h)</t>
    <rPh sb="15" eb="17">
      <t>ホジョ</t>
    </rPh>
    <rPh sb="17" eb="20">
      <t>ジョウゲンガク</t>
    </rPh>
    <phoneticPr fontId="3"/>
  </si>
  <si>
    <t>「登降園管理システム導入支援」補助対象額(gとhのいずれか少ない方の額）（i）</t>
    <rPh sb="15" eb="17">
      <t>ホジョ</t>
    </rPh>
    <rPh sb="17" eb="19">
      <t>タイショウ</t>
    </rPh>
    <rPh sb="19" eb="20">
      <t>ガク</t>
    </rPh>
    <rPh sb="29" eb="30">
      <t>スク</t>
    </rPh>
    <rPh sb="32" eb="33">
      <t>ホウ</t>
    </rPh>
    <rPh sb="34" eb="35">
      <t>ガク</t>
    </rPh>
    <phoneticPr fontId="3"/>
  </si>
  <si>
    <t>事業経費計</t>
    <rPh sb="0" eb="2">
      <t>ジギョウ</t>
    </rPh>
    <rPh sb="2" eb="4">
      <t>ケイヒ</t>
    </rPh>
    <rPh sb="4" eb="5">
      <t>ケイ</t>
    </rPh>
    <phoneticPr fontId="3"/>
  </si>
  <si>
    <t xml:space="preserve">(Ａ) </t>
    <phoneticPr fontId="3"/>
  </si>
  <si>
    <t>補助金額計</t>
    <rPh sb="0" eb="2">
      <t>ホジョ</t>
    </rPh>
    <rPh sb="2" eb="4">
      <t>キンガク</t>
    </rPh>
    <rPh sb="4" eb="5">
      <t>ケイ</t>
    </rPh>
    <phoneticPr fontId="3"/>
  </si>
  <si>
    <t>(Ｂ)</t>
    <phoneticPr fontId="3"/>
  </si>
  <si>
    <t>(Ｃ）</t>
    <phoneticPr fontId="3"/>
  </si>
  <si>
    <t>　  確定額（(Ｂ)と(Ｃ)のいずれか少ない方の額）</t>
    <rPh sb="3" eb="6">
      <t>カクテイガク</t>
    </rPh>
    <phoneticPr fontId="3"/>
  </si>
  <si>
    <t>(Ｄ)</t>
    <phoneticPr fontId="3"/>
  </si>
  <si>
    <t>別紙２</t>
    <rPh sb="0" eb="2">
      <t>ベッシ</t>
    </rPh>
    <phoneticPr fontId="3"/>
  </si>
  <si>
    <t>「送迎用バスの改修支援」補助対象経費 (a)</t>
    <rPh sb="1" eb="4">
      <t>ソウゲイヨウ</t>
    </rPh>
    <rPh sb="7" eb="9">
      <t>カイシュウ</t>
    </rPh>
    <rPh sb="9" eb="11">
      <t>シエン</t>
    </rPh>
    <rPh sb="12" eb="14">
      <t>ホジョ</t>
    </rPh>
    <rPh sb="14" eb="16">
      <t>タイショウ</t>
    </rPh>
    <rPh sb="16" eb="18">
      <t>ケイヒ</t>
    </rPh>
    <phoneticPr fontId="3"/>
  </si>
  <si>
    <t>「送迎用バスの改修支援」補助上限額(b)　（送迎用バスの台数×88千円）</t>
    <rPh sb="1" eb="4">
      <t>ソウゲイヨウ</t>
    </rPh>
    <rPh sb="7" eb="9">
      <t>カイシュウ</t>
    </rPh>
    <rPh sb="9" eb="11">
      <t>シエン</t>
    </rPh>
    <rPh sb="12" eb="14">
      <t>ホジョ</t>
    </rPh>
    <rPh sb="14" eb="17">
      <t>ジョウゲンガク</t>
    </rPh>
    <rPh sb="22" eb="25">
      <t>ソウゲイヨウ</t>
    </rPh>
    <rPh sb="28" eb="30">
      <t>ダイスウ</t>
    </rPh>
    <rPh sb="33" eb="35">
      <t>センエン</t>
    </rPh>
    <phoneticPr fontId="3"/>
  </si>
  <si>
    <t>「送迎用バスの改修支援」補助対象額(aとｂのいずれか少ない方の額）＝交付申請額（ｃ）</t>
    <rPh sb="1" eb="4">
      <t>ソウゲイヨウ</t>
    </rPh>
    <rPh sb="7" eb="9">
      <t>カイシュウ</t>
    </rPh>
    <rPh sb="9" eb="11">
      <t>シエン</t>
    </rPh>
    <rPh sb="12" eb="14">
      <t>ホジョ</t>
    </rPh>
    <rPh sb="14" eb="16">
      <t>タイショウ</t>
    </rPh>
    <rPh sb="16" eb="17">
      <t>ガク</t>
    </rPh>
    <rPh sb="26" eb="27">
      <t>スク</t>
    </rPh>
    <rPh sb="29" eb="30">
      <t>ホウ</t>
    </rPh>
    <rPh sb="31" eb="32">
      <t>ガク</t>
    </rPh>
    <rPh sb="34" eb="36">
      <t>コウフ</t>
    </rPh>
    <rPh sb="36" eb="38">
      <t>シンセイ</t>
    </rPh>
    <rPh sb="38" eb="39">
      <t>ガク</t>
    </rPh>
    <phoneticPr fontId="3"/>
  </si>
  <si>
    <t>令和５年度私立幼稚園等安心・安全対策支援事業実施報告書・補助金精算書</t>
    <rPh sb="0" eb="2">
      <t>レイワ</t>
    </rPh>
    <rPh sb="3" eb="5">
      <t>ネンド</t>
    </rPh>
    <rPh sb="22" eb="24">
      <t>ジッシ</t>
    </rPh>
    <rPh sb="24" eb="27">
      <t>ホウコクショ</t>
    </rPh>
    <rPh sb="28" eb="31">
      <t>ホジョキン</t>
    </rPh>
    <rPh sb="31" eb="34">
      <t>セイサンショ</t>
    </rPh>
    <phoneticPr fontId="3"/>
  </si>
  <si>
    <r>
      <t>交付決定額（</t>
    </r>
    <r>
      <rPr>
        <sz val="11"/>
        <color rgb="FFFF0000"/>
        <rFont val="ＭＳ 明朝"/>
        <family val="1"/>
        <charset val="128"/>
      </rPr>
      <t>令和　年　月　日付</t>
    </r>
    <r>
      <rPr>
        <sz val="11"/>
        <rFont val="ＭＳ 明朝"/>
        <family val="1"/>
        <charset val="128"/>
      </rPr>
      <t>交付決定通知に記載の額）(d)</t>
    </r>
    <rPh sb="0" eb="2">
      <t>コウフ</t>
    </rPh>
    <rPh sb="2" eb="4">
      <t>ケッテイ</t>
    </rPh>
    <rPh sb="4" eb="5">
      <t>ガク</t>
    </rPh>
    <rPh sb="6" eb="8">
      <t>レイワ</t>
    </rPh>
    <rPh sb="9" eb="10">
      <t>ネン</t>
    </rPh>
    <rPh sb="11" eb="12">
      <t>ガツ</t>
    </rPh>
    <rPh sb="13" eb="14">
      <t>ニチ</t>
    </rPh>
    <rPh sb="14" eb="15">
      <t>ヅケ</t>
    </rPh>
    <rPh sb="15" eb="17">
      <t>コウフ</t>
    </rPh>
    <rPh sb="17" eb="19">
      <t>ケッテイ</t>
    </rPh>
    <rPh sb="19" eb="21">
      <t>ツウチ</t>
    </rPh>
    <rPh sb="22" eb="24">
      <t>キサイ</t>
    </rPh>
    <rPh sb="25" eb="26">
      <t>ガク</t>
    </rPh>
    <phoneticPr fontId="3"/>
  </si>
  <si>
    <r>
      <t>交付決定額
（</t>
    </r>
    <r>
      <rPr>
        <sz val="10"/>
        <color rgb="FFFF0000"/>
        <rFont val="ＭＳ 明朝"/>
        <family val="1"/>
        <charset val="128"/>
      </rPr>
      <t>令和　年　月　日付</t>
    </r>
    <r>
      <rPr>
        <sz val="10"/>
        <rFont val="ＭＳ 明朝"/>
        <family val="1"/>
        <charset val="128"/>
      </rPr>
      <t>交付決定通知に記載の額）</t>
    </r>
    <rPh sb="0" eb="2">
      <t>コウフ</t>
    </rPh>
    <rPh sb="2" eb="4">
      <t>ケッテイ</t>
    </rPh>
    <rPh sb="4" eb="5">
      <t>ガク</t>
    </rPh>
    <rPh sb="7" eb="9">
      <t>レイワ</t>
    </rPh>
    <rPh sb="10" eb="11">
      <t>ネン</t>
    </rPh>
    <rPh sb="12" eb="13">
      <t>ガツ</t>
    </rPh>
    <rPh sb="14" eb="15">
      <t>ニチ</t>
    </rPh>
    <rPh sb="15" eb="16">
      <t>ヅケ</t>
    </rPh>
    <rPh sb="16" eb="18">
      <t>コウフ</t>
    </rPh>
    <rPh sb="18" eb="20">
      <t>ケッテイ</t>
    </rPh>
    <rPh sb="20" eb="22">
      <t>ツウチ</t>
    </rPh>
    <rPh sb="23" eb="25">
      <t>キサイ</t>
    </rPh>
    <rPh sb="26" eb="27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</si>
</sst>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[Red]#,##0"/>
    <numFmt numFmtId="178" formatCode="[$-411]ge\.m\.d;@"/>
    <numFmt numFmtId="179" formatCode="yyyy&quot;年&quot;m&quot;月&quot;;@"/>
    <numFmt numFmtId="180" formatCode="#,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7">
    <xf numFmtId="0" fontId="0" fillId="0" borderId="0" xfId="0">
      <alignment vertical="center"/>
    </xf>
    <xf numFmtId="38" fontId="1" fillId="2" borderId="0" xfId="1" applyFont="1" applyFill="1">
      <alignment vertical="center"/>
    </xf>
    <xf numFmtId="38" fontId="6" fillId="0" borderId="0" xfId="1" applyFont="1" applyFill="1">
      <alignment vertical="center"/>
    </xf>
    <xf numFmtId="38" fontId="6" fillId="2" borderId="0" xfId="1" applyFont="1" applyFill="1">
      <alignment vertical="center"/>
    </xf>
    <xf numFmtId="38" fontId="6" fillId="0" borderId="0" xfId="1" applyFont="1" applyFill="1" applyAlignment="1">
      <alignment vertical="top"/>
    </xf>
    <xf numFmtId="38" fontId="6" fillId="0" borderId="16" xfId="1" applyFont="1" applyFill="1" applyBorder="1" applyAlignment="1">
      <alignment horizontal="distributed" vertical="center" justifyLastLine="1"/>
    </xf>
    <xf numFmtId="38" fontId="6" fillId="0" borderId="6" xfId="1" applyFont="1" applyFill="1" applyBorder="1" applyAlignment="1">
      <alignment horizontal="left" vertical="center" justifyLastLine="1"/>
    </xf>
    <xf numFmtId="38" fontId="6" fillId="0" borderId="3" xfId="1" applyFont="1" applyFill="1" applyBorder="1" applyAlignment="1">
      <alignment vertical="center" justifyLastLine="1"/>
    </xf>
    <xf numFmtId="38" fontId="6" fillId="0" borderId="6" xfId="1" applyFont="1" applyFill="1" applyBorder="1" applyAlignment="1">
      <alignment vertical="center" justifyLastLine="1"/>
    </xf>
    <xf numFmtId="38" fontId="6" fillId="0" borderId="2" xfId="1" applyFont="1" applyFill="1" applyBorder="1" applyAlignment="1">
      <alignment vertical="center" justifyLastLine="1"/>
    </xf>
    <xf numFmtId="0" fontId="5" fillId="0" borderId="0" xfId="0" applyFont="1" applyFill="1" applyBorder="1" applyAlignment="1">
      <alignment horizontal="distributed" vertical="center" indent="1"/>
    </xf>
    <xf numFmtId="38" fontId="8" fillId="0" borderId="0" xfId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38" fontId="9" fillId="0" borderId="0" xfId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center" wrapText="1"/>
    </xf>
    <xf numFmtId="38" fontId="10" fillId="0" borderId="6" xfId="1" applyFont="1" applyFill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left" vertical="center" wrapText="1"/>
    </xf>
    <xf numFmtId="38" fontId="11" fillId="0" borderId="0" xfId="1" applyFont="1" applyFill="1">
      <alignment vertical="center"/>
    </xf>
    <xf numFmtId="49" fontId="11" fillId="0" borderId="0" xfId="1" applyNumberFormat="1" applyFont="1" applyFill="1" applyAlignment="1">
      <alignment horizontal="center" vertical="center"/>
    </xf>
    <xf numFmtId="38" fontId="11" fillId="0" borderId="0" xfId="1" applyFont="1" applyFill="1" applyAlignment="1">
      <alignment vertical="center"/>
    </xf>
    <xf numFmtId="38" fontId="11" fillId="2" borderId="0" xfId="1" applyFont="1" applyFill="1">
      <alignment vertical="center"/>
    </xf>
    <xf numFmtId="38" fontId="11" fillId="0" borderId="0" xfId="1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38" fontId="11" fillId="0" borderId="6" xfId="1" applyFont="1" applyFill="1" applyBorder="1" applyAlignment="1">
      <alignment horizontal="center" vertical="center" wrapText="1"/>
    </xf>
    <xf numFmtId="38" fontId="11" fillId="2" borderId="0" xfId="1" applyFont="1" applyFill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38" fontId="11" fillId="0" borderId="7" xfId="1" applyFont="1" applyFill="1" applyBorder="1" applyAlignment="1">
      <alignment horizontal="center" vertical="center" wrapText="1"/>
    </xf>
    <xf numFmtId="38" fontId="1" fillId="0" borderId="0" xfId="2" applyFont="1" applyFill="1">
      <alignment vertical="center"/>
    </xf>
    <xf numFmtId="38" fontId="1" fillId="2" borderId="0" xfId="2" applyFont="1" applyFill="1">
      <alignment vertical="center"/>
    </xf>
    <xf numFmtId="38" fontId="6" fillId="2" borderId="0" xfId="2" applyFont="1" applyFill="1">
      <alignment vertical="center"/>
    </xf>
    <xf numFmtId="38" fontId="13" fillId="2" borderId="0" xfId="2" applyFont="1" applyFill="1" applyBorder="1" applyAlignment="1">
      <alignment horizontal="center" vertical="center" wrapText="1"/>
    </xf>
    <xf numFmtId="38" fontId="13" fillId="0" borderId="0" xfId="2" applyFont="1" applyFill="1" applyBorder="1" applyAlignment="1">
      <alignment horizontal="distributed" vertical="center" wrapText="1"/>
    </xf>
    <xf numFmtId="38" fontId="11" fillId="0" borderId="0" xfId="2" applyFont="1" applyFill="1" applyBorder="1" applyAlignment="1">
      <alignment horizontal="left" vertical="center" wrapText="1"/>
    </xf>
    <xf numFmtId="38" fontId="1" fillId="2" borderId="0" xfId="2" applyFont="1" applyFill="1" applyBorder="1" applyAlignment="1">
      <alignment horizontal="center" vertical="center" wrapText="1" shrinkToFit="1"/>
    </xf>
    <xf numFmtId="38" fontId="6" fillId="0" borderId="0" xfId="2" applyFont="1" applyFill="1">
      <alignment vertical="center"/>
    </xf>
    <xf numFmtId="38" fontId="6" fillId="0" borderId="0" xfId="2" applyFont="1" applyFill="1" applyAlignment="1">
      <alignment vertical="top"/>
    </xf>
    <xf numFmtId="38" fontId="6" fillId="0" borderId="16" xfId="2" applyFont="1" applyFill="1" applyBorder="1" applyAlignment="1">
      <alignment horizontal="distributed" vertical="center" justifyLastLine="1"/>
    </xf>
    <xf numFmtId="38" fontId="6" fillId="0" borderId="6" xfId="2" applyFont="1" applyFill="1" applyBorder="1" applyAlignment="1">
      <alignment horizontal="left" vertical="center" justifyLastLine="1"/>
    </xf>
    <xf numFmtId="38" fontId="6" fillId="0" borderId="3" xfId="2" applyFont="1" applyFill="1" applyBorder="1" applyAlignment="1">
      <alignment vertical="center" justifyLastLine="1"/>
    </xf>
    <xf numFmtId="38" fontId="6" fillId="0" borderId="6" xfId="2" applyFont="1" applyFill="1" applyBorder="1" applyAlignment="1">
      <alignment vertical="center" justifyLastLine="1"/>
    </xf>
    <xf numFmtId="38" fontId="6" fillId="0" borderId="2" xfId="2" applyFont="1" applyFill="1" applyBorder="1" applyAlignment="1">
      <alignment vertical="center" justifyLastLine="1"/>
    </xf>
    <xf numFmtId="38" fontId="8" fillId="0" borderId="0" xfId="2" applyFont="1" applyFill="1" applyBorder="1" applyAlignment="1">
      <alignment horizontal="distributed" vertical="center"/>
    </xf>
    <xf numFmtId="38" fontId="9" fillId="0" borderId="0" xfId="2" applyFont="1" applyFill="1" applyBorder="1" applyAlignment="1">
      <alignment horizontal="center" vertical="center" wrapText="1"/>
    </xf>
    <xf numFmtId="38" fontId="10" fillId="0" borderId="0" xfId="2" applyFont="1" applyFill="1" applyBorder="1" applyAlignment="1">
      <alignment horizontal="left" vertical="center"/>
    </xf>
    <xf numFmtId="38" fontId="10" fillId="0" borderId="0" xfId="2" applyFont="1" applyFill="1" applyBorder="1" applyAlignment="1">
      <alignment horizontal="center" vertical="center" wrapText="1"/>
    </xf>
    <xf numFmtId="38" fontId="10" fillId="0" borderId="6" xfId="2" applyFont="1" applyFill="1" applyBorder="1" applyAlignment="1">
      <alignment horizontal="center" vertical="center" wrapText="1"/>
    </xf>
    <xf numFmtId="38" fontId="10" fillId="0" borderId="0" xfId="2" applyFont="1" applyFill="1" applyBorder="1" applyAlignment="1">
      <alignment horizontal="left" vertical="center" wrapText="1"/>
    </xf>
    <xf numFmtId="38" fontId="11" fillId="0" borderId="0" xfId="2" applyFont="1" applyFill="1">
      <alignment vertical="center"/>
    </xf>
    <xf numFmtId="49" fontId="11" fillId="0" borderId="0" xfId="2" applyNumberFormat="1" applyFont="1" applyFill="1" applyAlignment="1">
      <alignment horizontal="center" vertical="center"/>
    </xf>
    <xf numFmtId="38" fontId="11" fillId="0" borderId="0" xfId="2" applyFont="1" applyFill="1" applyAlignment="1">
      <alignment vertical="center"/>
    </xf>
    <xf numFmtId="38" fontId="11" fillId="2" borderId="0" xfId="2" applyFont="1" applyFill="1">
      <alignment vertical="center"/>
    </xf>
    <xf numFmtId="38" fontId="11" fillId="0" borderId="0" xfId="2" applyFont="1" applyFill="1" applyAlignment="1">
      <alignment horizontal="center" vertical="center"/>
    </xf>
    <xf numFmtId="38" fontId="11" fillId="0" borderId="6" xfId="2" applyFont="1" applyFill="1" applyBorder="1" applyAlignment="1">
      <alignment horizontal="center" vertical="center" wrapText="1"/>
    </xf>
    <xf numFmtId="38" fontId="11" fillId="2" borderId="0" xfId="2" applyFont="1" applyFill="1" applyAlignment="1">
      <alignment horizontal="center" vertical="center"/>
    </xf>
    <xf numFmtId="38" fontId="11" fillId="0" borderId="7" xfId="2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177" fontId="11" fillId="0" borderId="0" xfId="2" applyNumberFormat="1" applyFont="1" applyFill="1" applyBorder="1" applyAlignment="1">
      <alignment horizontal="center" vertical="center"/>
    </xf>
    <xf numFmtId="38" fontId="6" fillId="0" borderId="0" xfId="2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38" fontId="6" fillId="2" borderId="0" xfId="2" applyFont="1" applyFill="1" applyAlignment="1">
      <alignment horizontal="center" vertical="center"/>
    </xf>
    <xf numFmtId="177" fontId="6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Alignment="1">
      <alignment horizontal="left" vertical="center"/>
    </xf>
    <xf numFmtId="38" fontId="11" fillId="0" borderId="0" xfId="2" applyFont="1" applyFill="1" applyAlignment="1">
      <alignment horizontal="right" vertical="center"/>
    </xf>
    <xf numFmtId="176" fontId="11" fillId="0" borderId="2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8" fontId="11" fillId="0" borderId="29" xfId="2" applyFont="1" applyFill="1" applyBorder="1" applyAlignment="1">
      <alignment horizontal="center" vertical="center" wrapText="1"/>
    </xf>
    <xf numFmtId="38" fontId="11" fillId="0" borderId="30" xfId="2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38" fontId="11" fillId="0" borderId="19" xfId="2" applyFont="1" applyFill="1" applyBorder="1" applyAlignment="1">
      <alignment horizontal="center" vertical="center" wrapText="1"/>
    </xf>
    <xf numFmtId="179" fontId="11" fillId="0" borderId="19" xfId="2" applyNumberFormat="1" applyFont="1" applyFill="1" applyBorder="1" applyAlignment="1">
      <alignment horizontal="center" vertical="center" wrapText="1"/>
    </xf>
    <xf numFmtId="38" fontId="11" fillId="0" borderId="20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2" applyFont="1" applyFill="1" applyBorder="1">
      <alignment vertical="center"/>
    </xf>
    <xf numFmtId="38" fontId="6" fillId="0" borderId="0" xfId="2" applyFont="1" applyFill="1" applyBorder="1" applyAlignment="1">
      <alignment horizontal="distributed" vertical="center" justifyLastLine="1"/>
    </xf>
    <xf numFmtId="38" fontId="6" fillId="0" borderId="0" xfId="2" applyFont="1" applyFill="1" applyBorder="1" applyAlignment="1">
      <alignment vertical="center" justifyLastLine="1"/>
    </xf>
    <xf numFmtId="38" fontId="6" fillId="0" borderId="0" xfId="2" applyFont="1" applyFill="1" applyBorder="1" applyAlignment="1">
      <alignment horizontal="center" vertical="center" justifyLastLine="1"/>
    </xf>
    <xf numFmtId="38" fontId="11" fillId="0" borderId="4" xfId="2" applyFont="1" applyFill="1" applyBorder="1" applyAlignment="1"/>
    <xf numFmtId="38" fontId="11" fillId="0" borderId="0" xfId="2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/>
    </xf>
    <xf numFmtId="38" fontId="7" fillId="0" borderId="20" xfId="2" applyFont="1" applyFill="1" applyBorder="1" applyAlignment="1">
      <alignment horizontal="left" vertical="center"/>
    </xf>
    <xf numFmtId="0" fontId="7" fillId="2" borderId="24" xfId="0" applyFont="1" applyFill="1" applyBorder="1" applyAlignment="1">
      <alignment vertical="center"/>
    </xf>
    <xf numFmtId="38" fontId="7" fillId="2" borderId="24" xfId="2" applyFont="1" applyFill="1" applyBorder="1" applyAlignment="1">
      <alignment horizontal="left" vertical="center"/>
    </xf>
    <xf numFmtId="38" fontId="6" fillId="0" borderId="3" xfId="1" applyFont="1" applyFill="1" applyBorder="1" applyAlignment="1">
      <alignment horizontal="center" vertical="center" justifyLastLine="1"/>
    </xf>
    <xf numFmtId="38" fontId="6" fillId="0" borderId="1" xfId="1" applyFont="1" applyFill="1" applyBorder="1" applyAlignment="1">
      <alignment horizontal="center" vertical="center" justifyLastLine="1"/>
    </xf>
    <xf numFmtId="38" fontId="11" fillId="0" borderId="2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 wrapText="1"/>
    </xf>
    <xf numFmtId="180" fontId="11" fillId="3" borderId="9" xfId="1" applyNumberFormat="1" applyFont="1" applyFill="1" applyBorder="1" applyAlignment="1">
      <alignment horizontal="center" vertical="center"/>
    </xf>
    <xf numFmtId="180" fontId="11" fillId="3" borderId="10" xfId="1" applyNumberFormat="1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horizontal="distributed" vertical="center" indent="4"/>
    </xf>
    <xf numFmtId="0" fontId="11" fillId="0" borderId="3" xfId="0" applyFont="1" applyFill="1" applyBorder="1" applyAlignment="1">
      <alignment horizontal="distributed" vertical="center" indent="4"/>
    </xf>
    <xf numFmtId="177" fontId="11" fillId="0" borderId="2" xfId="1" applyNumberFormat="1" applyFont="1" applyFill="1" applyBorder="1" applyAlignment="1">
      <alignment horizontal="center" vertical="center"/>
    </xf>
    <xf numFmtId="177" fontId="11" fillId="0" borderId="1" xfId="1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right"/>
    </xf>
    <xf numFmtId="38" fontId="11" fillId="0" borderId="4" xfId="1" applyFont="1" applyFill="1" applyBorder="1" applyAlignment="1">
      <alignment horizontal="right"/>
    </xf>
    <xf numFmtId="38" fontId="7" fillId="0" borderId="8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12" fontId="7" fillId="0" borderId="13" xfId="1" applyNumberFormat="1" applyFont="1" applyFill="1" applyBorder="1" applyAlignment="1">
      <alignment horizontal="center" vertical="center"/>
    </xf>
    <xf numFmtId="12" fontId="7" fillId="0" borderId="14" xfId="1" applyNumberFormat="1" applyFont="1" applyFill="1" applyBorder="1" applyAlignment="1">
      <alignment horizontal="center" vertical="center"/>
    </xf>
    <xf numFmtId="12" fontId="7" fillId="0" borderId="15" xfId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8" fontId="11" fillId="0" borderId="3" xfId="1" applyNumberFormat="1" applyFont="1" applyFill="1" applyBorder="1" applyAlignment="1">
      <alignment horizontal="center" vertical="center" wrapText="1"/>
    </xf>
    <xf numFmtId="178" fontId="11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80" fontId="1" fillId="3" borderId="26" xfId="2" applyNumberFormat="1" applyFont="1" applyFill="1" applyBorder="1" applyAlignment="1">
      <alignment horizontal="center" vertical="center" wrapText="1" shrinkToFit="1"/>
    </xf>
    <xf numFmtId="180" fontId="1" fillId="3" borderId="27" xfId="2" applyNumberFormat="1" applyFont="1" applyFill="1" applyBorder="1" applyAlignment="1">
      <alignment horizontal="center" vertical="center" wrapText="1" shrinkToFit="1"/>
    </xf>
    <xf numFmtId="180" fontId="1" fillId="0" borderId="18" xfId="2" applyNumberFormat="1" applyFont="1" applyFill="1" applyBorder="1" applyAlignment="1">
      <alignment horizontal="center" vertical="center" wrapText="1" shrinkToFit="1"/>
    </xf>
    <xf numFmtId="180" fontId="1" fillId="0" borderId="20" xfId="2" applyNumberFormat="1" applyFont="1" applyFill="1" applyBorder="1" applyAlignment="1">
      <alignment horizontal="center" vertical="center" wrapText="1" shrinkToFit="1"/>
    </xf>
    <xf numFmtId="176" fontId="11" fillId="0" borderId="9" xfId="0" applyNumberFormat="1" applyFont="1" applyFill="1" applyBorder="1" applyAlignment="1">
      <alignment horizontal="left" vertical="center"/>
    </xf>
    <xf numFmtId="176" fontId="11" fillId="0" borderId="11" xfId="0" applyNumberFormat="1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left"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12" fontId="7" fillId="0" borderId="3" xfId="1" applyNumberFormat="1" applyFont="1" applyFill="1" applyBorder="1" applyAlignment="1">
      <alignment horizontal="left" vertical="center"/>
    </xf>
    <xf numFmtId="12" fontId="7" fillId="0" borderId="2" xfId="1" applyNumberFormat="1" applyFont="1" applyFill="1" applyBorder="1" applyAlignment="1">
      <alignment horizontal="left" vertical="center"/>
    </xf>
    <xf numFmtId="12" fontId="7" fillId="0" borderId="1" xfId="1" applyNumberFormat="1" applyFont="1" applyFill="1" applyBorder="1" applyAlignment="1">
      <alignment horizontal="left" vertical="center"/>
    </xf>
    <xf numFmtId="38" fontId="11" fillId="0" borderId="21" xfId="2" applyFont="1" applyFill="1" applyBorder="1" applyAlignment="1">
      <alignment horizontal="left" vertical="center" wrapText="1"/>
    </xf>
    <xf numFmtId="38" fontId="11" fillId="0" borderId="17" xfId="2" applyFont="1" applyFill="1" applyBorder="1" applyAlignment="1">
      <alignment horizontal="left" vertical="center" wrapText="1"/>
    </xf>
    <xf numFmtId="38" fontId="11" fillId="0" borderId="22" xfId="2" applyFont="1" applyFill="1" applyBorder="1" applyAlignment="1">
      <alignment horizontal="left" vertical="center" wrapText="1"/>
    </xf>
    <xf numFmtId="38" fontId="11" fillId="0" borderId="23" xfId="2" applyFont="1" applyFill="1" applyBorder="1" applyAlignment="1">
      <alignment horizontal="left" vertical="center" wrapText="1"/>
    </xf>
    <xf numFmtId="38" fontId="11" fillId="0" borderId="24" xfId="2" applyFont="1" applyFill="1" applyBorder="1" applyAlignment="1">
      <alignment horizontal="left" vertical="center" wrapText="1"/>
    </xf>
    <xf numFmtId="38" fontId="11" fillId="0" borderId="25" xfId="2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vertical="center"/>
    </xf>
    <xf numFmtId="38" fontId="7" fillId="0" borderId="18" xfId="2" applyFont="1" applyFill="1" applyBorder="1" applyAlignment="1">
      <alignment horizontal="left" vertical="center" wrapText="1"/>
    </xf>
    <xf numFmtId="38" fontId="7" fillId="0" borderId="19" xfId="2" applyFont="1" applyFill="1" applyBorder="1" applyAlignment="1">
      <alignment horizontal="left" vertical="center" wrapText="1"/>
    </xf>
    <xf numFmtId="180" fontId="11" fillId="0" borderId="18" xfId="2" applyNumberFormat="1" applyFont="1" applyFill="1" applyBorder="1" applyAlignment="1">
      <alignment horizontal="center" vertical="center" wrapText="1" shrinkToFit="1"/>
    </xf>
    <xf numFmtId="180" fontId="11" fillId="0" borderId="20" xfId="2" applyNumberFormat="1" applyFont="1" applyFill="1" applyBorder="1" applyAlignment="1">
      <alignment horizontal="center" vertical="center" wrapText="1" shrinkToFit="1"/>
    </xf>
    <xf numFmtId="38" fontId="7" fillId="2" borderId="23" xfId="2" applyFont="1" applyFill="1" applyBorder="1" applyAlignment="1">
      <alignment horizontal="center" vertical="center" wrapText="1"/>
    </xf>
    <xf numFmtId="38" fontId="7" fillId="2" borderId="24" xfId="2" applyFont="1" applyFill="1" applyBorder="1" applyAlignment="1">
      <alignment horizontal="center" vertical="center" wrapText="1"/>
    </xf>
    <xf numFmtId="180" fontId="11" fillId="3" borderId="26" xfId="2" applyNumberFormat="1" applyFont="1" applyFill="1" applyBorder="1" applyAlignment="1">
      <alignment horizontal="center" vertical="center" wrapText="1" shrinkToFit="1"/>
    </xf>
    <xf numFmtId="180" fontId="11" fillId="3" borderId="27" xfId="2" applyNumberFormat="1" applyFont="1" applyFill="1" applyBorder="1" applyAlignment="1">
      <alignment horizontal="center" vertical="center" wrapText="1" shrinkToFit="1"/>
    </xf>
    <xf numFmtId="176" fontId="11" fillId="0" borderId="9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80" fontId="11" fillId="3" borderId="9" xfId="2" applyNumberFormat="1" applyFont="1" applyFill="1" applyBorder="1" applyAlignment="1">
      <alignment horizontal="center" vertical="center"/>
    </xf>
    <xf numFmtId="180" fontId="11" fillId="3" borderId="10" xfId="2" applyNumberFormat="1" applyFont="1" applyFill="1" applyBorder="1" applyAlignment="1">
      <alignment horizontal="center" vertical="center"/>
    </xf>
    <xf numFmtId="38" fontId="7" fillId="0" borderId="3" xfId="2" applyFont="1" applyFill="1" applyBorder="1" applyAlignment="1">
      <alignment horizontal="left" vertical="center"/>
    </xf>
    <xf numFmtId="38" fontId="7" fillId="0" borderId="2" xfId="2" applyFont="1" applyFill="1" applyBorder="1" applyAlignment="1">
      <alignment horizontal="left" vertical="center"/>
    </xf>
    <xf numFmtId="180" fontId="11" fillId="3" borderId="2" xfId="2" applyNumberFormat="1" applyFont="1" applyFill="1" applyBorder="1" applyAlignment="1">
      <alignment horizontal="center" vertical="center"/>
    </xf>
    <xf numFmtId="180" fontId="11" fillId="3" borderId="1" xfId="0" applyNumberFormat="1" applyFont="1" applyFill="1" applyBorder="1" applyAlignment="1">
      <alignment horizontal="center" vertical="center"/>
    </xf>
    <xf numFmtId="38" fontId="7" fillId="0" borderId="18" xfId="2" applyFont="1" applyFill="1" applyBorder="1" applyAlignment="1">
      <alignment vertical="center"/>
    </xf>
    <xf numFmtId="38" fontId="7" fillId="0" borderId="19" xfId="2" applyFont="1" applyFill="1" applyBorder="1" applyAlignment="1">
      <alignment vertical="center"/>
    </xf>
    <xf numFmtId="12" fontId="7" fillId="0" borderId="3" xfId="2" applyNumberFormat="1" applyFont="1" applyFill="1" applyBorder="1" applyAlignment="1">
      <alignment horizontal="left" vertical="center"/>
    </xf>
    <xf numFmtId="12" fontId="7" fillId="0" borderId="2" xfId="2" applyNumberFormat="1" applyFont="1" applyFill="1" applyBorder="1" applyAlignment="1">
      <alignment horizontal="left" vertical="center"/>
    </xf>
    <xf numFmtId="12" fontId="7" fillId="0" borderId="1" xfId="2" applyNumberFormat="1" applyFont="1" applyFill="1" applyBorder="1" applyAlignment="1">
      <alignment horizontal="left" vertical="center"/>
    </xf>
    <xf numFmtId="177" fontId="11" fillId="0" borderId="18" xfId="2" applyNumberFormat="1" applyFont="1" applyFill="1" applyBorder="1" applyAlignment="1">
      <alignment horizontal="center" vertical="center"/>
    </xf>
    <xf numFmtId="177" fontId="11" fillId="0" borderId="20" xfId="2" applyNumberFormat="1" applyFont="1" applyFill="1" applyBorder="1" applyAlignment="1">
      <alignment horizontal="center" vertical="center"/>
    </xf>
    <xf numFmtId="180" fontId="11" fillId="3" borderId="1" xfId="2" applyNumberFormat="1" applyFont="1" applyFill="1" applyBorder="1" applyAlignment="1">
      <alignment horizontal="center" vertical="center"/>
    </xf>
    <xf numFmtId="38" fontId="7" fillId="0" borderId="8" xfId="2" applyFont="1" applyFill="1" applyBorder="1" applyAlignment="1">
      <alignment vertical="center"/>
    </xf>
    <xf numFmtId="38" fontId="7" fillId="0" borderId="12" xfId="2" applyFont="1" applyFill="1" applyBorder="1" applyAlignment="1">
      <alignment vertical="center"/>
    </xf>
    <xf numFmtId="12" fontId="7" fillId="0" borderId="13" xfId="2" applyNumberFormat="1" applyFont="1" applyFill="1" applyBorder="1" applyAlignment="1">
      <alignment horizontal="center" vertical="center"/>
    </xf>
    <xf numFmtId="12" fontId="7" fillId="0" borderId="14" xfId="2" applyNumberFormat="1" applyFont="1" applyFill="1" applyBorder="1" applyAlignment="1">
      <alignment horizontal="center" vertical="center"/>
    </xf>
    <xf numFmtId="12" fontId="7" fillId="0" borderId="15" xfId="2" applyNumberFormat="1" applyFont="1" applyFill="1" applyBorder="1" applyAlignment="1">
      <alignment horizontal="center" vertical="center"/>
    </xf>
    <xf numFmtId="177" fontId="11" fillId="0" borderId="12" xfId="2" applyNumberFormat="1" applyFont="1" applyFill="1" applyBorder="1" applyAlignment="1">
      <alignment horizontal="center" vertical="center"/>
    </xf>
    <xf numFmtId="177" fontId="11" fillId="0" borderId="31" xfId="2" applyNumberFormat="1" applyFont="1" applyFill="1" applyBorder="1" applyAlignment="1">
      <alignment horizontal="center" vertical="center"/>
    </xf>
    <xf numFmtId="178" fontId="11" fillId="0" borderId="3" xfId="2" applyNumberFormat="1" applyFont="1" applyFill="1" applyBorder="1" applyAlignment="1">
      <alignment horizontal="center" vertical="center" wrapText="1"/>
    </xf>
    <xf numFmtId="178" fontId="11" fillId="0" borderId="1" xfId="2" applyNumberFormat="1" applyFont="1" applyFill="1" applyBorder="1" applyAlignment="1">
      <alignment horizontal="center" vertical="center" wrapText="1"/>
    </xf>
    <xf numFmtId="177" fontId="11" fillId="0" borderId="2" xfId="2" applyNumberFormat="1" applyFont="1" applyFill="1" applyBorder="1" applyAlignment="1">
      <alignment horizontal="center" vertical="center"/>
    </xf>
    <xf numFmtId="177" fontId="11" fillId="0" borderId="1" xfId="2" applyNumberFormat="1" applyFont="1" applyFill="1" applyBorder="1" applyAlignment="1">
      <alignment horizontal="center" vertical="center"/>
    </xf>
    <xf numFmtId="38" fontId="11" fillId="0" borderId="3" xfId="2" applyFont="1" applyFill="1" applyBorder="1" applyAlignment="1">
      <alignment horizontal="center" vertical="center"/>
    </xf>
    <xf numFmtId="38" fontId="11" fillId="0" borderId="1" xfId="2" applyFont="1" applyFill="1" applyBorder="1" applyAlignment="1">
      <alignment horizontal="center" vertical="center"/>
    </xf>
    <xf numFmtId="38" fontId="11" fillId="0" borderId="2" xfId="2" applyFont="1" applyFill="1" applyBorder="1" applyAlignment="1">
      <alignment horizontal="center" vertical="center" wrapText="1"/>
    </xf>
    <xf numFmtId="177" fontId="14" fillId="0" borderId="17" xfId="2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38" fontId="6" fillId="0" borderId="3" xfId="2" applyFont="1" applyFill="1" applyBorder="1" applyAlignment="1">
      <alignment horizontal="center" vertical="center" justifyLastLine="1"/>
    </xf>
    <xf numFmtId="38" fontId="6" fillId="0" borderId="1" xfId="2" applyFont="1" applyFill="1" applyBorder="1" applyAlignment="1">
      <alignment horizontal="center" vertical="center" justifyLastLine="1"/>
    </xf>
    <xf numFmtId="38" fontId="9" fillId="0" borderId="0" xfId="2" applyFont="1" applyFill="1" applyBorder="1" applyAlignment="1">
      <alignment horizontal="center" vertical="center" wrapText="1"/>
    </xf>
    <xf numFmtId="38" fontId="11" fillId="0" borderId="0" xfId="2" applyFont="1" applyFill="1" applyBorder="1" applyAlignment="1">
      <alignment horizontal="right"/>
    </xf>
    <xf numFmtId="38" fontId="11" fillId="0" borderId="4" xfId="2" applyFont="1" applyFill="1" applyBorder="1" applyAlignment="1">
      <alignment horizontal="right"/>
    </xf>
    <xf numFmtId="38" fontId="11" fillId="0" borderId="6" xfId="2" applyFont="1" applyFill="1" applyBorder="1" applyAlignment="1">
      <alignment horizontal="distributed" vertical="center" indent="4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21" customHeight="1" x14ac:dyDescent="0.2"/>
  <cols>
    <col min="1" max="1" width="1.77734375" style="1" customWidth="1"/>
    <col min="2" max="2" width="6.33203125" style="1" customWidth="1"/>
    <col min="3" max="3" width="27.77734375" style="1" customWidth="1"/>
    <col min="4" max="4" width="13.77734375" style="1" customWidth="1"/>
    <col min="5" max="6" width="12.77734375" style="1" customWidth="1"/>
    <col min="7" max="7" width="11.6640625" style="1" customWidth="1"/>
    <col min="8" max="8" width="14.33203125" style="1" customWidth="1"/>
    <col min="9" max="9" width="14.44140625" style="1" customWidth="1"/>
    <col min="10" max="10" width="1.33203125" style="1" customWidth="1"/>
    <col min="11" max="16384" width="9" style="1"/>
  </cols>
  <sheetData>
    <row r="1" spans="1:9" s="3" customFormat="1" ht="30" customHeight="1" x14ac:dyDescent="0.2">
      <c r="A1" s="2"/>
      <c r="B1" s="4" t="s">
        <v>22</v>
      </c>
      <c r="C1" s="2"/>
      <c r="D1" s="5"/>
      <c r="E1" s="6" t="s">
        <v>4</v>
      </c>
      <c r="F1" s="7"/>
      <c r="G1" s="6" t="s">
        <v>1</v>
      </c>
      <c r="H1" s="86"/>
      <c r="I1" s="87"/>
    </row>
    <row r="2" spans="1:9" s="3" customFormat="1" ht="30" customHeight="1" x14ac:dyDescent="0.2">
      <c r="A2" s="2"/>
      <c r="B2" s="4"/>
      <c r="C2" s="2"/>
      <c r="D2" s="5"/>
      <c r="E2" s="8" t="s">
        <v>3</v>
      </c>
      <c r="F2" s="8"/>
      <c r="G2" s="9" t="s">
        <v>2</v>
      </c>
      <c r="H2" s="86"/>
      <c r="I2" s="87"/>
    </row>
    <row r="3" spans="1:9" s="3" customFormat="1" ht="55.2" customHeight="1" x14ac:dyDescent="0.2">
      <c r="A3" s="2"/>
      <c r="B3" s="2"/>
      <c r="C3" s="2"/>
      <c r="D3" s="10"/>
      <c r="E3" s="10"/>
      <c r="F3" s="10"/>
      <c r="G3" s="11"/>
      <c r="H3" s="12"/>
      <c r="I3" s="12"/>
    </row>
    <row r="4" spans="1:9" s="3" customFormat="1" ht="30" customHeight="1" x14ac:dyDescent="0.2">
      <c r="A4" s="2"/>
      <c r="B4" s="90" t="s">
        <v>52</v>
      </c>
      <c r="C4" s="90"/>
      <c r="D4" s="90"/>
      <c r="E4" s="90"/>
      <c r="F4" s="90"/>
      <c r="G4" s="90"/>
      <c r="H4" s="90"/>
      <c r="I4" s="90"/>
    </row>
    <row r="5" spans="1:9" s="3" customFormat="1" ht="8.4" customHeight="1" x14ac:dyDescent="0.2">
      <c r="A5" s="2"/>
      <c r="B5" s="13"/>
      <c r="C5" s="13"/>
      <c r="D5" s="13"/>
      <c r="E5" s="13"/>
      <c r="F5" s="13"/>
      <c r="G5" s="13"/>
      <c r="H5" s="13"/>
      <c r="I5" s="13"/>
    </row>
    <row r="6" spans="1:9" s="3" customFormat="1" ht="25.5" customHeight="1" x14ac:dyDescent="0.2">
      <c r="A6" s="2"/>
      <c r="B6" s="14" t="s">
        <v>5</v>
      </c>
      <c r="C6" s="15"/>
      <c r="D6" s="14" t="s">
        <v>8</v>
      </c>
      <c r="E6" s="15"/>
      <c r="F6" s="16"/>
      <c r="G6" s="17" t="s">
        <v>7</v>
      </c>
      <c r="H6" s="97" t="s">
        <v>14</v>
      </c>
      <c r="I6" s="97"/>
    </row>
    <row r="7" spans="1:9" s="21" customFormat="1" ht="6" customHeight="1" x14ac:dyDescent="0.2">
      <c r="A7" s="18"/>
      <c r="B7" s="19"/>
      <c r="C7" s="20"/>
      <c r="D7" s="18"/>
      <c r="E7" s="18"/>
      <c r="F7" s="18"/>
      <c r="G7" s="18"/>
      <c r="H7" s="98"/>
      <c r="I7" s="98"/>
    </row>
    <row r="8" spans="1:9" s="25" customFormat="1" ht="29.25" customHeight="1" x14ac:dyDescent="0.2">
      <c r="A8" s="22"/>
      <c r="B8" s="93" t="s">
        <v>12</v>
      </c>
      <c r="C8" s="94"/>
      <c r="D8" s="23" t="s">
        <v>16</v>
      </c>
      <c r="E8" s="104" t="s">
        <v>17</v>
      </c>
      <c r="F8" s="89"/>
      <c r="G8" s="24" t="s">
        <v>0</v>
      </c>
      <c r="H8" s="88" t="s">
        <v>18</v>
      </c>
      <c r="I8" s="89"/>
    </row>
    <row r="9" spans="1:9" s="25" customFormat="1" ht="29.25" customHeight="1" x14ac:dyDescent="0.2">
      <c r="A9" s="22"/>
      <c r="B9" s="26">
        <v>1</v>
      </c>
      <c r="C9" s="27"/>
      <c r="D9" s="24"/>
      <c r="E9" s="105"/>
      <c r="F9" s="106"/>
      <c r="G9" s="28"/>
      <c r="H9" s="95"/>
      <c r="I9" s="96"/>
    </row>
    <row r="10" spans="1:9" s="25" customFormat="1" ht="29.25" customHeight="1" x14ac:dyDescent="0.2">
      <c r="A10" s="22"/>
      <c r="B10" s="26">
        <v>2</v>
      </c>
      <c r="C10" s="27"/>
      <c r="D10" s="24"/>
      <c r="E10" s="105"/>
      <c r="F10" s="106"/>
      <c r="G10" s="28"/>
      <c r="H10" s="95"/>
      <c r="I10" s="96"/>
    </row>
    <row r="11" spans="1:9" s="25" customFormat="1" ht="29.25" customHeight="1" x14ac:dyDescent="0.2">
      <c r="A11" s="22"/>
      <c r="B11" s="115" t="s">
        <v>10</v>
      </c>
      <c r="C11" s="116"/>
      <c r="D11" s="117" t="s">
        <v>15</v>
      </c>
      <c r="E11" s="118"/>
      <c r="F11" s="118"/>
      <c r="G11" s="119"/>
      <c r="H11" s="95"/>
      <c r="I11" s="96"/>
    </row>
    <row r="12" spans="1:9" s="25" customFormat="1" ht="29.25" customHeight="1" thickBot="1" x14ac:dyDescent="0.25">
      <c r="A12" s="22"/>
      <c r="B12" s="99" t="s">
        <v>11</v>
      </c>
      <c r="C12" s="100"/>
      <c r="D12" s="101"/>
      <c r="E12" s="102"/>
      <c r="F12" s="102"/>
      <c r="G12" s="103"/>
      <c r="H12" s="95"/>
      <c r="I12" s="96"/>
    </row>
    <row r="13" spans="1:9" s="25" customFormat="1" ht="29.25" customHeight="1" thickTop="1" thickBot="1" x14ac:dyDescent="0.25">
      <c r="A13" s="22"/>
      <c r="B13" s="112" t="s">
        <v>6</v>
      </c>
      <c r="C13" s="113"/>
      <c r="D13" s="113"/>
      <c r="E13" s="113"/>
      <c r="F13" s="113"/>
      <c r="G13" s="114"/>
      <c r="H13" s="91">
        <f>SUM(H9:I10)-H11-H12</f>
        <v>0</v>
      </c>
      <c r="I13" s="92"/>
    </row>
    <row r="14" spans="1:9" s="25" customFormat="1" ht="29.25" customHeight="1" thickTop="1" thickBot="1" x14ac:dyDescent="0.25">
      <c r="A14" s="22"/>
      <c r="B14" s="112" t="s">
        <v>13</v>
      </c>
      <c r="C14" s="113"/>
      <c r="D14" s="113"/>
      <c r="E14" s="113"/>
      <c r="F14" s="113"/>
      <c r="G14" s="114"/>
      <c r="H14" s="91">
        <f>175000*F6</f>
        <v>0</v>
      </c>
      <c r="I14" s="92"/>
    </row>
    <row r="15" spans="1:9" s="25" customFormat="1" ht="29.25" customHeight="1" thickTop="1" thickBot="1" x14ac:dyDescent="0.25">
      <c r="A15" s="22"/>
      <c r="B15" s="112" t="s">
        <v>9</v>
      </c>
      <c r="C15" s="113"/>
      <c r="D15" s="113"/>
      <c r="E15" s="113"/>
      <c r="F15" s="113"/>
      <c r="G15" s="114"/>
      <c r="H15" s="91">
        <f>MIN(H13,H14)</f>
        <v>0</v>
      </c>
      <c r="I15" s="92"/>
    </row>
    <row r="16" spans="1:9" s="30" customFormat="1" ht="29.25" customHeight="1" thickTop="1" thickBot="1" x14ac:dyDescent="0.25">
      <c r="A16" s="29"/>
      <c r="B16" s="120" t="s">
        <v>53</v>
      </c>
      <c r="C16" s="121"/>
      <c r="D16" s="121"/>
      <c r="E16" s="121"/>
      <c r="F16" s="121"/>
      <c r="G16" s="122"/>
      <c r="H16" s="110"/>
      <c r="I16" s="111"/>
    </row>
    <row r="17" spans="1:9" s="31" customFormat="1" ht="28.35" customHeight="1" thickTop="1" thickBot="1" x14ac:dyDescent="0.25">
      <c r="B17" s="123" t="s">
        <v>21</v>
      </c>
      <c r="C17" s="124"/>
      <c r="D17" s="124"/>
      <c r="E17" s="124"/>
      <c r="F17" s="124"/>
      <c r="G17" s="125"/>
      <c r="H17" s="108">
        <f>MIN(H15,H16)</f>
        <v>0</v>
      </c>
      <c r="I17" s="109"/>
    </row>
    <row r="18" spans="1:9" s="31" customFormat="1" ht="28.35" customHeight="1" thickTop="1" x14ac:dyDescent="0.2">
      <c r="B18" s="34"/>
      <c r="C18" s="34"/>
      <c r="D18" s="34"/>
      <c r="E18" s="34"/>
      <c r="F18" s="34"/>
      <c r="G18" s="34"/>
      <c r="H18" s="35"/>
      <c r="I18" s="35"/>
    </row>
    <row r="19" spans="1:9" s="31" customFormat="1" ht="33" customHeight="1" x14ac:dyDescent="0.2">
      <c r="B19" s="32" t="s">
        <v>19</v>
      </c>
      <c r="C19" s="126" t="s">
        <v>20</v>
      </c>
      <c r="D19" s="127"/>
      <c r="E19" s="127"/>
      <c r="F19" s="127"/>
      <c r="G19" s="127"/>
      <c r="H19" s="127"/>
      <c r="I19" s="127"/>
    </row>
    <row r="20" spans="1:9" s="30" customFormat="1" ht="12" customHeight="1" x14ac:dyDescent="0.2">
      <c r="A20" s="29"/>
      <c r="B20" s="33"/>
      <c r="C20" s="107"/>
      <c r="D20" s="107"/>
      <c r="E20" s="107"/>
      <c r="F20" s="107"/>
      <c r="G20" s="107"/>
      <c r="H20" s="107"/>
      <c r="I20" s="107"/>
    </row>
  </sheetData>
  <mergeCells count="29">
    <mergeCell ref="C20:I20"/>
    <mergeCell ref="H17:I17"/>
    <mergeCell ref="H16:I16"/>
    <mergeCell ref="B13:G13"/>
    <mergeCell ref="B11:C11"/>
    <mergeCell ref="D11:G11"/>
    <mergeCell ref="B14:G14"/>
    <mergeCell ref="H14:I14"/>
    <mergeCell ref="B16:G16"/>
    <mergeCell ref="B17:G17"/>
    <mergeCell ref="H15:I15"/>
    <mergeCell ref="B15:G15"/>
    <mergeCell ref="C19:I19"/>
    <mergeCell ref="H1:I1"/>
    <mergeCell ref="H2:I2"/>
    <mergeCell ref="H8:I8"/>
    <mergeCell ref="B4:I4"/>
    <mergeCell ref="H13:I13"/>
    <mergeCell ref="B8:C8"/>
    <mergeCell ref="H9:I9"/>
    <mergeCell ref="H10:I10"/>
    <mergeCell ref="H11:I11"/>
    <mergeCell ref="H6:I7"/>
    <mergeCell ref="B12:C12"/>
    <mergeCell ref="D12:G12"/>
    <mergeCell ref="H12:I12"/>
    <mergeCell ref="E8:F8"/>
    <mergeCell ref="E9:F9"/>
    <mergeCell ref="E10:F10"/>
  </mergeCells>
  <phoneticPr fontId="3"/>
  <pageMargins left="0.51181102362204722" right="0.23622047244094491" top="0.51181102362204722" bottom="0.55118110236220474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zoomScale="98" zoomScaleNormal="100" zoomScaleSheetLayoutView="98" workbookViewId="0"/>
  </sheetViews>
  <sheetFormatPr defaultColWidth="9" defaultRowHeight="21" customHeight="1" x14ac:dyDescent="0.2"/>
  <cols>
    <col min="1" max="1" width="1.77734375" style="30" customWidth="1"/>
    <col min="2" max="2" width="6.33203125" style="30" customWidth="1"/>
    <col min="3" max="3" width="27.77734375" style="30" customWidth="1"/>
    <col min="4" max="4" width="13.77734375" style="30" customWidth="1"/>
    <col min="5" max="6" width="12.77734375" style="30" customWidth="1"/>
    <col min="7" max="7" width="11.6640625" style="30" customWidth="1"/>
    <col min="8" max="8" width="14.33203125" style="30" customWidth="1"/>
    <col min="9" max="9" width="14.44140625" style="30" customWidth="1"/>
    <col min="10" max="10" width="1.33203125" style="30" customWidth="1"/>
    <col min="11" max="16384" width="9" style="30"/>
  </cols>
  <sheetData>
    <row r="1" spans="1:9" s="31" customFormat="1" ht="30" customHeight="1" x14ac:dyDescent="0.2">
      <c r="A1" s="36"/>
      <c r="B1" s="37" t="s">
        <v>22</v>
      </c>
      <c r="C1" s="36"/>
      <c r="D1" s="38"/>
      <c r="E1" s="39" t="s">
        <v>4</v>
      </c>
      <c r="F1" s="40"/>
      <c r="G1" s="39" t="s">
        <v>1</v>
      </c>
      <c r="H1" s="171"/>
      <c r="I1" s="172"/>
    </row>
    <row r="2" spans="1:9" s="31" customFormat="1" ht="30" customHeight="1" x14ac:dyDescent="0.2">
      <c r="A2" s="36"/>
      <c r="B2" s="37"/>
      <c r="C2" s="36"/>
      <c r="D2" s="38"/>
      <c r="E2" s="41" t="s">
        <v>3</v>
      </c>
      <c r="F2" s="41"/>
      <c r="G2" s="42" t="s">
        <v>2</v>
      </c>
      <c r="H2" s="171"/>
      <c r="I2" s="172"/>
    </row>
    <row r="3" spans="1:9" s="31" customFormat="1" ht="11.25" customHeight="1" x14ac:dyDescent="0.2">
      <c r="A3" s="36"/>
      <c r="B3" s="36"/>
      <c r="C3" s="36"/>
      <c r="D3" s="10"/>
      <c r="E3" s="10"/>
      <c r="F3" s="10"/>
      <c r="G3" s="43"/>
      <c r="H3" s="12"/>
      <c r="I3" s="12"/>
    </row>
    <row r="4" spans="1:9" s="31" customFormat="1" ht="25.5" customHeight="1" x14ac:dyDescent="0.2">
      <c r="A4" s="36"/>
      <c r="B4" s="173" t="s">
        <v>52</v>
      </c>
      <c r="C4" s="173"/>
      <c r="D4" s="173"/>
      <c r="E4" s="173"/>
      <c r="F4" s="173"/>
      <c r="G4" s="173"/>
      <c r="H4" s="173"/>
      <c r="I4" s="173"/>
    </row>
    <row r="5" spans="1:9" s="31" customFormat="1" ht="8.4" customHeight="1" x14ac:dyDescent="0.2">
      <c r="A5" s="36"/>
      <c r="B5" s="44"/>
      <c r="C5" s="44"/>
      <c r="D5" s="44"/>
      <c r="E5" s="44"/>
      <c r="F5" s="44"/>
      <c r="G5" s="44"/>
      <c r="H5" s="44"/>
      <c r="I5" s="44"/>
    </row>
    <row r="6" spans="1:9" s="31" customFormat="1" ht="25.5" customHeight="1" x14ac:dyDescent="0.2">
      <c r="A6" s="36"/>
      <c r="B6" s="45" t="s">
        <v>5</v>
      </c>
      <c r="C6" s="46"/>
      <c r="D6" s="45" t="s">
        <v>8</v>
      </c>
      <c r="E6" s="46"/>
      <c r="F6" s="47"/>
      <c r="G6" s="48" t="s">
        <v>7</v>
      </c>
      <c r="H6" s="174" t="s">
        <v>14</v>
      </c>
      <c r="I6" s="174"/>
    </row>
    <row r="7" spans="1:9" s="52" customFormat="1" ht="6" customHeight="1" x14ac:dyDescent="0.2">
      <c r="A7" s="49"/>
      <c r="B7" s="50"/>
      <c r="C7" s="51"/>
      <c r="D7" s="49"/>
      <c r="E7" s="49"/>
      <c r="F7" s="49"/>
      <c r="G7" s="49"/>
      <c r="H7" s="175"/>
      <c r="I7" s="175"/>
    </row>
    <row r="8" spans="1:9" s="55" customFormat="1" ht="29.25" customHeight="1" x14ac:dyDescent="0.2">
      <c r="A8" s="53"/>
      <c r="B8" s="176" t="s">
        <v>12</v>
      </c>
      <c r="C8" s="94"/>
      <c r="D8" s="23" t="s">
        <v>16</v>
      </c>
      <c r="E8" s="104" t="s">
        <v>17</v>
      </c>
      <c r="F8" s="89"/>
      <c r="G8" s="54" t="s">
        <v>0</v>
      </c>
      <c r="H8" s="166" t="s">
        <v>18</v>
      </c>
      <c r="I8" s="89"/>
    </row>
    <row r="9" spans="1:9" s="55" customFormat="1" ht="29.25" customHeight="1" x14ac:dyDescent="0.2">
      <c r="A9" s="53"/>
      <c r="B9" s="26">
        <v>1</v>
      </c>
      <c r="C9" s="27"/>
      <c r="D9" s="54"/>
      <c r="E9" s="160"/>
      <c r="F9" s="161"/>
      <c r="G9" s="56"/>
      <c r="H9" s="162"/>
      <c r="I9" s="163"/>
    </row>
    <row r="10" spans="1:9" s="55" customFormat="1" ht="29.25" customHeight="1" x14ac:dyDescent="0.2">
      <c r="A10" s="53"/>
      <c r="B10" s="26">
        <v>2</v>
      </c>
      <c r="C10" s="27"/>
      <c r="D10" s="54"/>
      <c r="E10" s="160"/>
      <c r="F10" s="161"/>
      <c r="G10" s="56"/>
      <c r="H10" s="162"/>
      <c r="I10" s="163"/>
    </row>
    <row r="11" spans="1:9" s="55" customFormat="1" ht="29.25" customHeight="1" x14ac:dyDescent="0.2">
      <c r="A11" s="53"/>
      <c r="B11" s="145" t="s">
        <v>10</v>
      </c>
      <c r="C11" s="146"/>
      <c r="D11" s="147" t="s">
        <v>15</v>
      </c>
      <c r="E11" s="148"/>
      <c r="F11" s="148"/>
      <c r="G11" s="149"/>
      <c r="H11" s="162"/>
      <c r="I11" s="163"/>
    </row>
    <row r="12" spans="1:9" s="55" customFormat="1" ht="29.25" customHeight="1" thickBot="1" x14ac:dyDescent="0.25">
      <c r="A12" s="53"/>
      <c r="B12" s="153" t="s">
        <v>11</v>
      </c>
      <c r="C12" s="154"/>
      <c r="D12" s="155"/>
      <c r="E12" s="156"/>
      <c r="F12" s="156"/>
      <c r="G12" s="157"/>
      <c r="H12" s="162"/>
      <c r="I12" s="163"/>
    </row>
    <row r="13" spans="1:9" s="55" customFormat="1" ht="29.25" customHeight="1" thickTop="1" thickBot="1" x14ac:dyDescent="0.25">
      <c r="A13" s="53"/>
      <c r="B13" s="136" t="s">
        <v>6</v>
      </c>
      <c r="C13" s="137"/>
      <c r="D13" s="137"/>
      <c r="E13" s="137"/>
      <c r="F13" s="137"/>
      <c r="G13" s="138"/>
      <c r="H13" s="139">
        <f>SUM(H9:I10)-H11-H12</f>
        <v>0</v>
      </c>
      <c r="I13" s="140"/>
    </row>
    <row r="14" spans="1:9" s="55" customFormat="1" ht="29.25" customHeight="1" thickTop="1" thickBot="1" x14ac:dyDescent="0.25">
      <c r="A14" s="53"/>
      <c r="B14" s="136" t="s">
        <v>13</v>
      </c>
      <c r="C14" s="137"/>
      <c r="D14" s="137"/>
      <c r="E14" s="137"/>
      <c r="F14" s="137"/>
      <c r="G14" s="138"/>
      <c r="H14" s="139">
        <f>175000*F6</f>
        <v>0</v>
      </c>
      <c r="I14" s="140"/>
    </row>
    <row r="15" spans="1:9" s="55" customFormat="1" ht="29.25" customHeight="1" thickTop="1" thickBot="1" x14ac:dyDescent="0.25">
      <c r="A15" s="53"/>
      <c r="B15" s="136" t="s">
        <v>9</v>
      </c>
      <c r="C15" s="137"/>
      <c r="D15" s="137"/>
      <c r="E15" s="137"/>
      <c r="F15" s="137"/>
      <c r="G15" s="138"/>
      <c r="H15" s="139">
        <f>MIN(H13,H14)</f>
        <v>0</v>
      </c>
      <c r="I15" s="140"/>
    </row>
    <row r="16" spans="1:9" s="55" customFormat="1" ht="10.199999999999999" customHeight="1" thickTop="1" x14ac:dyDescent="0.2">
      <c r="A16" s="53"/>
      <c r="B16" s="57"/>
      <c r="C16" s="57"/>
      <c r="D16" s="57"/>
      <c r="E16" s="57"/>
      <c r="F16" s="57"/>
      <c r="G16" s="57"/>
      <c r="H16" s="58"/>
      <c r="I16" s="58"/>
    </row>
    <row r="17" spans="1:9" s="61" customFormat="1" ht="29.25" customHeight="1" x14ac:dyDescent="0.2">
      <c r="A17" s="59"/>
      <c r="B17" s="45" t="s">
        <v>23</v>
      </c>
      <c r="C17" s="60"/>
      <c r="D17" s="60"/>
      <c r="E17" s="168" t="s">
        <v>24</v>
      </c>
      <c r="F17" s="169"/>
      <c r="G17" s="168"/>
      <c r="H17" s="170"/>
      <c r="I17" s="169"/>
    </row>
    <row r="18" spans="1:9" s="61" customFormat="1" ht="7.8" customHeight="1" x14ac:dyDescent="0.2">
      <c r="A18" s="59"/>
      <c r="B18" s="45"/>
      <c r="C18" s="60"/>
      <c r="D18" s="60"/>
      <c r="E18" s="60"/>
      <c r="F18" s="60"/>
      <c r="G18" s="60"/>
      <c r="H18" s="62"/>
      <c r="I18" s="62"/>
    </row>
    <row r="19" spans="1:9" s="52" customFormat="1" ht="21" customHeight="1" x14ac:dyDescent="0.2">
      <c r="A19" s="49"/>
      <c r="B19" s="63" t="s">
        <v>25</v>
      </c>
      <c r="C19" s="51"/>
      <c r="D19" s="49"/>
      <c r="E19" s="49"/>
      <c r="F19" s="49"/>
      <c r="G19" s="49"/>
      <c r="H19" s="51"/>
      <c r="I19" s="64" t="s">
        <v>26</v>
      </c>
    </row>
    <row r="20" spans="1:9" s="55" customFormat="1" ht="29.25" customHeight="1" x14ac:dyDescent="0.2">
      <c r="A20" s="53"/>
      <c r="B20" s="164" t="s">
        <v>27</v>
      </c>
      <c r="C20" s="165"/>
      <c r="D20" s="23" t="s">
        <v>16</v>
      </c>
      <c r="E20" s="104" t="s">
        <v>17</v>
      </c>
      <c r="F20" s="89"/>
      <c r="G20" s="54" t="s">
        <v>0</v>
      </c>
      <c r="H20" s="166" t="s">
        <v>18</v>
      </c>
      <c r="I20" s="89"/>
    </row>
    <row r="21" spans="1:9" s="55" customFormat="1" ht="29.25" customHeight="1" x14ac:dyDescent="0.2">
      <c r="A21" s="53"/>
      <c r="B21" s="26">
        <v>1</v>
      </c>
      <c r="C21" s="27"/>
      <c r="D21" s="54"/>
      <c r="E21" s="160"/>
      <c r="F21" s="161"/>
      <c r="G21" s="56"/>
      <c r="H21" s="162"/>
      <c r="I21" s="163"/>
    </row>
    <row r="22" spans="1:9" s="55" customFormat="1" ht="29.25" customHeight="1" x14ac:dyDescent="0.2">
      <c r="A22" s="53"/>
      <c r="B22" s="26">
        <v>2</v>
      </c>
      <c r="C22" s="27"/>
      <c r="D22" s="54"/>
      <c r="E22" s="160"/>
      <c r="F22" s="161"/>
      <c r="G22" s="56"/>
      <c r="H22" s="162"/>
      <c r="I22" s="163"/>
    </row>
    <row r="23" spans="1:9" s="55" customFormat="1" ht="29.25" customHeight="1" x14ac:dyDescent="0.2">
      <c r="A23" s="53"/>
      <c r="B23" s="65">
        <v>3</v>
      </c>
      <c r="C23" s="66"/>
      <c r="D23" s="67"/>
      <c r="E23" s="160"/>
      <c r="F23" s="161"/>
      <c r="G23" s="68"/>
      <c r="H23" s="162"/>
      <c r="I23" s="163"/>
    </row>
    <row r="24" spans="1:9" s="55" customFormat="1" ht="29.25" customHeight="1" x14ac:dyDescent="0.2">
      <c r="A24" s="53"/>
      <c r="B24" s="145" t="s">
        <v>10</v>
      </c>
      <c r="C24" s="146"/>
      <c r="D24" s="147" t="s">
        <v>15</v>
      </c>
      <c r="E24" s="148"/>
      <c r="F24" s="148"/>
      <c r="G24" s="149"/>
      <c r="H24" s="150"/>
      <c r="I24" s="151"/>
    </row>
    <row r="25" spans="1:9" s="55" customFormat="1" ht="29.25" customHeight="1" x14ac:dyDescent="0.2">
      <c r="A25" s="53"/>
      <c r="B25" s="69"/>
      <c r="C25" s="70"/>
      <c r="D25" s="71"/>
      <c r="E25" s="72"/>
      <c r="F25" s="72"/>
      <c r="G25" s="73" t="s">
        <v>28</v>
      </c>
      <c r="H25" s="143">
        <f>H21+H22+H23-H24</f>
        <v>0</v>
      </c>
      <c r="I25" s="152"/>
    </row>
    <row r="26" spans="1:9" s="61" customFormat="1" ht="7.8" customHeight="1" x14ac:dyDescent="0.2">
      <c r="A26" s="59"/>
      <c r="B26" s="45"/>
      <c r="C26" s="60"/>
      <c r="D26" s="60"/>
      <c r="E26" s="60"/>
      <c r="F26" s="60"/>
      <c r="G26" s="60"/>
      <c r="H26" s="62"/>
      <c r="I26" s="62"/>
    </row>
    <row r="27" spans="1:9" s="52" customFormat="1" ht="21" customHeight="1" x14ac:dyDescent="0.2">
      <c r="A27" s="49"/>
      <c r="B27" s="63" t="s">
        <v>29</v>
      </c>
      <c r="C27" s="51"/>
      <c r="D27" s="49"/>
      <c r="E27" s="49"/>
      <c r="F27" s="49"/>
      <c r="G27" s="49"/>
      <c r="H27" s="51"/>
      <c r="I27" s="64" t="s">
        <v>26</v>
      </c>
    </row>
    <row r="28" spans="1:9" s="55" customFormat="1" ht="29.25" customHeight="1" x14ac:dyDescent="0.2">
      <c r="A28" s="53"/>
      <c r="B28" s="164" t="s">
        <v>27</v>
      </c>
      <c r="C28" s="165"/>
      <c r="D28" s="23" t="s">
        <v>16</v>
      </c>
      <c r="E28" s="104" t="s">
        <v>17</v>
      </c>
      <c r="F28" s="89"/>
      <c r="G28" s="54" t="s">
        <v>0</v>
      </c>
      <c r="H28" s="166" t="s">
        <v>18</v>
      </c>
      <c r="I28" s="89"/>
    </row>
    <row r="29" spans="1:9" s="55" customFormat="1" ht="29.25" customHeight="1" x14ac:dyDescent="0.2">
      <c r="A29" s="53"/>
      <c r="B29" s="26">
        <v>1</v>
      </c>
      <c r="C29" s="27"/>
      <c r="D29" s="54"/>
      <c r="E29" s="160"/>
      <c r="F29" s="161"/>
      <c r="G29" s="56"/>
      <c r="H29" s="162"/>
      <c r="I29" s="163"/>
    </row>
    <row r="30" spans="1:9" s="55" customFormat="1" ht="29.25" customHeight="1" x14ac:dyDescent="0.2">
      <c r="A30" s="53"/>
      <c r="B30" s="26">
        <v>2</v>
      </c>
      <c r="C30" s="27"/>
      <c r="D30" s="54"/>
      <c r="E30" s="160"/>
      <c r="F30" s="161"/>
      <c r="G30" s="56"/>
      <c r="H30" s="162"/>
      <c r="I30" s="163"/>
    </row>
    <row r="31" spans="1:9" s="55" customFormat="1" ht="29.25" customHeight="1" x14ac:dyDescent="0.2">
      <c r="A31" s="53"/>
      <c r="B31" s="26">
        <v>3</v>
      </c>
      <c r="C31" s="27"/>
      <c r="D31" s="67"/>
      <c r="E31" s="160"/>
      <c r="F31" s="161"/>
      <c r="G31" s="68"/>
      <c r="H31" s="162"/>
      <c r="I31" s="163"/>
    </row>
    <row r="32" spans="1:9" s="55" customFormat="1" ht="29.25" customHeight="1" x14ac:dyDescent="0.2">
      <c r="A32" s="53"/>
      <c r="B32" s="145" t="s">
        <v>10</v>
      </c>
      <c r="C32" s="146"/>
      <c r="D32" s="147" t="s">
        <v>15</v>
      </c>
      <c r="E32" s="148"/>
      <c r="F32" s="148"/>
      <c r="G32" s="149"/>
      <c r="H32" s="150"/>
      <c r="I32" s="151"/>
    </row>
    <row r="33" spans="1:9" s="55" customFormat="1" ht="29.25" customHeight="1" x14ac:dyDescent="0.2">
      <c r="A33" s="53"/>
      <c r="B33" s="69"/>
      <c r="C33" s="70"/>
      <c r="D33" s="71"/>
      <c r="E33" s="72"/>
      <c r="F33" s="72"/>
      <c r="G33" s="73" t="s">
        <v>28</v>
      </c>
      <c r="H33" s="143">
        <f>H29+H30+H31-H32</f>
        <v>0</v>
      </c>
      <c r="I33" s="152"/>
    </row>
    <row r="34" spans="1:9" s="61" customFormat="1" ht="7.8" customHeight="1" x14ac:dyDescent="0.2">
      <c r="A34" s="59"/>
      <c r="B34" s="45"/>
      <c r="C34" s="60"/>
      <c r="D34" s="60"/>
      <c r="E34" s="60"/>
      <c r="F34" s="60"/>
      <c r="G34" s="60"/>
      <c r="H34" s="62"/>
      <c r="I34" s="62"/>
    </row>
    <row r="35" spans="1:9" s="55" customFormat="1" ht="29.25" customHeight="1" thickBot="1" x14ac:dyDescent="0.25">
      <c r="A35" s="53"/>
      <c r="B35" s="153" t="s">
        <v>30</v>
      </c>
      <c r="C35" s="154"/>
      <c r="D35" s="155"/>
      <c r="E35" s="156"/>
      <c r="F35" s="156"/>
      <c r="G35" s="157"/>
      <c r="H35" s="158"/>
      <c r="I35" s="159"/>
    </row>
    <row r="36" spans="1:9" s="55" customFormat="1" ht="29.25" customHeight="1" thickTop="1" thickBot="1" x14ac:dyDescent="0.25">
      <c r="A36" s="53"/>
      <c r="B36" s="136" t="s">
        <v>31</v>
      </c>
      <c r="C36" s="137"/>
      <c r="D36" s="137"/>
      <c r="E36" s="137"/>
      <c r="F36" s="137"/>
      <c r="G36" s="138"/>
      <c r="H36" s="139">
        <f>H25+H33-H35</f>
        <v>0</v>
      </c>
      <c r="I36" s="140"/>
    </row>
    <row r="37" spans="1:9" s="55" customFormat="1" ht="29.25" customHeight="1" thickTop="1" thickBot="1" x14ac:dyDescent="0.25">
      <c r="A37" s="53"/>
      <c r="B37" s="136" t="s">
        <v>32</v>
      </c>
      <c r="C37" s="137"/>
      <c r="D37" s="137"/>
      <c r="E37" s="137"/>
      <c r="F37" s="137"/>
      <c r="G37" s="138"/>
      <c r="H37" s="139">
        <f>ROUNDDOWN(H36*4/5,0)</f>
        <v>0</v>
      </c>
      <c r="I37" s="140"/>
    </row>
    <row r="38" spans="1:9" s="55" customFormat="1" ht="29.25" customHeight="1" thickTop="1" thickBot="1" x14ac:dyDescent="0.25">
      <c r="A38" s="53"/>
      <c r="B38" s="136" t="s">
        <v>33</v>
      </c>
      <c r="C38" s="137"/>
      <c r="D38" s="137"/>
      <c r="E38" s="137"/>
      <c r="F38" s="137"/>
      <c r="G38" s="138"/>
      <c r="H38" s="139">
        <v>160000</v>
      </c>
      <c r="I38" s="140"/>
    </row>
    <row r="39" spans="1:9" s="55" customFormat="1" ht="29.25" customHeight="1" thickTop="1" thickBot="1" x14ac:dyDescent="0.25">
      <c r="A39" s="53"/>
      <c r="B39" s="136" t="s">
        <v>34</v>
      </c>
      <c r="C39" s="137"/>
      <c r="D39" s="137"/>
      <c r="E39" s="137"/>
      <c r="F39" s="137"/>
      <c r="G39" s="138"/>
      <c r="H39" s="139">
        <f>MIN(H37,H38)</f>
        <v>0</v>
      </c>
      <c r="I39" s="140"/>
    </row>
    <row r="40" spans="1:9" s="61" customFormat="1" ht="19.2" customHeight="1" thickTop="1" x14ac:dyDescent="0.2">
      <c r="A40" s="59"/>
      <c r="B40" s="60"/>
      <c r="C40" s="60"/>
      <c r="D40" s="60"/>
      <c r="E40" s="60"/>
      <c r="F40" s="60"/>
      <c r="G40" s="60"/>
      <c r="H40" s="167" t="s">
        <v>35</v>
      </c>
      <c r="I40" s="167"/>
    </row>
    <row r="41" spans="1:9" s="61" customFormat="1" ht="29.25" customHeight="1" x14ac:dyDescent="0.2">
      <c r="A41" s="59"/>
      <c r="B41" s="45" t="s">
        <v>36</v>
      </c>
      <c r="C41" s="60"/>
      <c r="D41" s="60"/>
      <c r="E41" s="168" t="s">
        <v>24</v>
      </c>
      <c r="F41" s="169"/>
      <c r="G41" s="168"/>
      <c r="H41" s="170"/>
      <c r="I41" s="169"/>
    </row>
    <row r="42" spans="1:9" s="61" customFormat="1" ht="7.8" customHeight="1" x14ac:dyDescent="0.2">
      <c r="A42" s="59"/>
      <c r="B42" s="45"/>
      <c r="C42" s="60"/>
      <c r="D42" s="60"/>
      <c r="E42" s="60"/>
      <c r="F42" s="60"/>
      <c r="G42" s="60"/>
      <c r="H42" s="62"/>
      <c r="I42" s="62"/>
    </row>
    <row r="43" spans="1:9" s="52" customFormat="1" ht="21" customHeight="1" x14ac:dyDescent="0.2">
      <c r="A43" s="49"/>
      <c r="B43" s="63" t="s">
        <v>25</v>
      </c>
      <c r="C43" s="51"/>
      <c r="D43" s="49"/>
      <c r="E43" s="49"/>
      <c r="F43" s="49"/>
      <c r="G43" s="49"/>
      <c r="H43" s="51"/>
      <c r="I43" s="64" t="s">
        <v>26</v>
      </c>
    </row>
    <row r="44" spans="1:9" s="55" customFormat="1" ht="29.25" customHeight="1" x14ac:dyDescent="0.2">
      <c r="A44" s="53"/>
      <c r="B44" s="164" t="s">
        <v>27</v>
      </c>
      <c r="C44" s="165"/>
      <c r="D44" s="23" t="s">
        <v>16</v>
      </c>
      <c r="E44" s="104" t="s">
        <v>17</v>
      </c>
      <c r="F44" s="89"/>
      <c r="G44" s="54" t="s">
        <v>0</v>
      </c>
      <c r="H44" s="166" t="s">
        <v>18</v>
      </c>
      <c r="I44" s="89"/>
    </row>
    <row r="45" spans="1:9" s="55" customFormat="1" ht="29.25" customHeight="1" x14ac:dyDescent="0.2">
      <c r="A45" s="53"/>
      <c r="B45" s="26">
        <v>1</v>
      </c>
      <c r="C45" s="27"/>
      <c r="D45" s="54"/>
      <c r="E45" s="160"/>
      <c r="F45" s="161"/>
      <c r="G45" s="56"/>
      <c r="H45" s="162"/>
      <c r="I45" s="163"/>
    </row>
    <row r="46" spans="1:9" s="55" customFormat="1" ht="29.25" customHeight="1" x14ac:dyDescent="0.2">
      <c r="A46" s="53"/>
      <c r="B46" s="26">
        <v>2</v>
      </c>
      <c r="C46" s="27"/>
      <c r="D46" s="54"/>
      <c r="E46" s="160"/>
      <c r="F46" s="161"/>
      <c r="G46" s="56"/>
      <c r="H46" s="162"/>
      <c r="I46" s="163"/>
    </row>
    <row r="47" spans="1:9" s="55" customFormat="1" ht="29.25" customHeight="1" x14ac:dyDescent="0.2">
      <c r="A47" s="53"/>
      <c r="B47" s="65">
        <v>3</v>
      </c>
      <c r="C47" s="66"/>
      <c r="D47" s="67"/>
      <c r="E47" s="160"/>
      <c r="F47" s="161"/>
      <c r="G47" s="68"/>
      <c r="H47" s="162"/>
      <c r="I47" s="163"/>
    </row>
    <row r="48" spans="1:9" s="55" customFormat="1" ht="29.25" customHeight="1" x14ac:dyDescent="0.2">
      <c r="A48" s="53"/>
      <c r="B48" s="145" t="s">
        <v>10</v>
      </c>
      <c r="C48" s="146"/>
      <c r="D48" s="147" t="s">
        <v>15</v>
      </c>
      <c r="E48" s="148"/>
      <c r="F48" s="148"/>
      <c r="G48" s="149"/>
      <c r="H48" s="150"/>
      <c r="I48" s="151"/>
    </row>
    <row r="49" spans="1:9" s="55" customFormat="1" ht="29.25" customHeight="1" x14ac:dyDescent="0.2">
      <c r="A49" s="53"/>
      <c r="B49" s="69"/>
      <c r="C49" s="70"/>
      <c r="D49" s="71"/>
      <c r="E49" s="72"/>
      <c r="F49" s="72"/>
      <c r="G49" s="73" t="s">
        <v>28</v>
      </c>
      <c r="H49" s="143">
        <f>H45+H46+H47-H48</f>
        <v>0</v>
      </c>
      <c r="I49" s="152"/>
    </row>
    <row r="50" spans="1:9" s="61" customFormat="1" ht="7.8" customHeight="1" x14ac:dyDescent="0.2">
      <c r="A50" s="59"/>
      <c r="B50" s="45"/>
      <c r="C50" s="60"/>
      <c r="D50" s="60"/>
      <c r="E50" s="60"/>
      <c r="F50" s="60"/>
      <c r="G50" s="60"/>
      <c r="H50" s="62"/>
      <c r="I50" s="62"/>
    </row>
    <row r="51" spans="1:9" s="52" customFormat="1" ht="21" customHeight="1" x14ac:dyDescent="0.2">
      <c r="A51" s="49"/>
      <c r="B51" s="63" t="s">
        <v>29</v>
      </c>
      <c r="C51" s="51"/>
      <c r="D51" s="49"/>
      <c r="E51" s="49"/>
      <c r="F51" s="49"/>
      <c r="G51" s="49"/>
      <c r="H51" s="51"/>
      <c r="I51" s="64" t="s">
        <v>26</v>
      </c>
    </row>
    <row r="52" spans="1:9" s="55" customFormat="1" ht="29.25" customHeight="1" x14ac:dyDescent="0.2">
      <c r="A52" s="53"/>
      <c r="B52" s="164" t="s">
        <v>27</v>
      </c>
      <c r="C52" s="165"/>
      <c r="D52" s="23" t="s">
        <v>16</v>
      </c>
      <c r="E52" s="104" t="s">
        <v>17</v>
      </c>
      <c r="F52" s="89"/>
      <c r="G52" s="54" t="s">
        <v>0</v>
      </c>
      <c r="H52" s="166" t="s">
        <v>18</v>
      </c>
      <c r="I52" s="89"/>
    </row>
    <row r="53" spans="1:9" s="55" customFormat="1" ht="29.25" customHeight="1" x14ac:dyDescent="0.2">
      <c r="A53" s="53"/>
      <c r="B53" s="26">
        <v>1</v>
      </c>
      <c r="C53" s="27"/>
      <c r="D53" s="54"/>
      <c r="E53" s="160"/>
      <c r="F53" s="161"/>
      <c r="G53" s="56"/>
      <c r="H53" s="162"/>
      <c r="I53" s="163"/>
    </row>
    <row r="54" spans="1:9" s="55" customFormat="1" ht="29.25" customHeight="1" x14ac:dyDescent="0.2">
      <c r="A54" s="53"/>
      <c r="B54" s="26">
        <v>2</v>
      </c>
      <c r="C54" s="27"/>
      <c r="D54" s="54"/>
      <c r="E54" s="160"/>
      <c r="F54" s="161"/>
      <c r="G54" s="56"/>
      <c r="H54" s="162"/>
      <c r="I54" s="163"/>
    </row>
    <row r="55" spans="1:9" s="55" customFormat="1" ht="29.25" customHeight="1" x14ac:dyDescent="0.2">
      <c r="A55" s="53"/>
      <c r="B55" s="26">
        <v>3</v>
      </c>
      <c r="C55" s="27"/>
      <c r="D55" s="67"/>
      <c r="E55" s="160"/>
      <c r="F55" s="161"/>
      <c r="G55" s="68"/>
      <c r="H55" s="162"/>
      <c r="I55" s="163"/>
    </row>
    <row r="56" spans="1:9" s="55" customFormat="1" ht="29.25" customHeight="1" x14ac:dyDescent="0.2">
      <c r="A56" s="53"/>
      <c r="B56" s="145" t="s">
        <v>10</v>
      </c>
      <c r="C56" s="146"/>
      <c r="D56" s="147" t="s">
        <v>15</v>
      </c>
      <c r="E56" s="148"/>
      <c r="F56" s="148"/>
      <c r="G56" s="149"/>
      <c r="H56" s="150"/>
      <c r="I56" s="151"/>
    </row>
    <row r="57" spans="1:9" s="55" customFormat="1" ht="29.25" customHeight="1" x14ac:dyDescent="0.2">
      <c r="A57" s="53"/>
      <c r="B57" s="69"/>
      <c r="C57" s="70"/>
      <c r="D57" s="71"/>
      <c r="E57" s="72"/>
      <c r="F57" s="72"/>
      <c r="G57" s="73" t="s">
        <v>28</v>
      </c>
      <c r="H57" s="143">
        <f>H53+H54+H55-H56</f>
        <v>0</v>
      </c>
      <c r="I57" s="152"/>
    </row>
    <row r="58" spans="1:9" s="61" customFormat="1" ht="7.8" customHeight="1" x14ac:dyDescent="0.2">
      <c r="A58" s="59"/>
      <c r="B58" s="45"/>
      <c r="C58" s="60"/>
      <c r="D58" s="60"/>
      <c r="E58" s="60"/>
      <c r="F58" s="60"/>
      <c r="G58" s="60"/>
      <c r="H58" s="62"/>
      <c r="I58" s="62"/>
    </row>
    <row r="59" spans="1:9" s="55" customFormat="1" ht="29.25" customHeight="1" thickBot="1" x14ac:dyDescent="0.25">
      <c r="A59" s="53"/>
      <c r="B59" s="153" t="s">
        <v>30</v>
      </c>
      <c r="C59" s="154"/>
      <c r="D59" s="155"/>
      <c r="E59" s="156"/>
      <c r="F59" s="156"/>
      <c r="G59" s="157"/>
      <c r="H59" s="158"/>
      <c r="I59" s="159"/>
    </row>
    <row r="60" spans="1:9" s="55" customFormat="1" ht="29.25" customHeight="1" thickTop="1" thickBot="1" x14ac:dyDescent="0.25">
      <c r="A60" s="53"/>
      <c r="B60" s="136" t="s">
        <v>37</v>
      </c>
      <c r="C60" s="137"/>
      <c r="D60" s="137"/>
      <c r="E60" s="137"/>
      <c r="F60" s="137"/>
      <c r="G60" s="138"/>
      <c r="H60" s="139">
        <f>H49+H57-H59</f>
        <v>0</v>
      </c>
      <c r="I60" s="140"/>
    </row>
    <row r="61" spans="1:9" s="55" customFormat="1" ht="29.25" customHeight="1" thickTop="1" thickBot="1" x14ac:dyDescent="0.25">
      <c r="A61" s="53"/>
      <c r="B61" s="136" t="s">
        <v>38</v>
      </c>
      <c r="C61" s="137"/>
      <c r="D61" s="137"/>
      <c r="E61" s="137"/>
      <c r="F61" s="137"/>
      <c r="G61" s="138"/>
      <c r="H61" s="139">
        <f>ROUNDDOWN(H60,0)*4/5</f>
        <v>0</v>
      </c>
      <c r="I61" s="140"/>
    </row>
    <row r="62" spans="1:9" s="55" customFormat="1" ht="29.25" customHeight="1" thickTop="1" thickBot="1" x14ac:dyDescent="0.25">
      <c r="A62" s="53"/>
      <c r="B62" s="136" t="s">
        <v>39</v>
      </c>
      <c r="C62" s="137"/>
      <c r="D62" s="137"/>
      <c r="E62" s="137"/>
      <c r="F62" s="137"/>
      <c r="G62" s="138"/>
      <c r="H62" s="139">
        <v>560000</v>
      </c>
      <c r="I62" s="140"/>
    </row>
    <row r="63" spans="1:9" s="55" customFormat="1" ht="29.25" customHeight="1" thickTop="1" thickBot="1" x14ac:dyDescent="0.25">
      <c r="A63" s="53"/>
      <c r="B63" s="136" t="s">
        <v>40</v>
      </c>
      <c r="C63" s="137"/>
      <c r="D63" s="137"/>
      <c r="E63" s="137"/>
      <c r="F63" s="137"/>
      <c r="G63" s="138"/>
      <c r="H63" s="139">
        <f>MIN(H61,H62)</f>
        <v>0</v>
      </c>
      <c r="I63" s="140"/>
    </row>
    <row r="64" spans="1:9" ht="21" customHeight="1" thickTop="1" x14ac:dyDescent="0.2"/>
    <row r="65" spans="1:9" ht="28.35" customHeight="1" x14ac:dyDescent="0.2">
      <c r="A65" s="29"/>
      <c r="B65" s="141" t="s">
        <v>41</v>
      </c>
      <c r="C65" s="142"/>
      <c r="D65" s="142"/>
      <c r="E65" s="74" t="s">
        <v>42</v>
      </c>
      <c r="F65" s="74"/>
      <c r="G65" s="75"/>
      <c r="H65" s="143">
        <f>H13+H36+H60</f>
        <v>0</v>
      </c>
      <c r="I65" s="144"/>
    </row>
    <row r="66" spans="1:9" ht="28.35" customHeight="1" x14ac:dyDescent="0.2">
      <c r="A66" s="29"/>
      <c r="B66" s="141" t="s">
        <v>43</v>
      </c>
      <c r="C66" s="142"/>
      <c r="D66" s="142"/>
      <c r="E66" s="74" t="s">
        <v>44</v>
      </c>
      <c r="F66" s="74"/>
      <c r="G66" s="76"/>
      <c r="H66" s="143">
        <f>H15+H39+H63</f>
        <v>0</v>
      </c>
      <c r="I66" s="144"/>
    </row>
    <row r="67" spans="1:9" ht="29.25" customHeight="1" thickBot="1" x14ac:dyDescent="0.25">
      <c r="A67" s="29"/>
      <c r="B67" s="128" t="s">
        <v>54</v>
      </c>
      <c r="C67" s="129"/>
      <c r="D67" s="129"/>
      <c r="E67" s="82" t="s">
        <v>45</v>
      </c>
      <c r="F67" s="82"/>
      <c r="G67" s="83"/>
      <c r="H67" s="130"/>
      <c r="I67" s="131"/>
    </row>
    <row r="68" spans="1:9" s="31" customFormat="1" ht="28.35" customHeight="1" thickTop="1" thickBot="1" x14ac:dyDescent="0.25">
      <c r="B68" s="132" t="s">
        <v>46</v>
      </c>
      <c r="C68" s="133"/>
      <c r="D68" s="133"/>
      <c r="E68" s="84" t="s">
        <v>47</v>
      </c>
      <c r="F68" s="84"/>
      <c r="G68" s="85"/>
      <c r="H68" s="134">
        <f>MIN(H66,H67)</f>
        <v>0</v>
      </c>
      <c r="I68" s="135"/>
    </row>
    <row r="69" spans="1:9" s="31" customFormat="1" ht="29.25" customHeight="1" thickTop="1" x14ac:dyDescent="0.2">
      <c r="B69" s="32" t="s">
        <v>19</v>
      </c>
      <c r="C69" s="126" t="s">
        <v>20</v>
      </c>
      <c r="D69" s="127"/>
      <c r="E69" s="127"/>
      <c r="F69" s="127"/>
      <c r="G69" s="127"/>
      <c r="H69" s="127"/>
      <c r="I69" s="127"/>
    </row>
    <row r="70" spans="1:9" ht="12" customHeight="1" x14ac:dyDescent="0.2">
      <c r="A70" s="29"/>
      <c r="B70" s="33"/>
      <c r="C70" s="107"/>
      <c r="D70" s="107"/>
      <c r="E70" s="107"/>
      <c r="F70" s="107"/>
      <c r="G70" s="107"/>
      <c r="H70" s="107"/>
      <c r="I70" s="107"/>
    </row>
  </sheetData>
  <mergeCells count="112">
    <mergeCell ref="H1:I1"/>
    <mergeCell ref="H2:I2"/>
    <mergeCell ref="B4:I4"/>
    <mergeCell ref="H6:I7"/>
    <mergeCell ref="B8:C8"/>
    <mergeCell ref="E8:F8"/>
    <mergeCell ref="H8:I8"/>
    <mergeCell ref="B12:C12"/>
    <mergeCell ref="D12:G12"/>
    <mergeCell ref="H12:I12"/>
    <mergeCell ref="B13:G13"/>
    <mergeCell ref="H13:I13"/>
    <mergeCell ref="B14:G14"/>
    <mergeCell ref="H14:I14"/>
    <mergeCell ref="E9:F9"/>
    <mergeCell ref="H9:I9"/>
    <mergeCell ref="E10:F10"/>
    <mergeCell ref="H10:I10"/>
    <mergeCell ref="B11:C11"/>
    <mergeCell ref="D11:G11"/>
    <mergeCell ref="H11:I11"/>
    <mergeCell ref="E21:F21"/>
    <mergeCell ref="H21:I21"/>
    <mergeCell ref="E22:F22"/>
    <mergeCell ref="H22:I22"/>
    <mergeCell ref="E23:F23"/>
    <mergeCell ref="H23:I23"/>
    <mergeCell ref="B15:G15"/>
    <mergeCell ref="H15:I15"/>
    <mergeCell ref="E17:F17"/>
    <mergeCell ref="G17:I17"/>
    <mergeCell ref="B20:C20"/>
    <mergeCell ref="E20:F20"/>
    <mergeCell ref="H20:I20"/>
    <mergeCell ref="E29:F29"/>
    <mergeCell ref="H29:I29"/>
    <mergeCell ref="E30:F30"/>
    <mergeCell ref="H30:I30"/>
    <mergeCell ref="E31:F31"/>
    <mergeCell ref="H31:I31"/>
    <mergeCell ref="B24:C24"/>
    <mergeCell ref="D24:G24"/>
    <mergeCell ref="H24:I24"/>
    <mergeCell ref="H25:I25"/>
    <mergeCell ref="B28:C28"/>
    <mergeCell ref="E28:F28"/>
    <mergeCell ref="H28:I28"/>
    <mergeCell ref="B36:G36"/>
    <mergeCell ref="H36:I36"/>
    <mergeCell ref="B37:G37"/>
    <mergeCell ref="H37:I37"/>
    <mergeCell ref="B38:G38"/>
    <mergeCell ref="H38:I38"/>
    <mergeCell ref="B32:C32"/>
    <mergeCell ref="D32:G32"/>
    <mergeCell ref="H32:I32"/>
    <mergeCell ref="H33:I33"/>
    <mergeCell ref="B35:C35"/>
    <mergeCell ref="D35:G35"/>
    <mergeCell ref="H35:I35"/>
    <mergeCell ref="E45:F45"/>
    <mergeCell ref="H45:I45"/>
    <mergeCell ref="E46:F46"/>
    <mergeCell ref="H46:I46"/>
    <mergeCell ref="E47:F47"/>
    <mergeCell ref="H47:I47"/>
    <mergeCell ref="B39:G39"/>
    <mergeCell ref="H39:I39"/>
    <mergeCell ref="H40:I40"/>
    <mergeCell ref="E41:F41"/>
    <mergeCell ref="G41:I41"/>
    <mergeCell ref="B44:C44"/>
    <mergeCell ref="E44:F44"/>
    <mergeCell ref="H44:I44"/>
    <mergeCell ref="E53:F53"/>
    <mergeCell ref="H53:I53"/>
    <mergeCell ref="E54:F54"/>
    <mergeCell ref="H54:I54"/>
    <mergeCell ref="E55:F55"/>
    <mergeCell ref="H55:I55"/>
    <mergeCell ref="B48:C48"/>
    <mergeCell ref="D48:G48"/>
    <mergeCell ref="H48:I48"/>
    <mergeCell ref="H49:I49"/>
    <mergeCell ref="B52:C52"/>
    <mergeCell ref="E52:F52"/>
    <mergeCell ref="H52:I52"/>
    <mergeCell ref="B60:G60"/>
    <mergeCell ref="H60:I60"/>
    <mergeCell ref="B61:G61"/>
    <mergeCell ref="H61:I61"/>
    <mergeCell ref="B62:G62"/>
    <mergeCell ref="H62:I62"/>
    <mergeCell ref="B56:C56"/>
    <mergeCell ref="D56:G56"/>
    <mergeCell ref="H56:I56"/>
    <mergeCell ref="H57:I57"/>
    <mergeCell ref="B59:C59"/>
    <mergeCell ref="D59:G59"/>
    <mergeCell ref="H59:I59"/>
    <mergeCell ref="B67:D67"/>
    <mergeCell ref="H67:I67"/>
    <mergeCell ref="B68:D68"/>
    <mergeCell ref="H68:I68"/>
    <mergeCell ref="C69:I69"/>
    <mergeCell ref="C70:I70"/>
    <mergeCell ref="B63:G63"/>
    <mergeCell ref="H63:I63"/>
    <mergeCell ref="B65:D65"/>
    <mergeCell ref="H65:I65"/>
    <mergeCell ref="B66:D66"/>
    <mergeCell ref="H66:I66"/>
  </mergeCells>
  <phoneticPr fontId="3"/>
  <pageMargins left="0.51181102362204722" right="0.23622047244094491" top="0.51181102362204722" bottom="0.55118110236220474" header="0.31496062992125984" footer="0.31496062992125984"/>
  <pageSetup paperSize="9" scale="81" fitToHeight="2" orientation="portrait" r:id="rId1"/>
  <headerFooter alignWithMargins="0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view="pageBreakPreview" topLeftCell="A13" zoomScaleNormal="100" zoomScaleSheetLayoutView="100" workbookViewId="0">
      <selection activeCell="H18" sqref="H18:I18"/>
    </sheetView>
  </sheetViews>
  <sheetFormatPr defaultColWidth="9" defaultRowHeight="21" customHeight="1" x14ac:dyDescent="0.2"/>
  <cols>
    <col min="1" max="1" width="1.77734375" style="30" customWidth="1"/>
    <col min="2" max="2" width="6.33203125" style="30" customWidth="1"/>
    <col min="3" max="3" width="27.77734375" style="30" customWidth="1"/>
    <col min="4" max="4" width="13.77734375" style="30" customWidth="1"/>
    <col min="5" max="6" width="12.77734375" style="30" customWidth="1"/>
    <col min="7" max="7" width="11.6640625" style="30" customWidth="1"/>
    <col min="8" max="8" width="14.33203125" style="30" customWidth="1"/>
    <col min="9" max="9" width="14.44140625" style="30" customWidth="1"/>
    <col min="10" max="10" width="1.33203125" style="30" customWidth="1"/>
    <col min="11" max="16384" width="9" style="30"/>
  </cols>
  <sheetData>
    <row r="1" spans="1:9" s="31" customFormat="1" ht="30" customHeight="1" x14ac:dyDescent="0.2">
      <c r="A1" s="36"/>
      <c r="B1" s="37" t="s">
        <v>48</v>
      </c>
      <c r="C1" s="36"/>
      <c r="D1" s="38"/>
      <c r="E1" s="39" t="s">
        <v>4</v>
      </c>
      <c r="F1" s="40"/>
      <c r="G1" s="39" t="s">
        <v>1</v>
      </c>
      <c r="H1" s="171"/>
      <c r="I1" s="172"/>
    </row>
    <row r="2" spans="1:9" s="31" customFormat="1" ht="30" customHeight="1" x14ac:dyDescent="0.2">
      <c r="A2" s="36"/>
      <c r="B2" s="37"/>
      <c r="C2" s="36"/>
      <c r="D2" s="38"/>
      <c r="E2" s="41" t="s">
        <v>3</v>
      </c>
      <c r="F2" s="41"/>
      <c r="G2" s="42" t="s">
        <v>2</v>
      </c>
      <c r="H2" s="171"/>
      <c r="I2" s="172"/>
    </row>
    <row r="3" spans="1:9" s="31" customFormat="1" ht="30" customHeight="1" x14ac:dyDescent="0.2">
      <c r="A3" s="36"/>
      <c r="B3" s="37"/>
      <c r="C3" s="36"/>
      <c r="D3" s="77"/>
      <c r="E3" s="78"/>
      <c r="F3" s="78"/>
      <c r="G3" s="78"/>
      <c r="H3" s="79"/>
      <c r="I3" s="79"/>
    </row>
    <row r="4" spans="1:9" s="31" customFormat="1" ht="21.6" customHeight="1" x14ac:dyDescent="0.2">
      <c r="A4" s="36"/>
      <c r="B4" s="44"/>
      <c r="C4" s="44"/>
      <c r="D4" s="44"/>
      <c r="E4" s="44"/>
      <c r="F4" s="44"/>
      <c r="G4" s="44"/>
      <c r="H4" s="44"/>
      <c r="I4" s="44"/>
    </row>
    <row r="5" spans="1:9" s="31" customFormat="1" ht="21.6" customHeight="1" x14ac:dyDescent="0.2">
      <c r="A5" s="36"/>
      <c r="B5" s="44"/>
      <c r="C5" s="44"/>
      <c r="D5" s="44"/>
      <c r="E5" s="44"/>
      <c r="F5" s="44"/>
      <c r="G5" s="44"/>
      <c r="H5" s="44"/>
      <c r="I5" s="44"/>
    </row>
    <row r="6" spans="1:9" s="31" customFormat="1" ht="25.5" customHeight="1" x14ac:dyDescent="0.2">
      <c r="A6" s="36"/>
      <c r="B6" s="173" t="s">
        <v>52</v>
      </c>
      <c r="C6" s="173"/>
      <c r="D6" s="173"/>
      <c r="E6" s="173"/>
      <c r="F6" s="173"/>
      <c r="G6" s="173"/>
      <c r="H6" s="173"/>
      <c r="I6" s="173"/>
    </row>
    <row r="7" spans="1:9" s="31" customFormat="1" ht="21.6" customHeight="1" x14ac:dyDescent="0.2">
      <c r="A7" s="36"/>
      <c r="B7" s="44"/>
      <c r="C7" s="44"/>
      <c r="D7" s="44"/>
      <c r="E7" s="44"/>
      <c r="F7" s="44"/>
      <c r="G7" s="44"/>
      <c r="H7" s="44"/>
      <c r="I7" s="44"/>
    </row>
    <row r="8" spans="1:9" s="31" customFormat="1" ht="21.6" customHeight="1" x14ac:dyDescent="0.2">
      <c r="A8" s="36"/>
      <c r="B8" s="45" t="s">
        <v>5</v>
      </c>
      <c r="C8" s="44"/>
      <c r="D8" s="44"/>
      <c r="E8" s="44"/>
      <c r="F8" s="44"/>
      <c r="G8" s="44"/>
      <c r="H8" s="44"/>
      <c r="I8" s="44"/>
    </row>
    <row r="9" spans="1:9" s="31" customFormat="1" ht="28.8" customHeight="1" x14ac:dyDescent="0.2">
      <c r="A9" s="36"/>
      <c r="B9" s="44"/>
      <c r="C9" s="44"/>
      <c r="D9" s="45" t="s">
        <v>8</v>
      </c>
      <c r="E9" s="44"/>
      <c r="F9" s="47"/>
      <c r="G9" s="48" t="s">
        <v>7</v>
      </c>
      <c r="H9" s="44"/>
      <c r="I9" s="44"/>
    </row>
    <row r="10" spans="1:9" s="31" customFormat="1" ht="21.6" customHeight="1" x14ac:dyDescent="0.2">
      <c r="A10" s="36"/>
      <c r="B10" s="44"/>
      <c r="C10" s="44"/>
      <c r="D10" s="44"/>
      <c r="E10" s="44"/>
      <c r="F10" s="44"/>
      <c r="G10" s="44"/>
      <c r="H10" s="44"/>
      <c r="I10" s="44"/>
    </row>
    <row r="11" spans="1:9" s="52" customFormat="1" ht="23.4" customHeight="1" x14ac:dyDescent="0.2">
      <c r="A11" s="49"/>
      <c r="B11" s="50"/>
      <c r="C11" s="51"/>
      <c r="D11" s="49"/>
      <c r="E11" s="49"/>
      <c r="F11" s="49"/>
      <c r="G11" s="49"/>
      <c r="H11" s="80"/>
      <c r="I11" s="81" t="s">
        <v>14</v>
      </c>
    </row>
    <row r="12" spans="1:9" s="55" customFormat="1" ht="29.25" customHeight="1" x14ac:dyDescent="0.2">
      <c r="A12" s="53"/>
      <c r="B12" s="176" t="s">
        <v>12</v>
      </c>
      <c r="C12" s="94"/>
      <c r="D12" s="23" t="s">
        <v>16</v>
      </c>
      <c r="E12" s="104" t="s">
        <v>17</v>
      </c>
      <c r="F12" s="89"/>
      <c r="G12" s="54" t="s">
        <v>0</v>
      </c>
      <c r="H12" s="166" t="s">
        <v>18</v>
      </c>
      <c r="I12" s="89"/>
    </row>
    <row r="13" spans="1:9" s="55" customFormat="1" ht="29.25" customHeight="1" x14ac:dyDescent="0.2">
      <c r="A13" s="53"/>
      <c r="B13" s="26">
        <v>1</v>
      </c>
      <c r="C13" s="27"/>
      <c r="D13" s="54"/>
      <c r="E13" s="160"/>
      <c r="F13" s="161"/>
      <c r="G13" s="56"/>
      <c r="H13" s="162"/>
      <c r="I13" s="163"/>
    </row>
    <row r="14" spans="1:9" s="55" customFormat="1" ht="29.25" customHeight="1" x14ac:dyDescent="0.2">
      <c r="A14" s="53"/>
      <c r="B14" s="26">
        <v>2</v>
      </c>
      <c r="C14" s="27"/>
      <c r="D14" s="54"/>
      <c r="E14" s="160"/>
      <c r="F14" s="161"/>
      <c r="G14" s="56"/>
      <c r="H14" s="162"/>
      <c r="I14" s="163"/>
    </row>
    <row r="15" spans="1:9" s="55" customFormat="1" ht="29.25" customHeight="1" x14ac:dyDescent="0.2">
      <c r="A15" s="53"/>
      <c r="B15" s="145" t="s">
        <v>10</v>
      </c>
      <c r="C15" s="146"/>
      <c r="D15" s="147" t="s">
        <v>15</v>
      </c>
      <c r="E15" s="148"/>
      <c r="F15" s="148"/>
      <c r="G15" s="149"/>
      <c r="H15" s="162"/>
      <c r="I15" s="163"/>
    </row>
    <row r="16" spans="1:9" s="55" customFormat="1" ht="29.25" customHeight="1" thickBot="1" x14ac:dyDescent="0.25">
      <c r="A16" s="53"/>
      <c r="B16" s="153" t="s">
        <v>11</v>
      </c>
      <c r="C16" s="154"/>
      <c r="D16" s="155"/>
      <c r="E16" s="156"/>
      <c r="F16" s="156"/>
      <c r="G16" s="157"/>
      <c r="H16" s="162"/>
      <c r="I16" s="163"/>
    </row>
    <row r="17" spans="1:9" s="55" customFormat="1" ht="29.25" customHeight="1" thickTop="1" thickBot="1" x14ac:dyDescent="0.25">
      <c r="A17" s="53"/>
      <c r="B17" s="136" t="s">
        <v>49</v>
      </c>
      <c r="C17" s="137"/>
      <c r="D17" s="137"/>
      <c r="E17" s="137"/>
      <c r="F17" s="137"/>
      <c r="G17" s="138"/>
      <c r="H17" s="139">
        <f>SUM(H13:I14)-H15-H16</f>
        <v>0</v>
      </c>
      <c r="I17" s="140"/>
    </row>
    <row r="18" spans="1:9" s="55" customFormat="1" ht="29.25" customHeight="1" thickTop="1" thickBot="1" x14ac:dyDescent="0.25">
      <c r="A18" s="53"/>
      <c r="B18" s="136" t="s">
        <v>50</v>
      </c>
      <c r="C18" s="137"/>
      <c r="D18" s="137"/>
      <c r="E18" s="137"/>
      <c r="F18" s="137"/>
      <c r="G18" s="138"/>
      <c r="H18" s="139">
        <f>88000*F9</f>
        <v>0</v>
      </c>
      <c r="I18" s="140"/>
    </row>
    <row r="19" spans="1:9" s="55" customFormat="1" ht="29.25" customHeight="1" thickTop="1" thickBot="1" x14ac:dyDescent="0.25">
      <c r="A19" s="53"/>
      <c r="B19" s="136" t="s">
        <v>51</v>
      </c>
      <c r="C19" s="137"/>
      <c r="D19" s="137"/>
      <c r="E19" s="137"/>
      <c r="F19" s="137"/>
      <c r="G19" s="138"/>
      <c r="H19" s="139">
        <f>MIN(H17,H18)</f>
        <v>0</v>
      </c>
      <c r="I19" s="140"/>
    </row>
    <row r="20" spans="1:9" ht="29.25" customHeight="1" thickTop="1" thickBot="1" x14ac:dyDescent="0.25">
      <c r="A20" s="29"/>
      <c r="B20" s="120" t="s">
        <v>53</v>
      </c>
      <c r="C20" s="121"/>
      <c r="D20" s="121"/>
      <c r="E20" s="121"/>
      <c r="F20" s="121"/>
      <c r="G20" s="122"/>
      <c r="H20" s="110"/>
      <c r="I20" s="111"/>
    </row>
    <row r="21" spans="1:9" s="31" customFormat="1" ht="28.35" customHeight="1" thickTop="1" thickBot="1" x14ac:dyDescent="0.25">
      <c r="B21" s="123" t="s">
        <v>21</v>
      </c>
      <c r="C21" s="124"/>
      <c r="D21" s="124"/>
      <c r="E21" s="124"/>
      <c r="F21" s="124"/>
      <c r="G21" s="125"/>
      <c r="H21" s="108">
        <f>MIN(H19,H20)</f>
        <v>0</v>
      </c>
      <c r="I21" s="109"/>
    </row>
    <row r="22" spans="1:9" s="31" customFormat="1" ht="28.35" customHeight="1" thickTop="1" x14ac:dyDescent="0.2">
      <c r="B22" s="34"/>
      <c r="C22" s="34"/>
      <c r="D22" s="34"/>
      <c r="E22" s="34"/>
      <c r="F22" s="34"/>
      <c r="G22" s="34"/>
      <c r="H22" s="35"/>
      <c r="I22" s="35"/>
    </row>
    <row r="23" spans="1:9" s="31" customFormat="1" ht="31.2" customHeight="1" x14ac:dyDescent="0.2">
      <c r="B23" s="32" t="s">
        <v>19</v>
      </c>
      <c r="C23" s="126" t="s">
        <v>20</v>
      </c>
      <c r="D23" s="127"/>
      <c r="E23" s="127"/>
      <c r="F23" s="127"/>
      <c r="G23" s="127"/>
      <c r="H23" s="127"/>
      <c r="I23" s="127"/>
    </row>
    <row r="24" spans="1:9" s="31" customFormat="1" ht="21.6" customHeight="1" x14ac:dyDescent="0.2">
      <c r="A24" s="36"/>
      <c r="B24" s="44"/>
      <c r="C24" s="44"/>
      <c r="D24" s="44"/>
      <c r="E24" s="44"/>
      <c r="F24" s="44"/>
      <c r="G24" s="44"/>
      <c r="H24" s="44"/>
      <c r="I24" s="44"/>
    </row>
  </sheetData>
  <mergeCells count="27">
    <mergeCell ref="H1:I1"/>
    <mergeCell ref="H2:I2"/>
    <mergeCell ref="B6:I6"/>
    <mergeCell ref="B12:C12"/>
    <mergeCell ref="E12:F12"/>
    <mergeCell ref="H12:I12"/>
    <mergeCell ref="B18:G18"/>
    <mergeCell ref="H18:I18"/>
    <mergeCell ref="E13:F13"/>
    <mergeCell ref="H13:I13"/>
    <mergeCell ref="E14:F14"/>
    <mergeCell ref="H14:I14"/>
    <mergeCell ref="B15:C15"/>
    <mergeCell ref="D15:G15"/>
    <mergeCell ref="H15:I15"/>
    <mergeCell ref="B16:C16"/>
    <mergeCell ref="D16:G16"/>
    <mergeCell ref="H16:I16"/>
    <mergeCell ref="B17:G17"/>
    <mergeCell ref="H17:I17"/>
    <mergeCell ref="C23:I23"/>
    <mergeCell ref="B19:G19"/>
    <mergeCell ref="H19:I19"/>
    <mergeCell ref="B20:G20"/>
    <mergeCell ref="H20:I20"/>
    <mergeCell ref="B21:G21"/>
    <mergeCell ref="H21:I21"/>
  </mergeCells>
  <phoneticPr fontId="3"/>
  <pageMargins left="0.51181102362204722" right="0.23622047244094491" top="0.51181102362204722" bottom="0.55118110236220474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別紙２（幼稚園・特支_安全装置のみ）</vt:lpstr>
      <vt:lpstr>別紙２（幼稚園・特支_システム導入あり）</vt:lpstr>
      <vt:lpstr>別紙２（幼稚園・特支以外の校種用）</vt:lpstr>
      <vt:lpstr>'別紙２（幼稚園・特支_安全装置のみ）'!Print_Area</vt:lpstr>
      <vt:lpstr>'別紙２（幼稚園・特支以外の校種用）'!Print_Area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mext</dc:creator>
  <cp:lastModifiedBy>user</cp:lastModifiedBy>
  <cp:lastPrinted>2023-08-01T08:25:01Z</cp:lastPrinted>
  <dcterms:created xsi:type="dcterms:W3CDTF">2009-05-28T15:05:57Z</dcterms:created>
  <dcterms:modified xsi:type="dcterms:W3CDTF">2024-02-08T02:54:21Z</dcterms:modified>
</cp:coreProperties>
</file>