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11595" windowHeight="6225" activeTab="0"/>
  </bookViews>
  <sheets>
    <sheet name="別表（男女計）" sheetId="1" r:id="rId1"/>
    <sheet name="別表（男） " sheetId="2" r:id="rId2"/>
    <sheet name="別表（女） " sheetId="3" r:id="rId3"/>
  </sheets>
  <definedNames>
    <definedName name="_xlnm.Print_Area" localSheetId="2">'別表（女） '!$A$1:$AF$81</definedName>
    <definedName name="_xlnm.Print_Area" localSheetId="1">'別表（男） '!$A$1:$AF$81</definedName>
    <definedName name="_xlnm.Print_Area" localSheetId="0">'別表（男女計）'!$A$1:$AF$81</definedName>
  </definedNames>
  <calcPr fullCalcOnLoad="1"/>
</workbook>
</file>

<file path=xl/sharedStrings.xml><?xml version="1.0" encoding="utf-8"?>
<sst xmlns="http://schemas.openxmlformats.org/spreadsheetml/2006/main" count="453" uniqueCount="112">
  <si>
    <t>【職業４部門別】</t>
  </si>
  <si>
    <t>事務・技術・管理関係職業　(Ａ)</t>
  </si>
  <si>
    <t>販売・サービス関係職業　(Ｂ)</t>
  </si>
  <si>
    <t>農林漁業関係職業(C)</t>
  </si>
  <si>
    <t>　　　生産・運輸関係職業　(Ｄ)</t>
  </si>
  <si>
    <t>技能工、採掘・製造</t>
  </si>
  <si>
    <t xml:space="preserve"> 事務・技術・管理</t>
  </si>
  <si>
    <t xml:space="preserve"> 販売・サービス</t>
  </si>
  <si>
    <t xml:space="preserve"> 農　林　漁　業</t>
  </si>
  <si>
    <t xml:space="preserve"> 生 産 ・ 運 輸</t>
  </si>
  <si>
    <t>地　域</t>
  </si>
  <si>
    <t>　　 総　　数</t>
  </si>
  <si>
    <t>　専門的・技術的</t>
  </si>
  <si>
    <t>　　管理的職業</t>
  </si>
  <si>
    <t>　　事務従事者</t>
  </si>
  <si>
    <t>　　販売従事者</t>
  </si>
  <si>
    <t>　サービス職業</t>
  </si>
  <si>
    <t>　保安職業従事者</t>
  </si>
  <si>
    <t>　農林漁業作業者</t>
  </si>
  <si>
    <t xml:space="preserve"> 運輸・通信従事者</t>
  </si>
  <si>
    <t>・建設作業者及び</t>
  </si>
  <si>
    <t>　分類不能の職業</t>
  </si>
  <si>
    <t xml:space="preserve"> 関係職業</t>
  </si>
  <si>
    <t>　職業従事者</t>
  </si>
  <si>
    <t>　　従事者</t>
  </si>
  <si>
    <t>　従事者</t>
  </si>
  <si>
    <t>労務作業者</t>
  </si>
  <si>
    <t>構成比</t>
  </si>
  <si>
    <t>(Ａ)</t>
  </si>
  <si>
    <t>(Ｂ)</t>
  </si>
  <si>
    <t>(Ｃ)</t>
  </si>
  <si>
    <t>(Ｄ)</t>
  </si>
  <si>
    <t>人</t>
  </si>
  <si>
    <t>％</t>
  </si>
  <si>
    <t>県　　　　　　計</t>
  </si>
  <si>
    <t>　市　　部　　計</t>
  </si>
  <si>
    <t>　郡　　部　　計</t>
  </si>
  <si>
    <t>横 　　浜　 　市</t>
  </si>
  <si>
    <t>　鶴　　見　　区</t>
  </si>
  <si>
    <t>　神  奈  川  区</t>
  </si>
  <si>
    <t>　西　　　　　区</t>
  </si>
  <si>
    <t>　中　　　　　区</t>
  </si>
  <si>
    <t>　南　　　　　区</t>
  </si>
  <si>
    <t>　保 土 ヶ 谷 区</t>
  </si>
  <si>
    <t>　磯　　子　　区</t>
  </si>
  <si>
    <t>　金　　沢　　区</t>
  </si>
  <si>
    <t>　港　　北　　区</t>
  </si>
  <si>
    <t>　戸　　塚　　区</t>
  </si>
  <si>
    <t>　港　　南　　区</t>
  </si>
  <si>
    <t>　旭　　　　　区</t>
  </si>
  <si>
    <t>　緑　　　　　区</t>
  </si>
  <si>
    <t>　瀬　　谷　　区</t>
  </si>
  <si>
    <t>　栄　　　　　区</t>
  </si>
  <si>
    <t>　泉　　　　　区</t>
  </si>
  <si>
    <t>　青　　葉　　区</t>
  </si>
  <si>
    <t>　都　　筑　　区</t>
  </si>
  <si>
    <t>川　　 崎　　 市</t>
  </si>
  <si>
    <t>　川　　崎　　区</t>
  </si>
  <si>
    <t>　幸　　　　　区</t>
  </si>
  <si>
    <t>　中　　原　　区</t>
  </si>
  <si>
    <t>　高　　津　　区</t>
  </si>
  <si>
    <t>　多　　摩　　区</t>
  </si>
  <si>
    <t>　宮　　前　　区</t>
  </si>
  <si>
    <t>　麻　　生　　区</t>
  </si>
  <si>
    <t>横須賀市</t>
  </si>
  <si>
    <t>平　　 塚　 　市</t>
  </si>
  <si>
    <t>鎌　 　倉　 　市</t>
  </si>
  <si>
    <t>藤　　 沢 　　市</t>
  </si>
  <si>
    <t>小田原市</t>
  </si>
  <si>
    <t>茅ヶ崎市</t>
  </si>
  <si>
    <t>逗　　 子　 　市</t>
  </si>
  <si>
    <t>相模原市</t>
  </si>
  <si>
    <t>三　　 浦　 　市</t>
  </si>
  <si>
    <t>秦　　 野　　 市</t>
  </si>
  <si>
    <t>厚　　 木　　 市</t>
  </si>
  <si>
    <t>大　　 和　　 市</t>
  </si>
  <si>
    <t>伊勢原市</t>
  </si>
  <si>
    <t>海老名市</t>
  </si>
  <si>
    <t>座　　 間　　 市</t>
  </si>
  <si>
    <t>南足柄市</t>
  </si>
  <si>
    <t>綾　　 瀬　　 市</t>
  </si>
  <si>
    <t>三 浦 郡　葉山町</t>
  </si>
  <si>
    <t>高 座 郡　寒川町</t>
  </si>
  <si>
    <t>中　　　　　　郡</t>
  </si>
  <si>
    <t>　大　　磯　　町</t>
  </si>
  <si>
    <t>　二　　宮　　町</t>
  </si>
  <si>
    <t>足柄上郡</t>
  </si>
  <si>
    <t>　中　　井　　町</t>
  </si>
  <si>
    <t>　大　　井　　町</t>
  </si>
  <si>
    <t>　松　　田　　町</t>
  </si>
  <si>
    <t>　山　　北　　町</t>
  </si>
  <si>
    <t>　開　　成　　町</t>
  </si>
  <si>
    <t>足柄下郡</t>
  </si>
  <si>
    <t>　箱　　根　　町</t>
  </si>
  <si>
    <t>　真　　鶴　　町</t>
  </si>
  <si>
    <t>　湯　河　原　町</t>
  </si>
  <si>
    <t>愛　　 甲　　 郡</t>
  </si>
  <si>
    <t>　愛　　川　　町</t>
  </si>
  <si>
    <t>　清　　川　　村</t>
  </si>
  <si>
    <t>津久井郡</t>
  </si>
  <si>
    <t>　城　　山　　町</t>
  </si>
  <si>
    <t>　津　久　井　町</t>
  </si>
  <si>
    <t>　相　模　湖　町</t>
  </si>
  <si>
    <t>　藤　　野　　町</t>
  </si>
  <si>
    <t>　　　　生産・運輸関係職業　(Ｄ)</t>
  </si>
  <si>
    <t>生産工程</t>
  </si>
  <si>
    <t>・</t>
  </si>
  <si>
    <t>生産工程</t>
  </si>
  <si>
    <t xml:space="preserve"> </t>
  </si>
  <si>
    <t>【別表】　職業（大分類）別15歳以上就業者〈総数〉・〔男女計：実数・構成比〕</t>
  </si>
  <si>
    <t>【別表】　職業（大分類）別15歳以上就業者〈総数〉・〔男：実数・構成比〕</t>
  </si>
  <si>
    <t>【別表】　職業（大分類）別15歳以上就業者〈総数〉・〔女：実数・構成比〕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</si>
</sst>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"/>
    <numFmt numFmtId="177" formatCode="0.0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&quot;¥&quot;#,##0;[Red]&quot;¥&quot;&quot;¥&quot;&quot;¥&quot;&quot;¥&quot;&quot;¥&quot;&quot;¥&quot;&quot;¥&quot;&quot;¥&quot;&quot;¥&quot;&quot;¥&quot;&quot;¥&quot;&quot;¥&quot;&quot;¥&quot;\-#,##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;\-#,##0;&quot;-&quot;"/>
    <numFmt numFmtId="187" formatCode="_-&quot;￡&quot;* #,##0_-;\-&quot;￡&quot;* #,##0_-;_-&quot;￡&quot;* &quot;-&quot;_-;_-@_-"/>
    <numFmt numFmtId="188" formatCode="_-&quot;￡&quot;* #,##0.00_-;\-&quot;￡&quot;* #,##0.00_-;_-&quot;￡&quot;* &quot;-&quot;??_-;_-@_-"/>
    <numFmt numFmtId="189" formatCode="_ &quot;SFr.&quot;* #,##0_ ;_ &quot;SFr.&quot;* \-#,##0_ ;_ &quot;SFr.&quot;* &quot;-&quot;_ ;_ @_ "/>
    <numFmt numFmtId="190" formatCode="_ &quot;SFr.&quot;* #,##0.00_ ;_ &quot;SFr.&quot;* \-#,##0.00_ ;_ &quot;SFr.&quot;* &quot;-&quot;??_ ;_ @_ 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#,##0.00&quot; $&quot;;[Red]\-#,##0.00&quot; $&quot;"/>
    <numFmt numFmtId="196" formatCode="###,###,##0;&quot;-&quot;##,###,##0"/>
  </numFmts>
  <fonts count="5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ＭＳ 明朝"/>
      <family val="1"/>
    </font>
    <font>
      <sz val="9"/>
      <name val="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9.85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6"/>
      <name val="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7"/>
      <name val="ＭＳ Ｐゴシック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10"/>
      <name val="ＭＳ 明朝"/>
      <family val="1"/>
    </font>
    <font>
      <sz val="12"/>
      <color indexed="20"/>
      <name val="ＭＳ 明朝"/>
      <family val="1"/>
    </font>
    <font>
      <b/>
      <sz val="12"/>
      <color indexed="10"/>
      <name val="ＭＳ 明朝"/>
      <family val="1"/>
    </font>
    <font>
      <b/>
      <sz val="15"/>
      <color indexed="57"/>
      <name val="ＭＳ 明朝"/>
      <family val="1"/>
    </font>
    <font>
      <b/>
      <sz val="13"/>
      <color indexed="57"/>
      <name val="ＭＳ 明朝"/>
      <family val="1"/>
    </font>
    <font>
      <b/>
      <sz val="11"/>
      <color indexed="57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6" fontId="6" fillId="0" borderId="0" applyFill="0" applyBorder="0" applyAlignment="0">
      <protection/>
    </xf>
    <xf numFmtId="0" fontId="7" fillId="0" borderId="0">
      <alignment/>
      <protection locked="0"/>
    </xf>
    <xf numFmtId="0" fontId="8" fillId="0" borderId="0">
      <alignment/>
      <protection locked="0"/>
    </xf>
    <xf numFmtId="0" fontId="10" fillId="0" borderId="0">
      <alignment/>
      <protection locked="0"/>
    </xf>
    <xf numFmtId="0" fontId="11" fillId="0" borderId="0">
      <alignment horizontal="center"/>
      <protection locked="0"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9" fillId="0" borderId="0">
      <alignment/>
      <protection/>
    </xf>
    <xf numFmtId="4" fontId="14" fillId="0" borderId="0">
      <alignment/>
      <protection locked="0"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8" fillId="0" borderId="0">
      <alignment/>
      <protection/>
    </xf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33" borderId="12" xfId="0" applyFont="1" applyFill="1" applyBorder="1" applyAlignment="1">
      <alignment vertical="center"/>
    </xf>
    <xf numFmtId="0" fontId="2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5" fillId="33" borderId="0" xfId="0" applyNumberFormat="1" applyFont="1" applyFill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176" fontId="4" fillId="33" borderId="21" xfId="0" applyNumberFormat="1" applyFont="1" applyFill="1" applyBorder="1" applyAlignment="1">
      <alignment horizontal="right" vertical="center"/>
    </xf>
    <xf numFmtId="38" fontId="5" fillId="33" borderId="0" xfId="62" applyFont="1" applyFill="1" applyAlignment="1">
      <alignment/>
    </xf>
    <xf numFmtId="177" fontId="5" fillId="33" borderId="21" xfId="0" applyNumberFormat="1" applyFont="1" applyFill="1" applyBorder="1" applyAlignment="1">
      <alignment/>
    </xf>
    <xf numFmtId="38" fontId="5" fillId="33" borderId="14" xfId="0" applyNumberFormat="1" applyFont="1" applyFill="1" applyBorder="1" applyAlignment="1">
      <alignment/>
    </xf>
    <xf numFmtId="38" fontId="5" fillId="33" borderId="0" xfId="0" applyNumberFormat="1" applyFont="1" applyFill="1" applyAlignment="1">
      <alignment/>
    </xf>
    <xf numFmtId="0" fontId="5" fillId="33" borderId="0" xfId="62" applyNumberFormat="1" applyFont="1" applyFill="1" applyAlignment="1">
      <alignment/>
    </xf>
    <xf numFmtId="0" fontId="5" fillId="33" borderId="21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24" xfId="0" applyFont="1" applyFill="1" applyBorder="1" applyAlignment="1">
      <alignment vertical="center"/>
    </xf>
    <xf numFmtId="0" fontId="5" fillId="33" borderId="24" xfId="62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177" fontId="5" fillId="33" borderId="24" xfId="0" applyNumberFormat="1" applyFont="1" applyFill="1" applyBorder="1" applyAlignment="1">
      <alignment/>
    </xf>
    <xf numFmtId="38" fontId="5" fillId="33" borderId="24" xfId="62" applyFont="1" applyFill="1" applyBorder="1" applyAlignment="1">
      <alignment/>
    </xf>
    <xf numFmtId="38" fontId="5" fillId="33" borderId="24" xfId="0" applyNumberFormat="1" applyFont="1" applyFill="1" applyBorder="1" applyAlignment="1">
      <alignment/>
    </xf>
    <xf numFmtId="0" fontId="5" fillId="33" borderId="14" xfId="62" applyNumberFormat="1" applyFont="1" applyFill="1" applyBorder="1" applyAlignment="1">
      <alignment/>
    </xf>
    <xf numFmtId="0" fontId="5" fillId="33" borderId="21" xfId="62" applyNumberFormat="1" applyFont="1" applyFill="1" applyBorder="1" applyAlignment="1">
      <alignment/>
    </xf>
    <xf numFmtId="38" fontId="5" fillId="33" borderId="0" xfId="62" applyFont="1" applyFill="1" applyBorder="1" applyAlignment="1">
      <alignment/>
    </xf>
    <xf numFmtId="0" fontId="4" fillId="33" borderId="22" xfId="0" applyFont="1" applyFill="1" applyBorder="1" applyAlignment="1">
      <alignment vertical="center"/>
    </xf>
    <xf numFmtId="38" fontId="5" fillId="33" borderId="12" xfId="62" applyFont="1" applyFill="1" applyBorder="1" applyAlignment="1">
      <alignment/>
    </xf>
    <xf numFmtId="177" fontId="5" fillId="33" borderId="22" xfId="0" applyNumberFormat="1" applyFont="1" applyFill="1" applyBorder="1" applyAlignment="1">
      <alignment/>
    </xf>
    <xf numFmtId="38" fontId="5" fillId="33" borderId="16" xfId="0" applyNumberFormat="1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196" fontId="23" fillId="33" borderId="0" xfId="74" applyNumberFormat="1" applyFont="1" applyFill="1" applyBorder="1" applyAlignment="1" quotePrefix="1">
      <alignment horizontal="right" vertical="top"/>
      <protection/>
    </xf>
    <xf numFmtId="0" fontId="0" fillId="33" borderId="0" xfId="0" applyFont="1" applyFill="1" applyAlignment="1">
      <alignment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12~3SO2" xfId="34"/>
    <cellStyle name="Comma_12~3SO2" xfId="35"/>
    <cellStyle name="Currency [0]_12~3SO2" xfId="36"/>
    <cellStyle name="Currency_12~3SO2" xfId="37"/>
    <cellStyle name="entry" xfId="38"/>
    <cellStyle name="Header1" xfId="39"/>
    <cellStyle name="Header2" xfId="40"/>
    <cellStyle name="Normal_#18-Internet" xfId="41"/>
    <cellStyle name="Percent_12~3SO2" xfId="42"/>
    <cellStyle name="price" xfId="43"/>
    <cellStyle name="revised" xfId="44"/>
    <cellStyle name="section" xfId="45"/>
    <cellStyle name="title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_JB16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13" customWidth="1"/>
    <col min="2" max="2" width="8.59765625" style="4" customWidth="1"/>
    <col min="3" max="3" width="5.59765625" style="4" customWidth="1"/>
    <col min="4" max="4" width="8.59765625" style="4" customWidth="1"/>
    <col min="5" max="5" width="5.59765625" style="4" customWidth="1"/>
    <col min="6" max="6" width="8.59765625" style="4" customWidth="1"/>
    <col min="7" max="7" width="5.59765625" style="4" customWidth="1"/>
    <col min="8" max="8" width="8.59765625" style="4" customWidth="1"/>
    <col min="9" max="9" width="5.59765625" style="4" customWidth="1"/>
    <col min="10" max="10" width="8.59765625" style="4" customWidth="1"/>
    <col min="11" max="11" width="5.59765625" style="4" customWidth="1"/>
    <col min="12" max="12" width="8.59765625" style="4" customWidth="1"/>
    <col min="13" max="13" width="5.59765625" style="4" customWidth="1"/>
    <col min="14" max="14" width="8.59765625" style="4" customWidth="1"/>
    <col min="15" max="15" width="5.59765625" style="4" customWidth="1"/>
    <col min="16" max="16" width="9.8984375" style="4" customWidth="1"/>
    <col min="17" max="17" width="5.59765625" style="4" customWidth="1"/>
    <col min="18" max="18" width="8.59765625" style="4" customWidth="1"/>
    <col min="19" max="19" width="5.59765625" style="4" customWidth="1"/>
    <col min="20" max="20" width="9.59765625" style="4" customWidth="1"/>
    <col min="21" max="21" width="5.59765625" style="4" customWidth="1"/>
    <col min="22" max="22" width="8.59765625" style="4" customWidth="1"/>
    <col min="23" max="23" width="5.59765625" style="4" customWidth="1"/>
    <col min="24" max="24" width="3.59765625" style="4" customWidth="1"/>
    <col min="25" max="25" width="8.59765625" style="4" customWidth="1"/>
    <col min="26" max="26" width="5.59765625" style="4" customWidth="1"/>
    <col min="27" max="27" width="8.59765625" style="4" customWidth="1"/>
    <col min="28" max="28" width="5.59765625" style="4" customWidth="1"/>
    <col min="29" max="29" width="8.59765625" style="4" customWidth="1"/>
    <col min="30" max="30" width="5.59765625" style="4" customWidth="1"/>
    <col min="31" max="31" width="8.59765625" style="4" customWidth="1"/>
    <col min="32" max="32" width="5.59765625" style="4" customWidth="1"/>
    <col min="33" max="33" width="11.69921875" style="4" customWidth="1"/>
    <col min="34" max="16384" width="9" style="4" customWidth="1"/>
  </cols>
  <sheetData>
    <row r="1" spans="1:27" ht="16.5" customHeight="1">
      <c r="A1" s="1" t="s">
        <v>109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1" t="s">
        <v>0</v>
      </c>
      <c r="AA1" s="50"/>
    </row>
    <row r="2" spans="1:33" ht="12" customHeight="1">
      <c r="A2" s="5"/>
      <c r="B2" s="6"/>
      <c r="C2" s="7"/>
      <c r="D2" s="8"/>
      <c r="E2" s="9" t="s">
        <v>1</v>
      </c>
      <c r="F2" s="9"/>
      <c r="G2" s="9"/>
      <c r="H2" s="9"/>
      <c r="I2" s="9"/>
      <c r="J2" s="10"/>
      <c r="K2" s="9" t="s">
        <v>2</v>
      </c>
      <c r="L2" s="9"/>
      <c r="M2" s="9"/>
      <c r="N2" s="9"/>
      <c r="O2" s="9"/>
      <c r="P2" s="8" t="s">
        <v>3</v>
      </c>
      <c r="Q2" s="11"/>
      <c r="R2" s="9" t="s">
        <v>4</v>
      </c>
      <c r="S2" s="9"/>
      <c r="T2" s="9"/>
      <c r="U2" s="11"/>
      <c r="V2" s="7"/>
      <c r="W2" s="12"/>
      <c r="X2" s="13"/>
      <c r="Y2" s="14"/>
      <c r="Z2" s="15"/>
      <c r="AA2" s="14"/>
      <c r="AB2" s="15"/>
      <c r="AC2" s="14"/>
      <c r="AD2" s="15"/>
      <c r="AE2" s="14"/>
      <c r="AF2" s="15"/>
      <c r="AG2" s="13"/>
    </row>
    <row r="3" spans="1:33" ht="12" customHeight="1">
      <c r="A3" s="16"/>
      <c r="B3" s="13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 t="s">
        <v>5</v>
      </c>
      <c r="U3" s="12"/>
      <c r="V3" s="13"/>
      <c r="W3" s="12"/>
      <c r="X3" s="13"/>
      <c r="Y3" s="6" t="s">
        <v>6</v>
      </c>
      <c r="Z3" s="12"/>
      <c r="AA3" s="6" t="s">
        <v>7</v>
      </c>
      <c r="AB3" s="12"/>
      <c r="AC3" s="6" t="s">
        <v>8</v>
      </c>
      <c r="AD3" s="12"/>
      <c r="AE3" s="6" t="s">
        <v>9</v>
      </c>
      <c r="AF3" s="12"/>
      <c r="AG3" s="13"/>
    </row>
    <row r="4" spans="1:33" ht="12" customHeight="1">
      <c r="A4" s="17" t="s">
        <v>10</v>
      </c>
      <c r="B4" s="7" t="s">
        <v>11</v>
      </c>
      <c r="C4" s="7"/>
      <c r="D4" s="6" t="s">
        <v>12</v>
      </c>
      <c r="E4" s="13"/>
      <c r="F4" s="6" t="s">
        <v>13</v>
      </c>
      <c r="G4" s="13"/>
      <c r="H4" s="6" t="s">
        <v>14</v>
      </c>
      <c r="I4" s="13"/>
      <c r="J4" s="6" t="s">
        <v>15</v>
      </c>
      <c r="K4" s="12"/>
      <c r="L4" s="13" t="s">
        <v>16</v>
      </c>
      <c r="M4" s="12"/>
      <c r="N4" s="13" t="s">
        <v>17</v>
      </c>
      <c r="O4" s="12"/>
      <c r="P4" s="13" t="s">
        <v>18</v>
      </c>
      <c r="Q4" s="12"/>
      <c r="R4" s="13" t="s">
        <v>19</v>
      </c>
      <c r="S4" s="12"/>
      <c r="T4" s="13" t="s">
        <v>20</v>
      </c>
      <c r="U4" s="12"/>
      <c r="V4" s="13" t="s">
        <v>21</v>
      </c>
      <c r="W4" s="12"/>
      <c r="X4" s="13"/>
      <c r="Y4" s="6" t="s">
        <v>22</v>
      </c>
      <c r="Z4" s="12"/>
      <c r="AA4" s="6" t="s">
        <v>22</v>
      </c>
      <c r="AB4" s="12"/>
      <c r="AC4" s="6" t="s">
        <v>22</v>
      </c>
      <c r="AD4" s="12"/>
      <c r="AE4" s="6" t="s">
        <v>22</v>
      </c>
      <c r="AF4" s="12"/>
      <c r="AG4" s="13"/>
    </row>
    <row r="5" spans="1:33" ht="12" customHeight="1">
      <c r="A5" s="17"/>
      <c r="B5" s="7"/>
      <c r="C5" s="7"/>
      <c r="D5" s="6" t="s">
        <v>23</v>
      </c>
      <c r="E5" s="13"/>
      <c r="F5" s="6" t="s">
        <v>24</v>
      </c>
      <c r="G5" s="13"/>
      <c r="H5" s="6"/>
      <c r="I5" s="13"/>
      <c r="J5" s="6"/>
      <c r="K5" s="12"/>
      <c r="L5" s="13" t="s">
        <v>25</v>
      </c>
      <c r="M5" s="12"/>
      <c r="N5" s="13"/>
      <c r="O5" s="12"/>
      <c r="P5" s="13"/>
      <c r="Q5" s="12"/>
      <c r="R5" s="13"/>
      <c r="S5" s="12"/>
      <c r="T5" s="13" t="s">
        <v>26</v>
      </c>
      <c r="U5" s="12"/>
      <c r="V5" s="13"/>
      <c r="W5" s="12"/>
      <c r="X5" s="13"/>
      <c r="Y5" s="6"/>
      <c r="Z5" s="12"/>
      <c r="AA5" s="6"/>
      <c r="AB5" s="12"/>
      <c r="AC5" s="6"/>
      <c r="AD5" s="12"/>
      <c r="AE5" s="6"/>
      <c r="AF5" s="12"/>
      <c r="AG5" s="13"/>
    </row>
    <row r="6" spans="1:33" ht="12" customHeight="1">
      <c r="A6" s="18"/>
      <c r="B6" s="19"/>
      <c r="C6" s="8" t="s">
        <v>27</v>
      </c>
      <c r="D6" s="10"/>
      <c r="E6" s="8" t="s">
        <v>27</v>
      </c>
      <c r="F6" s="10"/>
      <c r="G6" s="20" t="s">
        <v>27</v>
      </c>
      <c r="H6" s="19"/>
      <c r="I6" s="20" t="s">
        <v>27</v>
      </c>
      <c r="J6" s="19"/>
      <c r="K6" s="20" t="s">
        <v>27</v>
      </c>
      <c r="L6" s="19"/>
      <c r="M6" s="20" t="s">
        <v>27</v>
      </c>
      <c r="N6" s="19"/>
      <c r="O6" s="20" t="s">
        <v>27</v>
      </c>
      <c r="P6" s="19"/>
      <c r="Q6" s="20" t="s">
        <v>27</v>
      </c>
      <c r="R6" s="19"/>
      <c r="S6" s="20" t="s">
        <v>27</v>
      </c>
      <c r="T6" s="19"/>
      <c r="U6" s="20" t="s">
        <v>27</v>
      </c>
      <c r="V6" s="19"/>
      <c r="W6" s="20" t="s">
        <v>27</v>
      </c>
      <c r="X6" s="13"/>
      <c r="Y6" s="21" t="s">
        <v>28</v>
      </c>
      <c r="Z6" s="20" t="s">
        <v>27</v>
      </c>
      <c r="AA6" s="21" t="s">
        <v>29</v>
      </c>
      <c r="AB6" s="20" t="s">
        <v>27</v>
      </c>
      <c r="AC6" s="21" t="s">
        <v>30</v>
      </c>
      <c r="AD6" s="20" t="s">
        <v>27</v>
      </c>
      <c r="AE6" s="21" t="s">
        <v>31</v>
      </c>
      <c r="AF6" s="20" t="s">
        <v>27</v>
      </c>
      <c r="AG6" s="13"/>
    </row>
    <row r="7" spans="1:33" ht="10.5" customHeight="1">
      <c r="A7" s="22"/>
      <c r="B7" s="23" t="s">
        <v>32</v>
      </c>
      <c r="C7" s="24" t="s">
        <v>33</v>
      </c>
      <c r="D7" s="23" t="s">
        <v>32</v>
      </c>
      <c r="E7" s="24" t="s">
        <v>33</v>
      </c>
      <c r="F7" s="23" t="s">
        <v>32</v>
      </c>
      <c r="G7" s="24" t="s">
        <v>33</v>
      </c>
      <c r="H7" s="23" t="s">
        <v>32</v>
      </c>
      <c r="I7" s="24" t="s">
        <v>33</v>
      </c>
      <c r="J7" s="23" t="s">
        <v>32</v>
      </c>
      <c r="K7" s="24" t="s">
        <v>33</v>
      </c>
      <c r="L7" s="23" t="s">
        <v>32</v>
      </c>
      <c r="M7" s="24" t="s">
        <v>33</v>
      </c>
      <c r="N7" s="23" t="s">
        <v>32</v>
      </c>
      <c r="O7" s="24" t="s">
        <v>33</v>
      </c>
      <c r="P7" s="23" t="s">
        <v>32</v>
      </c>
      <c r="Q7" s="24" t="s">
        <v>33</v>
      </c>
      <c r="R7" s="23" t="s">
        <v>32</v>
      </c>
      <c r="S7" s="24" t="s">
        <v>33</v>
      </c>
      <c r="T7" s="23" t="s">
        <v>32</v>
      </c>
      <c r="U7" s="24" t="s">
        <v>33</v>
      </c>
      <c r="V7" s="23" t="s">
        <v>32</v>
      </c>
      <c r="W7" s="24" t="s">
        <v>33</v>
      </c>
      <c r="X7" s="13"/>
      <c r="Y7" s="25" t="s">
        <v>32</v>
      </c>
      <c r="Z7" s="26" t="s">
        <v>33</v>
      </c>
      <c r="AA7" s="25" t="s">
        <v>32</v>
      </c>
      <c r="AB7" s="26" t="s">
        <v>33</v>
      </c>
      <c r="AC7" s="25" t="s">
        <v>32</v>
      </c>
      <c r="AD7" s="26" t="s">
        <v>33</v>
      </c>
      <c r="AE7" s="25" t="s">
        <v>32</v>
      </c>
      <c r="AF7" s="26" t="s">
        <v>33</v>
      </c>
      <c r="AG7" s="13"/>
    </row>
    <row r="8" spans="1:33" ht="10.5" customHeight="1">
      <c r="A8" s="27" t="s">
        <v>34</v>
      </c>
      <c r="B8" s="28">
        <f>SUM('別表（男） :別表（女） '!B8)</f>
        <v>4245271</v>
      </c>
      <c r="C8" s="29">
        <f>ROUND(B8/$B8*100,1)</f>
        <v>100</v>
      </c>
      <c r="D8" s="28">
        <f>SUM('別表（男） :別表（女） '!D8)</f>
        <v>719456</v>
      </c>
      <c r="E8" s="29">
        <f>ROUND(D8/$B8*100,1)</f>
        <v>16.9</v>
      </c>
      <c r="F8" s="28">
        <f>SUM('別表（男） :別表（女） '!F8)</f>
        <v>131180</v>
      </c>
      <c r="G8" s="29">
        <f>ROUND(F8/$B8*100,1)</f>
        <v>3.1</v>
      </c>
      <c r="H8" s="28">
        <f>SUM('別表（男） :別表（女） '!H8)</f>
        <v>939533</v>
      </c>
      <c r="I8" s="29">
        <f>ROUND(H8/$B8*100,1)</f>
        <v>22.1</v>
      </c>
      <c r="J8" s="28">
        <f>SUM('別表（男） :別表（女） '!J8)</f>
        <v>683208</v>
      </c>
      <c r="K8" s="29">
        <f>ROUND(J8/$B8*100,1)</f>
        <v>16.1</v>
      </c>
      <c r="L8" s="28">
        <f>SUM('別表（男） :別表（女） '!L8)</f>
        <v>373159</v>
      </c>
      <c r="M8" s="29">
        <f>ROUND(L8/$B8*100,1)</f>
        <v>8.8</v>
      </c>
      <c r="N8" s="28">
        <f>SUM('別表（男） :別表（女） '!N8)</f>
        <v>71405</v>
      </c>
      <c r="O8" s="29">
        <f>ROUND(N8/$B8*100,1)</f>
        <v>1.7</v>
      </c>
      <c r="P8" s="28">
        <f>SUM('別表（男） :別表（女） '!P8)</f>
        <v>45447</v>
      </c>
      <c r="Q8" s="29">
        <f>ROUND(P8/$B8*100,1)</f>
        <v>1.1</v>
      </c>
      <c r="R8" s="28">
        <f>SUM('別表（男） :別表（女） '!R8)</f>
        <v>142602</v>
      </c>
      <c r="S8" s="29">
        <f>ROUND(R8/$B8*100,1)</f>
        <v>3.4</v>
      </c>
      <c r="T8" s="28">
        <f>SUM('別表（男） :別表（女） '!T8)</f>
        <v>1071746</v>
      </c>
      <c r="U8" s="29">
        <f>ROUND(T8/$B8*100,1)</f>
        <v>25.2</v>
      </c>
      <c r="V8" s="28">
        <f>SUM('別表（男） :別表（女） '!V8)</f>
        <v>67535</v>
      </c>
      <c r="W8" s="29">
        <f>ROUND(V8/$B8*100,1)</f>
        <v>1.6</v>
      </c>
      <c r="X8" s="13"/>
      <c r="Y8" s="30">
        <f>SUM(D8,F8,H8)</f>
        <v>1790169</v>
      </c>
      <c r="Z8" s="29">
        <f aca="true" t="shared" si="0" ref="Z8:AF23">ROUND(Y8/$B8*100,1)</f>
        <v>42.2</v>
      </c>
      <c r="AA8" s="30">
        <f>SUM(J8,L8,N8)</f>
        <v>1127772</v>
      </c>
      <c r="AB8" s="29">
        <f t="shared" si="0"/>
        <v>26.6</v>
      </c>
      <c r="AC8" s="30">
        <f>P8</f>
        <v>45447</v>
      </c>
      <c r="AD8" s="29">
        <f t="shared" si="0"/>
        <v>1.1</v>
      </c>
      <c r="AE8" s="30">
        <f>SUM(R8,T8)</f>
        <v>1214348</v>
      </c>
      <c r="AF8" s="29">
        <f t="shared" si="0"/>
        <v>28.6</v>
      </c>
      <c r="AG8" s="31"/>
    </row>
    <row r="9" spans="1:33" ht="10.5" customHeight="1">
      <c r="A9" s="16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13"/>
      <c r="Y9" s="6"/>
      <c r="Z9" s="34"/>
      <c r="AA9" s="6"/>
      <c r="AB9" s="34"/>
      <c r="AC9" s="6"/>
      <c r="AD9" s="34"/>
      <c r="AE9" s="6"/>
      <c r="AF9" s="34"/>
      <c r="AG9" s="13"/>
    </row>
    <row r="10" spans="1:33" ht="10.5" customHeight="1">
      <c r="A10" s="16" t="s">
        <v>35</v>
      </c>
      <c r="B10" s="28">
        <f>SUM('別表（男） :別表（女） '!B10)</f>
        <v>4050128</v>
      </c>
      <c r="C10" s="29">
        <f>ROUND(B10/$B10*100,1)</f>
        <v>100</v>
      </c>
      <c r="D10" s="28">
        <f>SUM('別表（男） :別表（女） '!D10)</f>
        <v>693692</v>
      </c>
      <c r="E10" s="29">
        <f>ROUND(D10/$B10*100,1)</f>
        <v>17.1</v>
      </c>
      <c r="F10" s="28">
        <f>SUM('別表（男） :別表（女） '!F10)</f>
        <v>125138</v>
      </c>
      <c r="G10" s="29">
        <f>ROUND(F10/$B10*100,1)</f>
        <v>3.1</v>
      </c>
      <c r="H10" s="28">
        <f>SUM('別表（男） :別表（女） '!H10)</f>
        <v>901887</v>
      </c>
      <c r="I10" s="29">
        <f>ROUND(H10/$B10*100,1)</f>
        <v>22.3</v>
      </c>
      <c r="J10" s="28">
        <f>SUM('別表（男） :別表（女） '!J10)</f>
        <v>658672</v>
      </c>
      <c r="K10" s="29">
        <f>ROUND(J10/$B10*100,1)</f>
        <v>16.3</v>
      </c>
      <c r="L10" s="28">
        <f>SUM('別表（男） :別表（女） '!L10)</f>
        <v>351461</v>
      </c>
      <c r="M10" s="29">
        <f>ROUND(L10/$B10*100,1)</f>
        <v>8.7</v>
      </c>
      <c r="N10" s="28">
        <f>SUM('別表（男） :別表（女） '!N10)</f>
        <v>68352</v>
      </c>
      <c r="O10" s="29">
        <f>ROUND(N10/$B10*100,1)</f>
        <v>1.7</v>
      </c>
      <c r="P10" s="28">
        <f>SUM('別表（男） :別表（女） '!P10)</f>
        <v>39915</v>
      </c>
      <c r="Q10" s="29">
        <f>ROUND(P10/$B10*100,1)</f>
        <v>1</v>
      </c>
      <c r="R10" s="28">
        <f>SUM('別表（男） :別表（女） '!R10)</f>
        <v>134860</v>
      </c>
      <c r="S10" s="29">
        <f>ROUND(R10/$B10*100,1)</f>
        <v>3.3</v>
      </c>
      <c r="T10" s="28">
        <f>SUM('別表（男） :別表（女） '!T10)</f>
        <v>1009644</v>
      </c>
      <c r="U10" s="29">
        <f>ROUND(T10/$B10*100,1)</f>
        <v>24.9</v>
      </c>
      <c r="V10" s="28">
        <f>SUM('別表（男） :別表（女） '!V10)</f>
        <v>66507</v>
      </c>
      <c r="W10" s="29">
        <f>ROUND(V10/$B10*100,1)</f>
        <v>1.6</v>
      </c>
      <c r="X10" s="13"/>
      <c r="Y10" s="30">
        <f aca="true" t="shared" si="1" ref="Y10:Y25">SUM(D10,F10,H10)</f>
        <v>1720717</v>
      </c>
      <c r="Z10" s="29">
        <f t="shared" si="0"/>
        <v>42.5</v>
      </c>
      <c r="AA10" s="30">
        <f aca="true" t="shared" si="2" ref="AA10:AA25">SUM(J10,L10,N10)</f>
        <v>1078485</v>
      </c>
      <c r="AB10" s="29">
        <f t="shared" si="0"/>
        <v>26.6</v>
      </c>
      <c r="AC10" s="30">
        <f>P10</f>
        <v>39915</v>
      </c>
      <c r="AD10" s="29">
        <f t="shared" si="0"/>
        <v>1</v>
      </c>
      <c r="AE10" s="30">
        <f aca="true" t="shared" si="3" ref="AE10:AE25">SUM(R10,T10)</f>
        <v>1144504</v>
      </c>
      <c r="AF10" s="29">
        <f t="shared" si="0"/>
        <v>28.3</v>
      </c>
      <c r="AG10" s="13"/>
    </row>
    <row r="11" spans="1:33" ht="10.5" customHeight="1">
      <c r="A11" s="16" t="s">
        <v>36</v>
      </c>
      <c r="B11" s="28">
        <f>SUM('別表（男） :別表（女） '!B11)</f>
        <v>195143</v>
      </c>
      <c r="C11" s="29">
        <f>ROUND(B11/$B11*100,1)</f>
        <v>100</v>
      </c>
      <c r="D11" s="28">
        <f>SUM('別表（男） :別表（女） '!D11)</f>
        <v>25764</v>
      </c>
      <c r="E11" s="29">
        <f>ROUND(D11/$B11*100,1)</f>
        <v>13.2</v>
      </c>
      <c r="F11" s="28">
        <f>SUM('別表（男） :別表（女） '!F11)</f>
        <v>6042</v>
      </c>
      <c r="G11" s="29">
        <f>ROUND(F11/$B11*100,1)</f>
        <v>3.1</v>
      </c>
      <c r="H11" s="28">
        <f>SUM('別表（男） :別表（女） '!H11)</f>
        <v>37646</v>
      </c>
      <c r="I11" s="29">
        <f>ROUND(H11/$B11*100,1)</f>
        <v>19.3</v>
      </c>
      <c r="J11" s="28">
        <f>SUM('別表（男） :別表（女） '!J11)</f>
        <v>24536</v>
      </c>
      <c r="K11" s="29">
        <f>ROUND(J11/$B11*100,1)</f>
        <v>12.6</v>
      </c>
      <c r="L11" s="28">
        <f>SUM('別表（男） :別表（女） '!L11)</f>
        <v>21698</v>
      </c>
      <c r="M11" s="29">
        <f>ROUND(L11/$B11*100,1)</f>
        <v>11.1</v>
      </c>
      <c r="N11" s="28">
        <f>SUM('別表（男） :別表（女） '!N11)</f>
        <v>3053</v>
      </c>
      <c r="O11" s="29">
        <f>ROUND(N11/$B11*100,1)</f>
        <v>1.6</v>
      </c>
      <c r="P11" s="28">
        <f>SUM('別表（男） :別表（女） '!P11)</f>
        <v>5532</v>
      </c>
      <c r="Q11" s="29">
        <f>ROUND(P11/$B11*100,1)</f>
        <v>2.8</v>
      </c>
      <c r="R11" s="28">
        <f>SUM('別表（男） :別表（女） '!R11)</f>
        <v>7742</v>
      </c>
      <c r="S11" s="29">
        <f>ROUND(R11/$B11*100,1)</f>
        <v>4</v>
      </c>
      <c r="T11" s="28">
        <f>SUM('別表（男） :別表（女） '!T11)</f>
        <v>62102</v>
      </c>
      <c r="U11" s="29">
        <f>ROUND(T11/$B11*100,1)</f>
        <v>31.8</v>
      </c>
      <c r="V11" s="28">
        <f>SUM('別表（男） :別表（女） '!V11)</f>
        <v>1028</v>
      </c>
      <c r="W11" s="29">
        <f>ROUND(V11/$B11*100,1)</f>
        <v>0.5</v>
      </c>
      <c r="X11" s="13"/>
      <c r="Y11" s="30">
        <f t="shared" si="1"/>
        <v>69452</v>
      </c>
      <c r="Z11" s="29">
        <f t="shared" si="0"/>
        <v>35.6</v>
      </c>
      <c r="AA11" s="30">
        <f t="shared" si="2"/>
        <v>49287</v>
      </c>
      <c r="AB11" s="29">
        <f t="shared" si="0"/>
        <v>25.3</v>
      </c>
      <c r="AC11" s="30">
        <f>P11</f>
        <v>5532</v>
      </c>
      <c r="AD11" s="29">
        <f t="shared" si="0"/>
        <v>2.8</v>
      </c>
      <c r="AE11" s="30">
        <f t="shared" si="3"/>
        <v>69844</v>
      </c>
      <c r="AF11" s="29">
        <f t="shared" si="0"/>
        <v>35.8</v>
      </c>
      <c r="AG11" s="13"/>
    </row>
    <row r="12" spans="1:33" ht="10.5" customHeight="1">
      <c r="A12" s="35"/>
      <c r="B12" s="36"/>
      <c r="C12" s="37"/>
      <c r="D12" s="36"/>
      <c r="E12" s="38"/>
      <c r="F12" s="36"/>
      <c r="G12" s="38"/>
      <c r="H12" s="36"/>
      <c r="I12" s="38"/>
      <c r="J12" s="36"/>
      <c r="K12" s="38"/>
      <c r="L12" s="36"/>
      <c r="M12" s="38"/>
      <c r="N12" s="36"/>
      <c r="O12" s="38"/>
      <c r="P12" s="36"/>
      <c r="Q12" s="38"/>
      <c r="R12" s="36"/>
      <c r="S12" s="38"/>
      <c r="T12" s="36"/>
      <c r="U12" s="38"/>
      <c r="V12" s="36"/>
      <c r="W12" s="38"/>
      <c r="X12" s="13"/>
      <c r="Y12" s="36"/>
      <c r="Z12" s="36"/>
      <c r="AA12" s="36"/>
      <c r="AB12" s="36"/>
      <c r="AC12" s="36"/>
      <c r="AD12" s="36"/>
      <c r="AE12" s="36"/>
      <c r="AF12" s="36"/>
      <c r="AG12" s="13"/>
    </row>
    <row r="13" spans="1:33" ht="10.5" customHeight="1">
      <c r="A13" s="16" t="s">
        <v>37</v>
      </c>
      <c r="B13" s="28">
        <f>SUM('別表（男） :別表（女） '!B13)</f>
        <v>1699750</v>
      </c>
      <c r="C13" s="29">
        <f aca="true" t="shared" si="4" ref="C13:C28">ROUND(B13/$B13*100,1)</f>
        <v>100</v>
      </c>
      <c r="D13" s="28">
        <f>SUM('別表（男） :別表（女） '!D13)</f>
        <v>298099</v>
      </c>
      <c r="E13" s="29">
        <f aca="true" t="shared" si="5" ref="E13:E25">ROUND(D13/$B13*100,1)</f>
        <v>17.5</v>
      </c>
      <c r="F13" s="28">
        <f>SUM('別表（男） :別表（女） '!F13)</f>
        <v>59123</v>
      </c>
      <c r="G13" s="29">
        <f aca="true" t="shared" si="6" ref="G13:G25">ROUND(F13/$B13*100,1)</f>
        <v>3.5</v>
      </c>
      <c r="H13" s="28">
        <f>SUM('別表（男） :別表（女） '!H13)</f>
        <v>401784</v>
      </c>
      <c r="I13" s="29">
        <f aca="true" t="shared" si="7" ref="I13:I25">ROUND(H13/$B13*100,1)</f>
        <v>23.6</v>
      </c>
      <c r="J13" s="28">
        <f>SUM('別表（男） :別表（女） '!J13)</f>
        <v>293511</v>
      </c>
      <c r="K13" s="29">
        <f aca="true" t="shared" si="8" ref="K13:K25">ROUND(J13/$B13*100,1)</f>
        <v>17.3</v>
      </c>
      <c r="L13" s="28">
        <f>SUM('別表（男） :別表（女） '!L13)</f>
        <v>146191</v>
      </c>
      <c r="M13" s="29">
        <f aca="true" t="shared" si="9" ref="M13:M25">ROUND(L13/$B13*100,1)</f>
        <v>8.6</v>
      </c>
      <c r="N13" s="28">
        <f>SUM('別表（男） :別表（女） '!N13)</f>
        <v>21913</v>
      </c>
      <c r="O13" s="29">
        <f aca="true" t="shared" si="10" ref="O13:O25">ROUND(N13/$B13*100,1)</f>
        <v>1.3</v>
      </c>
      <c r="P13" s="28">
        <f>SUM('別表（男） :別表（女） '!P13)</f>
        <v>9682</v>
      </c>
      <c r="Q13" s="29">
        <f aca="true" t="shared" si="11" ref="Q13:Q25">ROUND(P13/$B13*100,1)</f>
        <v>0.6</v>
      </c>
      <c r="R13" s="28">
        <f>SUM('別表（男） :別表（女） '!R13)</f>
        <v>56353</v>
      </c>
      <c r="S13" s="29">
        <f aca="true" t="shared" si="12" ref="S13:S25">ROUND(R13/$B13*100,1)</f>
        <v>3.3</v>
      </c>
      <c r="T13" s="28">
        <f>SUM('別表（男） :別表（女） '!T13)</f>
        <v>380727</v>
      </c>
      <c r="U13" s="29">
        <f aca="true" t="shared" si="13" ref="U13:U25">ROUND(T13/$B13*100,1)</f>
        <v>22.4</v>
      </c>
      <c r="V13" s="28">
        <f>SUM('別表（男） :別表（女） '!V13)</f>
        <v>32367</v>
      </c>
      <c r="W13" s="29">
        <f aca="true" t="shared" si="14" ref="W13:W25">ROUND(V13/$B13*100,1)</f>
        <v>1.9</v>
      </c>
      <c r="X13" s="13"/>
      <c r="Y13" s="30">
        <f t="shared" si="1"/>
        <v>759006</v>
      </c>
      <c r="Z13" s="29">
        <f t="shared" si="0"/>
        <v>44.7</v>
      </c>
      <c r="AA13" s="30">
        <f t="shared" si="2"/>
        <v>461615</v>
      </c>
      <c r="AB13" s="29">
        <f t="shared" si="0"/>
        <v>27.2</v>
      </c>
      <c r="AC13" s="30">
        <f aca="true" t="shared" si="15" ref="AC13:AC56">P13</f>
        <v>9682</v>
      </c>
      <c r="AD13" s="29">
        <f t="shared" si="0"/>
        <v>0.6</v>
      </c>
      <c r="AE13" s="30">
        <f t="shared" si="3"/>
        <v>437080</v>
      </c>
      <c r="AF13" s="29">
        <f t="shared" si="0"/>
        <v>25.7</v>
      </c>
      <c r="AG13" s="13"/>
    </row>
    <row r="14" spans="1:33" ht="10.5" customHeight="1">
      <c r="A14" s="16" t="s">
        <v>38</v>
      </c>
      <c r="B14" s="28">
        <f>SUM('別表（男） :別表（女） '!B14)</f>
        <v>134879</v>
      </c>
      <c r="C14" s="29">
        <f t="shared" si="4"/>
        <v>100</v>
      </c>
      <c r="D14" s="28">
        <f>SUM('別表（男） :別表（女） '!D14)</f>
        <v>20085</v>
      </c>
      <c r="E14" s="29">
        <f t="shared" si="5"/>
        <v>14.9</v>
      </c>
      <c r="F14" s="28">
        <f>SUM('別表（男） :別表（女） '!F14)</f>
        <v>3888</v>
      </c>
      <c r="G14" s="29">
        <f t="shared" si="6"/>
        <v>2.9</v>
      </c>
      <c r="H14" s="28">
        <f>SUM('別表（男） :別表（女） '!H14)</f>
        <v>29692</v>
      </c>
      <c r="I14" s="29">
        <f t="shared" si="7"/>
        <v>22</v>
      </c>
      <c r="J14" s="28">
        <f>SUM('別表（男） :別表（女） '!J14)</f>
        <v>21320</v>
      </c>
      <c r="K14" s="29">
        <f t="shared" si="8"/>
        <v>15.8</v>
      </c>
      <c r="L14" s="28">
        <f>SUM('別表（男） :別表（女） '!L14)</f>
        <v>11584</v>
      </c>
      <c r="M14" s="29">
        <f t="shared" si="9"/>
        <v>8.6</v>
      </c>
      <c r="N14" s="28">
        <f>SUM('別表（男） :別表（女） '!N14)</f>
        <v>1282</v>
      </c>
      <c r="O14" s="29">
        <f t="shared" si="10"/>
        <v>1</v>
      </c>
      <c r="P14" s="28">
        <f>SUM('別表（男） :別表（女） '!P14)</f>
        <v>246</v>
      </c>
      <c r="Q14" s="29">
        <f t="shared" si="11"/>
        <v>0.2</v>
      </c>
      <c r="R14" s="28">
        <f>SUM('別表（男） :別表（女） '!R14)</f>
        <v>5182</v>
      </c>
      <c r="S14" s="29">
        <f t="shared" si="12"/>
        <v>3.8</v>
      </c>
      <c r="T14" s="28">
        <f>SUM('別表（男） :別表（女） '!T14)</f>
        <v>38565</v>
      </c>
      <c r="U14" s="29">
        <f t="shared" si="13"/>
        <v>28.6</v>
      </c>
      <c r="V14" s="28">
        <f>SUM('別表（男） :別表（女） '!V14)</f>
        <v>3035</v>
      </c>
      <c r="W14" s="29">
        <f t="shared" si="14"/>
        <v>2.3</v>
      </c>
      <c r="X14" s="13"/>
      <c r="Y14" s="30">
        <f t="shared" si="1"/>
        <v>53665</v>
      </c>
      <c r="Z14" s="29">
        <f t="shared" si="0"/>
        <v>39.8</v>
      </c>
      <c r="AA14" s="30">
        <f t="shared" si="2"/>
        <v>34186</v>
      </c>
      <c r="AB14" s="29">
        <f t="shared" si="0"/>
        <v>25.3</v>
      </c>
      <c r="AC14" s="30">
        <f t="shared" si="15"/>
        <v>246</v>
      </c>
      <c r="AD14" s="29">
        <f t="shared" si="0"/>
        <v>0.2</v>
      </c>
      <c r="AE14" s="30">
        <f t="shared" si="3"/>
        <v>43747</v>
      </c>
      <c r="AF14" s="29">
        <f t="shared" si="0"/>
        <v>32.4</v>
      </c>
      <c r="AG14" s="13"/>
    </row>
    <row r="15" spans="1:33" ht="10.5" customHeight="1">
      <c r="A15" s="16" t="s">
        <v>39</v>
      </c>
      <c r="B15" s="28">
        <f>SUM('別表（男） :別表（女） '!B15)</f>
        <v>108377</v>
      </c>
      <c r="C15" s="29">
        <f t="shared" si="4"/>
        <v>100</v>
      </c>
      <c r="D15" s="28">
        <f>SUM('別表（男） :別表（女） '!D15)</f>
        <v>18094</v>
      </c>
      <c r="E15" s="29">
        <f t="shared" si="5"/>
        <v>16.7</v>
      </c>
      <c r="F15" s="28">
        <f>SUM('別表（男） :別表（女） '!F15)</f>
        <v>3367</v>
      </c>
      <c r="G15" s="29">
        <f t="shared" si="6"/>
        <v>3.1</v>
      </c>
      <c r="H15" s="28">
        <f>SUM('別表（男） :別表（女） '!H15)</f>
        <v>25437</v>
      </c>
      <c r="I15" s="29">
        <f t="shared" si="7"/>
        <v>23.5</v>
      </c>
      <c r="J15" s="28">
        <f>SUM('別表（男） :別表（女） '!J15)</f>
        <v>18938</v>
      </c>
      <c r="K15" s="29">
        <f t="shared" si="8"/>
        <v>17.5</v>
      </c>
      <c r="L15" s="28">
        <f>SUM('別表（男） :別表（女） '!L15)</f>
        <v>10085</v>
      </c>
      <c r="M15" s="29">
        <f t="shared" si="9"/>
        <v>9.3</v>
      </c>
      <c r="N15" s="28">
        <f>SUM('別表（男） :別表（女） '!N15)</f>
        <v>1352</v>
      </c>
      <c r="O15" s="29">
        <f t="shared" si="10"/>
        <v>1.2</v>
      </c>
      <c r="P15" s="28">
        <f>SUM('別表（男） :別表（女） '!P15)</f>
        <v>653</v>
      </c>
      <c r="Q15" s="29">
        <f t="shared" si="11"/>
        <v>0.6</v>
      </c>
      <c r="R15" s="28">
        <f>SUM('別表（男） :別表（女） '!R15)</f>
        <v>3949</v>
      </c>
      <c r="S15" s="29">
        <f t="shared" si="12"/>
        <v>3.6</v>
      </c>
      <c r="T15" s="28">
        <f>SUM('別表（男） :別表（女） '!T15)</f>
        <v>23981</v>
      </c>
      <c r="U15" s="29">
        <f t="shared" si="13"/>
        <v>22.1</v>
      </c>
      <c r="V15" s="28">
        <f>SUM('別表（男） :別表（女） '!V15)</f>
        <v>2521</v>
      </c>
      <c r="W15" s="29">
        <f t="shared" si="14"/>
        <v>2.3</v>
      </c>
      <c r="X15" s="13"/>
      <c r="Y15" s="30">
        <f t="shared" si="1"/>
        <v>46898</v>
      </c>
      <c r="Z15" s="29">
        <f t="shared" si="0"/>
        <v>43.3</v>
      </c>
      <c r="AA15" s="30">
        <f t="shared" si="2"/>
        <v>30375</v>
      </c>
      <c r="AB15" s="29">
        <f t="shared" si="0"/>
        <v>28</v>
      </c>
      <c r="AC15" s="30">
        <f t="shared" si="15"/>
        <v>653</v>
      </c>
      <c r="AD15" s="29">
        <f t="shared" si="0"/>
        <v>0.6</v>
      </c>
      <c r="AE15" s="30">
        <f t="shared" si="3"/>
        <v>27930</v>
      </c>
      <c r="AF15" s="29">
        <f t="shared" si="0"/>
        <v>25.8</v>
      </c>
      <c r="AG15" s="13"/>
    </row>
    <row r="16" spans="1:33" ht="10.5" customHeight="1">
      <c r="A16" s="16" t="s">
        <v>40</v>
      </c>
      <c r="B16" s="28">
        <f>SUM('別表（男） :別表（女） '!B16)</f>
        <v>40115</v>
      </c>
      <c r="C16" s="29">
        <f t="shared" si="4"/>
        <v>100</v>
      </c>
      <c r="D16" s="28">
        <f>SUM('別表（男） :別表（女） '!D16)</f>
        <v>6824</v>
      </c>
      <c r="E16" s="29">
        <f t="shared" si="5"/>
        <v>17</v>
      </c>
      <c r="F16" s="28">
        <f>SUM('別表（男） :別表（女） '!F16)</f>
        <v>1368</v>
      </c>
      <c r="G16" s="29">
        <f t="shared" si="6"/>
        <v>3.4</v>
      </c>
      <c r="H16" s="28">
        <f>SUM('別表（男） :別表（女） '!H16)</f>
        <v>9410</v>
      </c>
      <c r="I16" s="29">
        <f t="shared" si="7"/>
        <v>23.5</v>
      </c>
      <c r="J16" s="28">
        <f>SUM('別表（男） :別表（女） '!J16)</f>
        <v>7394</v>
      </c>
      <c r="K16" s="29">
        <f t="shared" si="8"/>
        <v>18.4</v>
      </c>
      <c r="L16" s="28">
        <f>SUM('別表（男） :別表（女） '!L16)</f>
        <v>4407</v>
      </c>
      <c r="M16" s="29">
        <f t="shared" si="9"/>
        <v>11</v>
      </c>
      <c r="N16" s="28">
        <f>SUM('別表（男） :別表（女） '!N16)</f>
        <v>649</v>
      </c>
      <c r="O16" s="29">
        <f t="shared" si="10"/>
        <v>1.6</v>
      </c>
      <c r="P16" s="28">
        <f>SUM('別表（男） :別表（女） '!P16)</f>
        <v>52</v>
      </c>
      <c r="Q16" s="29">
        <f t="shared" si="11"/>
        <v>0.1</v>
      </c>
      <c r="R16" s="28">
        <f>SUM('別表（男） :別表（女） '!R16)</f>
        <v>1147</v>
      </c>
      <c r="S16" s="29">
        <f t="shared" si="12"/>
        <v>2.9</v>
      </c>
      <c r="T16" s="28">
        <f>SUM('別表（男） :別表（女） '!T16)</f>
        <v>8027</v>
      </c>
      <c r="U16" s="29">
        <f t="shared" si="13"/>
        <v>20</v>
      </c>
      <c r="V16" s="28">
        <f>SUM('別表（男） :別表（女） '!V16)</f>
        <v>837</v>
      </c>
      <c r="W16" s="29">
        <f t="shared" si="14"/>
        <v>2.1</v>
      </c>
      <c r="X16" s="13"/>
      <c r="Y16" s="30">
        <f t="shared" si="1"/>
        <v>17602</v>
      </c>
      <c r="Z16" s="29">
        <f t="shared" si="0"/>
        <v>43.9</v>
      </c>
      <c r="AA16" s="30">
        <f t="shared" si="2"/>
        <v>12450</v>
      </c>
      <c r="AB16" s="29">
        <f t="shared" si="0"/>
        <v>31</v>
      </c>
      <c r="AC16" s="30">
        <f t="shared" si="15"/>
        <v>52</v>
      </c>
      <c r="AD16" s="29">
        <f t="shared" si="0"/>
        <v>0.1</v>
      </c>
      <c r="AE16" s="30">
        <f t="shared" si="3"/>
        <v>9174</v>
      </c>
      <c r="AF16" s="29">
        <f t="shared" si="0"/>
        <v>22.9</v>
      </c>
      <c r="AG16" s="13"/>
    </row>
    <row r="17" spans="1:33" ht="10.5" customHeight="1">
      <c r="A17" s="16" t="s">
        <v>41</v>
      </c>
      <c r="B17" s="28">
        <f>SUM('別表（男） :別表（女） '!B17)</f>
        <v>59783</v>
      </c>
      <c r="C17" s="29">
        <f t="shared" si="4"/>
        <v>100</v>
      </c>
      <c r="D17" s="28">
        <f>SUM('別表（男） :別表（女） '!D17)</f>
        <v>9016</v>
      </c>
      <c r="E17" s="29">
        <f t="shared" si="5"/>
        <v>15.1</v>
      </c>
      <c r="F17" s="28">
        <f>SUM('別表（男） :別表（女） '!F17)</f>
        <v>2790</v>
      </c>
      <c r="G17" s="29">
        <f t="shared" si="6"/>
        <v>4.7</v>
      </c>
      <c r="H17" s="28">
        <f>SUM('別表（男） :別表（女） '!H17)</f>
        <v>12751</v>
      </c>
      <c r="I17" s="29">
        <f t="shared" si="7"/>
        <v>21.3</v>
      </c>
      <c r="J17" s="28">
        <f>SUM('別表（男） :別表（女） '!J17)</f>
        <v>11080</v>
      </c>
      <c r="K17" s="29">
        <f t="shared" si="8"/>
        <v>18.5</v>
      </c>
      <c r="L17" s="28">
        <f>SUM('別表（男） :別表（女） '!L17)</f>
        <v>8265</v>
      </c>
      <c r="M17" s="29">
        <f t="shared" si="9"/>
        <v>13.8</v>
      </c>
      <c r="N17" s="28">
        <f>SUM('別表（男） :別表（女） '!N17)</f>
        <v>903</v>
      </c>
      <c r="O17" s="29">
        <f t="shared" si="10"/>
        <v>1.5</v>
      </c>
      <c r="P17" s="28">
        <f>SUM('別表（男） :別表（女） '!P17)</f>
        <v>94</v>
      </c>
      <c r="Q17" s="29">
        <f t="shared" si="11"/>
        <v>0.2</v>
      </c>
      <c r="R17" s="28">
        <f>SUM('別表（男） :別表（女） '!R17)</f>
        <v>2445</v>
      </c>
      <c r="S17" s="29">
        <f t="shared" si="12"/>
        <v>4.1</v>
      </c>
      <c r="T17" s="28">
        <f>SUM('別表（男） :別表（女） '!T17)</f>
        <v>11247</v>
      </c>
      <c r="U17" s="29">
        <f t="shared" si="13"/>
        <v>18.8</v>
      </c>
      <c r="V17" s="28">
        <f>SUM('別表（男） :別表（女） '!V17)</f>
        <v>1192</v>
      </c>
      <c r="W17" s="29">
        <f t="shared" si="14"/>
        <v>2</v>
      </c>
      <c r="X17" s="13"/>
      <c r="Y17" s="30">
        <f t="shared" si="1"/>
        <v>24557</v>
      </c>
      <c r="Z17" s="29">
        <f t="shared" si="0"/>
        <v>41.1</v>
      </c>
      <c r="AA17" s="30">
        <f t="shared" si="2"/>
        <v>20248</v>
      </c>
      <c r="AB17" s="29">
        <f t="shared" si="0"/>
        <v>33.9</v>
      </c>
      <c r="AC17" s="30">
        <f t="shared" si="15"/>
        <v>94</v>
      </c>
      <c r="AD17" s="29">
        <f t="shared" si="0"/>
        <v>0.2</v>
      </c>
      <c r="AE17" s="30">
        <f t="shared" si="3"/>
        <v>13692</v>
      </c>
      <c r="AF17" s="29">
        <f t="shared" si="0"/>
        <v>22.9</v>
      </c>
      <c r="AG17" s="13"/>
    </row>
    <row r="18" spans="1:33" ht="10.5" customHeight="1">
      <c r="A18" s="16" t="s">
        <v>42</v>
      </c>
      <c r="B18" s="28">
        <f>SUM('別表（男） :別表（女） '!B18)</f>
        <v>96956</v>
      </c>
      <c r="C18" s="29">
        <f t="shared" si="4"/>
        <v>100</v>
      </c>
      <c r="D18" s="28">
        <f>SUM('別表（男） :別表（女） '!D18)</f>
        <v>14978</v>
      </c>
      <c r="E18" s="29">
        <f t="shared" si="5"/>
        <v>15.4</v>
      </c>
      <c r="F18" s="28">
        <f>SUM('別表（男） :別表（女） '!F18)</f>
        <v>2952</v>
      </c>
      <c r="G18" s="29">
        <f t="shared" si="6"/>
        <v>3</v>
      </c>
      <c r="H18" s="28">
        <f>SUM('別表（男） :別表（女） '!H18)</f>
        <v>21680</v>
      </c>
      <c r="I18" s="29">
        <f t="shared" si="7"/>
        <v>22.4</v>
      </c>
      <c r="J18" s="28">
        <f>SUM('別表（男） :別表（女） '!J18)</f>
        <v>17510</v>
      </c>
      <c r="K18" s="29">
        <f t="shared" si="8"/>
        <v>18.1</v>
      </c>
      <c r="L18" s="28">
        <f>SUM('別表（男） :別表（女） '!L18)</f>
        <v>10714</v>
      </c>
      <c r="M18" s="29">
        <f t="shared" si="9"/>
        <v>11.1</v>
      </c>
      <c r="N18" s="28">
        <f>SUM('別表（男） :別表（女） '!N18)</f>
        <v>1611</v>
      </c>
      <c r="O18" s="29">
        <f t="shared" si="10"/>
        <v>1.7</v>
      </c>
      <c r="P18" s="28">
        <f>SUM('別表（男） :別表（女） '!P18)</f>
        <v>155</v>
      </c>
      <c r="Q18" s="29">
        <f t="shared" si="11"/>
        <v>0.2</v>
      </c>
      <c r="R18" s="28">
        <f>SUM('別表（男） :別表（女） '!R18)</f>
        <v>3566</v>
      </c>
      <c r="S18" s="29">
        <f t="shared" si="12"/>
        <v>3.7</v>
      </c>
      <c r="T18" s="28">
        <f>SUM('別表（男） :別表（女） '!T18)</f>
        <v>22291</v>
      </c>
      <c r="U18" s="29">
        <f t="shared" si="13"/>
        <v>23</v>
      </c>
      <c r="V18" s="28">
        <f>SUM('別表（男） :別表（女） '!V18)</f>
        <v>1499</v>
      </c>
      <c r="W18" s="29">
        <f t="shared" si="14"/>
        <v>1.5</v>
      </c>
      <c r="X18" s="13"/>
      <c r="Y18" s="30">
        <f t="shared" si="1"/>
        <v>39610</v>
      </c>
      <c r="Z18" s="29">
        <f t="shared" si="0"/>
        <v>40.9</v>
      </c>
      <c r="AA18" s="30">
        <f t="shared" si="2"/>
        <v>29835</v>
      </c>
      <c r="AB18" s="29">
        <f t="shared" si="0"/>
        <v>30.8</v>
      </c>
      <c r="AC18" s="30">
        <f t="shared" si="15"/>
        <v>155</v>
      </c>
      <c r="AD18" s="29">
        <f t="shared" si="0"/>
        <v>0.2</v>
      </c>
      <c r="AE18" s="30">
        <f t="shared" si="3"/>
        <v>25857</v>
      </c>
      <c r="AF18" s="29">
        <f t="shared" si="0"/>
        <v>26.7</v>
      </c>
      <c r="AG18" s="13"/>
    </row>
    <row r="19" spans="1:33" ht="10.5" customHeight="1">
      <c r="A19" s="16" t="s">
        <v>43</v>
      </c>
      <c r="B19" s="28">
        <f>SUM('別表（男） :別表（女） '!B19)</f>
        <v>99338</v>
      </c>
      <c r="C19" s="29">
        <f t="shared" si="4"/>
        <v>100</v>
      </c>
      <c r="D19" s="28">
        <f>SUM('別表（男） :別表（女） '!D19)</f>
        <v>16702</v>
      </c>
      <c r="E19" s="29">
        <f t="shared" si="5"/>
        <v>16.8</v>
      </c>
      <c r="F19" s="28">
        <f>SUM('別表（男） :別表（女） '!F19)</f>
        <v>3203</v>
      </c>
      <c r="G19" s="29">
        <f t="shared" si="6"/>
        <v>3.2</v>
      </c>
      <c r="H19" s="28">
        <f>SUM('別表（男） :別表（女） '!H19)</f>
        <v>22611</v>
      </c>
      <c r="I19" s="29">
        <f t="shared" si="7"/>
        <v>22.8</v>
      </c>
      <c r="J19" s="28">
        <f>SUM('別表（男） :別表（女） '!J19)</f>
        <v>17277</v>
      </c>
      <c r="K19" s="29">
        <f t="shared" si="8"/>
        <v>17.4</v>
      </c>
      <c r="L19" s="28">
        <f>SUM('別表（男） :別表（女） '!L19)</f>
        <v>9335</v>
      </c>
      <c r="M19" s="29">
        <f t="shared" si="9"/>
        <v>9.4</v>
      </c>
      <c r="N19" s="28">
        <f>SUM('別表（男） :別表（女） '!N19)</f>
        <v>1398</v>
      </c>
      <c r="O19" s="29">
        <f t="shared" si="10"/>
        <v>1.4</v>
      </c>
      <c r="P19" s="28">
        <f>SUM('別表（男） :別表（女） '!P19)</f>
        <v>395</v>
      </c>
      <c r="Q19" s="29">
        <f t="shared" si="11"/>
        <v>0.4</v>
      </c>
      <c r="R19" s="28">
        <f>SUM('別表（男） :別表（女） '!R19)</f>
        <v>3831</v>
      </c>
      <c r="S19" s="29">
        <f t="shared" si="12"/>
        <v>3.9</v>
      </c>
      <c r="T19" s="28">
        <f>SUM('別表（男） :別表（女） '!T19)</f>
        <v>22382</v>
      </c>
      <c r="U19" s="29">
        <f t="shared" si="13"/>
        <v>22.5</v>
      </c>
      <c r="V19" s="28">
        <f>SUM('別表（男） :別表（女） '!V19)</f>
        <v>2204</v>
      </c>
      <c r="W19" s="29">
        <f t="shared" si="14"/>
        <v>2.2</v>
      </c>
      <c r="X19" s="13"/>
      <c r="Y19" s="30">
        <f t="shared" si="1"/>
        <v>42516</v>
      </c>
      <c r="Z19" s="29">
        <f t="shared" si="0"/>
        <v>42.8</v>
      </c>
      <c r="AA19" s="30">
        <f t="shared" si="2"/>
        <v>28010</v>
      </c>
      <c r="AB19" s="29">
        <f t="shared" si="0"/>
        <v>28.2</v>
      </c>
      <c r="AC19" s="30">
        <f t="shared" si="15"/>
        <v>395</v>
      </c>
      <c r="AD19" s="29">
        <f t="shared" si="0"/>
        <v>0.4</v>
      </c>
      <c r="AE19" s="30">
        <f t="shared" si="3"/>
        <v>26213</v>
      </c>
      <c r="AF19" s="29">
        <f t="shared" si="0"/>
        <v>26.4</v>
      </c>
      <c r="AG19" s="13"/>
    </row>
    <row r="20" spans="1:33" ht="10.5" customHeight="1">
      <c r="A20" s="16" t="s">
        <v>44</v>
      </c>
      <c r="B20" s="28">
        <f>SUM('別表（男） :別表（女） '!B20)</f>
        <v>82541</v>
      </c>
      <c r="C20" s="29">
        <f t="shared" si="4"/>
        <v>100</v>
      </c>
      <c r="D20" s="28">
        <f>SUM('別表（男） :別表（女） '!D20)</f>
        <v>13712</v>
      </c>
      <c r="E20" s="29">
        <f t="shared" si="5"/>
        <v>16.6</v>
      </c>
      <c r="F20" s="28">
        <f>SUM('別表（男） :別表（女） '!F20)</f>
        <v>2795</v>
      </c>
      <c r="G20" s="29">
        <f t="shared" si="6"/>
        <v>3.4</v>
      </c>
      <c r="H20" s="28">
        <f>SUM('別表（男） :別表（女） '!H20)</f>
        <v>19328</v>
      </c>
      <c r="I20" s="29">
        <f t="shared" si="7"/>
        <v>23.4</v>
      </c>
      <c r="J20" s="28">
        <f>SUM('別表（男） :別表（女） '!J20)</f>
        <v>13805</v>
      </c>
      <c r="K20" s="29">
        <f t="shared" si="8"/>
        <v>16.7</v>
      </c>
      <c r="L20" s="28">
        <f>SUM('別表（男） :別表（女） '!L20)</f>
        <v>7382</v>
      </c>
      <c r="M20" s="29">
        <f t="shared" si="9"/>
        <v>8.9</v>
      </c>
      <c r="N20" s="28">
        <f>SUM('別表（男） :別表（女） '!N20)</f>
        <v>1048</v>
      </c>
      <c r="O20" s="29">
        <f t="shared" si="10"/>
        <v>1.3</v>
      </c>
      <c r="P20" s="28">
        <f>SUM('別表（男） :別表（女） '!P20)</f>
        <v>169</v>
      </c>
      <c r="Q20" s="29">
        <f t="shared" si="11"/>
        <v>0.2</v>
      </c>
      <c r="R20" s="28">
        <f>SUM('別表（男） :別表（女） '!R20)</f>
        <v>3159</v>
      </c>
      <c r="S20" s="29">
        <f t="shared" si="12"/>
        <v>3.8</v>
      </c>
      <c r="T20" s="28">
        <f>SUM('別表（男） :別表（女） '!T20)</f>
        <v>19562</v>
      </c>
      <c r="U20" s="29">
        <f t="shared" si="13"/>
        <v>23.7</v>
      </c>
      <c r="V20" s="28">
        <f>SUM('別表（男） :別表（女） '!V20)</f>
        <v>1581</v>
      </c>
      <c r="W20" s="29">
        <f t="shared" si="14"/>
        <v>1.9</v>
      </c>
      <c r="X20" s="13"/>
      <c r="Y20" s="30">
        <f t="shared" si="1"/>
        <v>35835</v>
      </c>
      <c r="Z20" s="29">
        <f t="shared" si="0"/>
        <v>43.4</v>
      </c>
      <c r="AA20" s="30">
        <f t="shared" si="2"/>
        <v>22235</v>
      </c>
      <c r="AB20" s="29">
        <f t="shared" si="0"/>
        <v>26.9</v>
      </c>
      <c r="AC20" s="30">
        <f t="shared" si="15"/>
        <v>169</v>
      </c>
      <c r="AD20" s="29">
        <f t="shared" si="0"/>
        <v>0.2</v>
      </c>
      <c r="AE20" s="30">
        <f t="shared" si="3"/>
        <v>22721</v>
      </c>
      <c r="AF20" s="29">
        <f t="shared" si="0"/>
        <v>27.5</v>
      </c>
      <c r="AG20" s="13"/>
    </row>
    <row r="21" spans="1:33" ht="10.5" customHeight="1">
      <c r="A21" s="16" t="s">
        <v>45</v>
      </c>
      <c r="B21" s="28">
        <f>SUM('別表（男） :別表（女） '!B21)</f>
        <v>98135</v>
      </c>
      <c r="C21" s="29">
        <f t="shared" si="4"/>
        <v>100</v>
      </c>
      <c r="D21" s="28">
        <f>SUM('別表（男） :別表（女） '!D21)</f>
        <v>18388</v>
      </c>
      <c r="E21" s="29">
        <f t="shared" si="5"/>
        <v>18.7</v>
      </c>
      <c r="F21" s="28">
        <f>SUM('別表（男） :別表（女） '!F21)</f>
        <v>3776</v>
      </c>
      <c r="G21" s="29">
        <f t="shared" si="6"/>
        <v>3.8</v>
      </c>
      <c r="H21" s="28">
        <f>SUM('別表（男） :別表（女） '!H21)</f>
        <v>24693</v>
      </c>
      <c r="I21" s="29">
        <f t="shared" si="7"/>
        <v>25.2</v>
      </c>
      <c r="J21" s="28">
        <f>SUM('別表（男） :別表（女） '!J21)</f>
        <v>16087</v>
      </c>
      <c r="K21" s="29">
        <f t="shared" si="8"/>
        <v>16.4</v>
      </c>
      <c r="L21" s="28">
        <f>SUM('別表（男） :別表（女） '!L21)</f>
        <v>7945</v>
      </c>
      <c r="M21" s="29">
        <f t="shared" si="9"/>
        <v>8.1</v>
      </c>
      <c r="N21" s="28">
        <f>SUM('別表（男） :別表（女） '!N21)</f>
        <v>1912</v>
      </c>
      <c r="O21" s="29">
        <f t="shared" si="10"/>
        <v>1.9</v>
      </c>
      <c r="P21" s="28">
        <f>SUM('別表（男） :別表（女） '!P21)</f>
        <v>573</v>
      </c>
      <c r="Q21" s="29">
        <f t="shared" si="11"/>
        <v>0.6</v>
      </c>
      <c r="R21" s="28">
        <f>SUM('別表（男） :別表（女） '!R21)</f>
        <v>3312</v>
      </c>
      <c r="S21" s="29">
        <f t="shared" si="12"/>
        <v>3.4</v>
      </c>
      <c r="T21" s="28">
        <f>SUM('別表（男） :別表（女） '!T21)</f>
        <v>20307</v>
      </c>
      <c r="U21" s="29">
        <f t="shared" si="13"/>
        <v>20.7</v>
      </c>
      <c r="V21" s="28">
        <f>SUM('別表（男） :別表（女） '!V21)</f>
        <v>1142</v>
      </c>
      <c r="W21" s="29">
        <f t="shared" si="14"/>
        <v>1.2</v>
      </c>
      <c r="X21" s="13"/>
      <c r="Y21" s="30">
        <f t="shared" si="1"/>
        <v>46857</v>
      </c>
      <c r="Z21" s="29">
        <f t="shared" si="0"/>
        <v>47.7</v>
      </c>
      <c r="AA21" s="30">
        <f t="shared" si="2"/>
        <v>25944</v>
      </c>
      <c r="AB21" s="29">
        <f t="shared" si="0"/>
        <v>26.4</v>
      </c>
      <c r="AC21" s="30">
        <f t="shared" si="15"/>
        <v>573</v>
      </c>
      <c r="AD21" s="29">
        <f t="shared" si="0"/>
        <v>0.6</v>
      </c>
      <c r="AE21" s="30">
        <f t="shared" si="3"/>
        <v>23619</v>
      </c>
      <c r="AF21" s="29">
        <f t="shared" si="0"/>
        <v>24.1</v>
      </c>
      <c r="AG21" s="13"/>
    </row>
    <row r="22" spans="1:33" ht="10.5" customHeight="1">
      <c r="A22" s="16" t="s">
        <v>46</v>
      </c>
      <c r="B22" s="28">
        <f>SUM('別表（男） :別表（女） '!B22)</f>
        <v>153808</v>
      </c>
      <c r="C22" s="29">
        <f t="shared" si="4"/>
        <v>100</v>
      </c>
      <c r="D22" s="28">
        <f>SUM('別表（男） :別表（女） '!D22)</f>
        <v>31745</v>
      </c>
      <c r="E22" s="29">
        <f t="shared" si="5"/>
        <v>20.6</v>
      </c>
      <c r="F22" s="28">
        <f>SUM('別表（男） :別表（女） '!F22)</f>
        <v>5430</v>
      </c>
      <c r="G22" s="29">
        <f t="shared" si="6"/>
        <v>3.5</v>
      </c>
      <c r="H22" s="28">
        <f>SUM('別表（男） :別表（女） '!H22)</f>
        <v>37092</v>
      </c>
      <c r="I22" s="29">
        <f t="shared" si="7"/>
        <v>24.1</v>
      </c>
      <c r="J22" s="28">
        <f>SUM('別表（男） :別表（女） '!J22)</f>
        <v>27848</v>
      </c>
      <c r="K22" s="29">
        <f t="shared" si="8"/>
        <v>18.1</v>
      </c>
      <c r="L22" s="28">
        <f>SUM('別表（男） :別表（女） '!L22)</f>
        <v>11932</v>
      </c>
      <c r="M22" s="29">
        <f t="shared" si="9"/>
        <v>7.8</v>
      </c>
      <c r="N22" s="28">
        <f>SUM('別表（男） :別表（女） '!N22)</f>
        <v>1108</v>
      </c>
      <c r="O22" s="29">
        <f t="shared" si="10"/>
        <v>0.7</v>
      </c>
      <c r="P22" s="28">
        <f>SUM('別表（男） :別表（女） '!P22)</f>
        <v>1040</v>
      </c>
      <c r="Q22" s="29">
        <f t="shared" si="11"/>
        <v>0.7</v>
      </c>
      <c r="R22" s="28">
        <f>SUM('別表（男） :別表（女） '!R22)</f>
        <v>3611</v>
      </c>
      <c r="S22" s="29">
        <f t="shared" si="12"/>
        <v>2.3</v>
      </c>
      <c r="T22" s="28">
        <f>SUM('別表（男） :別表（女） '!T22)</f>
        <v>30520</v>
      </c>
      <c r="U22" s="29">
        <f t="shared" si="13"/>
        <v>19.8</v>
      </c>
      <c r="V22" s="28">
        <f>SUM('別表（男） :別表（女） '!V22)</f>
        <v>3482</v>
      </c>
      <c r="W22" s="29">
        <f t="shared" si="14"/>
        <v>2.3</v>
      </c>
      <c r="X22" s="13"/>
      <c r="Y22" s="30">
        <f t="shared" si="1"/>
        <v>74267</v>
      </c>
      <c r="Z22" s="29">
        <f t="shared" si="0"/>
        <v>48.3</v>
      </c>
      <c r="AA22" s="30">
        <f t="shared" si="2"/>
        <v>40888</v>
      </c>
      <c r="AB22" s="29">
        <f t="shared" si="0"/>
        <v>26.6</v>
      </c>
      <c r="AC22" s="30">
        <f t="shared" si="15"/>
        <v>1040</v>
      </c>
      <c r="AD22" s="29">
        <f t="shared" si="0"/>
        <v>0.7</v>
      </c>
      <c r="AE22" s="30">
        <f t="shared" si="3"/>
        <v>34131</v>
      </c>
      <c r="AF22" s="29">
        <f t="shared" si="0"/>
        <v>22.2</v>
      </c>
      <c r="AG22" s="13"/>
    </row>
    <row r="23" spans="1:33" ht="10.5" customHeight="1">
      <c r="A23" s="16" t="s">
        <v>47</v>
      </c>
      <c r="B23" s="28">
        <f>SUM('別表（男） :別表（女） '!B23)</f>
        <v>123794</v>
      </c>
      <c r="C23" s="29">
        <f t="shared" si="4"/>
        <v>100</v>
      </c>
      <c r="D23" s="28">
        <f>SUM('別表（男） :別表（女） '!D23)</f>
        <v>22538</v>
      </c>
      <c r="E23" s="29">
        <f t="shared" si="5"/>
        <v>18.2</v>
      </c>
      <c r="F23" s="28">
        <f>SUM('別表（男） :別表（女） '!F23)</f>
        <v>4149</v>
      </c>
      <c r="G23" s="29">
        <f t="shared" si="6"/>
        <v>3.4</v>
      </c>
      <c r="H23" s="28">
        <f>SUM('別表（男） :別表（女） '!H23)</f>
        <v>29504</v>
      </c>
      <c r="I23" s="29">
        <f t="shared" si="7"/>
        <v>23.8</v>
      </c>
      <c r="J23" s="28">
        <f>SUM('別表（男） :別表（女） '!J23)</f>
        <v>20347</v>
      </c>
      <c r="K23" s="29">
        <f t="shared" si="8"/>
        <v>16.4</v>
      </c>
      <c r="L23" s="28">
        <f>SUM('別表（男） :別表（女） '!L23)</f>
        <v>10071</v>
      </c>
      <c r="M23" s="29">
        <f t="shared" si="9"/>
        <v>8.1</v>
      </c>
      <c r="N23" s="28">
        <f>SUM('別表（男） :別表（女） '!N23)</f>
        <v>1498</v>
      </c>
      <c r="O23" s="29">
        <f t="shared" si="10"/>
        <v>1.2</v>
      </c>
      <c r="P23" s="28">
        <f>SUM('別表（男） :別表（女） '!P23)</f>
        <v>893</v>
      </c>
      <c r="Q23" s="29">
        <f t="shared" si="11"/>
        <v>0.7</v>
      </c>
      <c r="R23" s="28">
        <f>SUM('別表（男） :別表（女） '!R23)</f>
        <v>3621</v>
      </c>
      <c r="S23" s="29">
        <f t="shared" si="12"/>
        <v>2.9</v>
      </c>
      <c r="T23" s="28">
        <f>SUM('別表（男） :別表（女） '!T23)</f>
        <v>28870</v>
      </c>
      <c r="U23" s="29">
        <f t="shared" si="13"/>
        <v>23.3</v>
      </c>
      <c r="V23" s="28">
        <f>SUM('別表（男） :別表（女） '!V23)</f>
        <v>2303</v>
      </c>
      <c r="W23" s="29">
        <f t="shared" si="14"/>
        <v>1.9</v>
      </c>
      <c r="X23" s="13"/>
      <c r="Y23" s="30">
        <f t="shared" si="1"/>
        <v>56191</v>
      </c>
      <c r="Z23" s="29">
        <f t="shared" si="0"/>
        <v>45.4</v>
      </c>
      <c r="AA23" s="30">
        <f t="shared" si="2"/>
        <v>31916</v>
      </c>
      <c r="AB23" s="29">
        <f t="shared" si="0"/>
        <v>25.8</v>
      </c>
      <c r="AC23" s="30">
        <f t="shared" si="15"/>
        <v>893</v>
      </c>
      <c r="AD23" s="29">
        <f t="shared" si="0"/>
        <v>0.7</v>
      </c>
      <c r="AE23" s="30">
        <f t="shared" si="3"/>
        <v>32491</v>
      </c>
      <c r="AF23" s="29">
        <f t="shared" si="0"/>
        <v>26.2</v>
      </c>
      <c r="AG23" s="13"/>
    </row>
    <row r="24" spans="1:33" ht="10.5" customHeight="1">
      <c r="A24" s="16" t="s">
        <v>48</v>
      </c>
      <c r="B24" s="28">
        <f>SUM('別表（男） :別表（女） '!B24)</f>
        <v>107900</v>
      </c>
      <c r="C24" s="29">
        <f t="shared" si="4"/>
        <v>100</v>
      </c>
      <c r="D24" s="28">
        <f>SUM('別表（男） :別表（女） '!D24)</f>
        <v>18532</v>
      </c>
      <c r="E24" s="29">
        <f t="shared" si="5"/>
        <v>17.2</v>
      </c>
      <c r="F24" s="28">
        <f>SUM('別表（男） :別表（女） '!F24)</f>
        <v>3777</v>
      </c>
      <c r="G24" s="29">
        <f t="shared" si="6"/>
        <v>3.5</v>
      </c>
      <c r="H24" s="28">
        <f>SUM('別表（男） :別表（女） '!H24)</f>
        <v>27311</v>
      </c>
      <c r="I24" s="29">
        <f t="shared" si="7"/>
        <v>25.3</v>
      </c>
      <c r="J24" s="28">
        <f>SUM('別表（男） :別表（女） '!J24)</f>
        <v>18556</v>
      </c>
      <c r="K24" s="29">
        <f t="shared" si="8"/>
        <v>17.2</v>
      </c>
      <c r="L24" s="28">
        <f>SUM('別表（男） :別表（女） '!L24)</f>
        <v>9156</v>
      </c>
      <c r="M24" s="29">
        <f t="shared" si="9"/>
        <v>8.5</v>
      </c>
      <c r="N24" s="28">
        <f>SUM('別表（男） :別表（女） '!N24)</f>
        <v>1851</v>
      </c>
      <c r="O24" s="29">
        <f t="shared" si="10"/>
        <v>1.7</v>
      </c>
      <c r="P24" s="28">
        <f>SUM('別表（男） :別表（女） '!P24)</f>
        <v>344</v>
      </c>
      <c r="Q24" s="29">
        <f t="shared" si="11"/>
        <v>0.3</v>
      </c>
      <c r="R24" s="28">
        <f>SUM('別表（男） :別表（女） '!R24)</f>
        <v>3818</v>
      </c>
      <c r="S24" s="29">
        <f t="shared" si="12"/>
        <v>3.5</v>
      </c>
      <c r="T24" s="28">
        <f>SUM('別表（男） :別表（女） '!T24)</f>
        <v>23071</v>
      </c>
      <c r="U24" s="29">
        <f t="shared" si="13"/>
        <v>21.4</v>
      </c>
      <c r="V24" s="28">
        <f>SUM('別表（男） :別表（女） '!V24)</f>
        <v>1484</v>
      </c>
      <c r="W24" s="29">
        <f t="shared" si="14"/>
        <v>1.4</v>
      </c>
      <c r="X24" s="13"/>
      <c r="Y24" s="30">
        <f t="shared" si="1"/>
        <v>49620</v>
      </c>
      <c r="Z24" s="29">
        <f aca="true" t="shared" si="16" ref="Z24:AF39">ROUND(Y24/$B24*100,1)</f>
        <v>46</v>
      </c>
      <c r="AA24" s="30">
        <f t="shared" si="2"/>
        <v>29563</v>
      </c>
      <c r="AB24" s="29">
        <f t="shared" si="16"/>
        <v>27.4</v>
      </c>
      <c r="AC24" s="30">
        <f t="shared" si="15"/>
        <v>344</v>
      </c>
      <c r="AD24" s="29">
        <f t="shared" si="16"/>
        <v>0.3</v>
      </c>
      <c r="AE24" s="30">
        <f t="shared" si="3"/>
        <v>26889</v>
      </c>
      <c r="AF24" s="29">
        <f t="shared" si="16"/>
        <v>24.9</v>
      </c>
      <c r="AG24" s="13"/>
    </row>
    <row r="25" spans="1:33" ht="10.5" customHeight="1">
      <c r="A25" s="16" t="s">
        <v>49</v>
      </c>
      <c r="B25" s="28">
        <f>SUM('別表（男） :別表（女） '!B25)</f>
        <v>122476</v>
      </c>
      <c r="C25" s="29">
        <f t="shared" si="4"/>
        <v>100</v>
      </c>
      <c r="D25" s="28">
        <f>SUM('別表（男） :別表（女） '!D25)</f>
        <v>20638</v>
      </c>
      <c r="E25" s="29">
        <f t="shared" si="5"/>
        <v>16.9</v>
      </c>
      <c r="F25" s="28">
        <f>SUM('別表（男） :別表（女） '!F25)</f>
        <v>3956</v>
      </c>
      <c r="G25" s="29">
        <f t="shared" si="6"/>
        <v>3.2</v>
      </c>
      <c r="H25" s="28">
        <f>SUM('別表（男） :別表（女） '!H25)</f>
        <v>29277</v>
      </c>
      <c r="I25" s="29">
        <f t="shared" si="7"/>
        <v>23.9</v>
      </c>
      <c r="J25" s="28">
        <f>SUM('別表（男） :別表（女） '!J25)</f>
        <v>19813</v>
      </c>
      <c r="K25" s="29">
        <f t="shared" si="8"/>
        <v>16.2</v>
      </c>
      <c r="L25" s="28">
        <f>SUM('別表（男） :別表（女） '!L25)</f>
        <v>9995</v>
      </c>
      <c r="M25" s="29">
        <f t="shared" si="9"/>
        <v>8.2</v>
      </c>
      <c r="N25" s="28">
        <f>SUM('別表（男） :別表（女） '!N25)</f>
        <v>1941</v>
      </c>
      <c r="O25" s="29">
        <f t="shared" si="10"/>
        <v>1.6</v>
      </c>
      <c r="P25" s="28">
        <f>SUM('別表（男） :別表（女） '!P25)</f>
        <v>676</v>
      </c>
      <c r="Q25" s="29">
        <f t="shared" si="11"/>
        <v>0.6</v>
      </c>
      <c r="R25" s="28">
        <f>SUM('別表（男） :別表（女） '!R25)</f>
        <v>4463</v>
      </c>
      <c r="S25" s="29">
        <f t="shared" si="12"/>
        <v>3.6</v>
      </c>
      <c r="T25" s="28">
        <f>SUM('別表（男） :別表（女） '!T25)</f>
        <v>28899</v>
      </c>
      <c r="U25" s="29">
        <f t="shared" si="13"/>
        <v>23.6</v>
      </c>
      <c r="V25" s="28">
        <f>SUM('別表（男） :別表（女） '!V25)</f>
        <v>2818</v>
      </c>
      <c r="W25" s="29">
        <f t="shared" si="14"/>
        <v>2.3</v>
      </c>
      <c r="X25" s="13"/>
      <c r="Y25" s="30">
        <f t="shared" si="1"/>
        <v>53871</v>
      </c>
      <c r="Z25" s="29">
        <f t="shared" si="16"/>
        <v>44</v>
      </c>
      <c r="AA25" s="30">
        <f t="shared" si="2"/>
        <v>31749</v>
      </c>
      <c r="AB25" s="29">
        <f t="shared" si="16"/>
        <v>25.9</v>
      </c>
      <c r="AC25" s="30">
        <f t="shared" si="15"/>
        <v>676</v>
      </c>
      <c r="AD25" s="29">
        <f t="shared" si="16"/>
        <v>0.6</v>
      </c>
      <c r="AE25" s="30">
        <f t="shared" si="3"/>
        <v>33362</v>
      </c>
      <c r="AF25" s="29">
        <f t="shared" si="16"/>
        <v>27.2</v>
      </c>
      <c r="AG25" s="13"/>
    </row>
    <row r="26" spans="1:33" ht="10.5" customHeight="1">
      <c r="A26" s="16" t="s">
        <v>50</v>
      </c>
      <c r="B26" s="28">
        <f>SUM('別表（男） :別表（女） '!B26)</f>
        <v>78292</v>
      </c>
      <c r="C26" s="29">
        <f t="shared" si="4"/>
        <v>100</v>
      </c>
      <c r="D26" s="28">
        <f>SUM('別表（男） :別表（女） '!D26)</f>
        <v>14091</v>
      </c>
      <c r="E26" s="29">
        <f aca="true" t="shared" si="17" ref="E26:W41">ROUND(D26/$B26*100,1)</f>
        <v>18</v>
      </c>
      <c r="F26" s="28">
        <f>SUM('別表（男） :別表（女） '!F26)</f>
        <v>2209</v>
      </c>
      <c r="G26" s="29">
        <f t="shared" si="17"/>
        <v>2.8</v>
      </c>
      <c r="H26" s="28">
        <f>SUM('別表（男） :別表（女） '!H26)</f>
        <v>17585</v>
      </c>
      <c r="I26" s="29">
        <f t="shared" si="17"/>
        <v>22.5</v>
      </c>
      <c r="J26" s="28">
        <f>SUM('別表（男） :別表（女） '!J26)</f>
        <v>13120</v>
      </c>
      <c r="K26" s="29">
        <f t="shared" si="17"/>
        <v>16.8</v>
      </c>
      <c r="L26" s="28">
        <f>SUM('別表（男） :別表（女） '!L26)</f>
        <v>6052</v>
      </c>
      <c r="M26" s="29">
        <f t="shared" si="17"/>
        <v>7.7</v>
      </c>
      <c r="N26" s="28">
        <f>SUM('別表（男） :別表（女） '!N26)</f>
        <v>893</v>
      </c>
      <c r="O26" s="29">
        <f t="shared" si="17"/>
        <v>1.1</v>
      </c>
      <c r="P26" s="28">
        <f>SUM('別表（男） :別表（女） '!P26)</f>
        <v>709</v>
      </c>
      <c r="Q26" s="29">
        <f t="shared" si="17"/>
        <v>0.9</v>
      </c>
      <c r="R26" s="28">
        <f>SUM('別表（男） :別表（女） '!R26)</f>
        <v>2531</v>
      </c>
      <c r="S26" s="29">
        <f t="shared" si="17"/>
        <v>3.2</v>
      </c>
      <c r="T26" s="28">
        <f>SUM('別表（男） :別表（女） '!T26)</f>
        <v>19382</v>
      </c>
      <c r="U26" s="29">
        <f t="shared" si="17"/>
        <v>24.8</v>
      </c>
      <c r="V26" s="28">
        <f>SUM('別表（男） :別表（女） '!V26)</f>
        <v>1720</v>
      </c>
      <c r="W26" s="29">
        <f t="shared" si="17"/>
        <v>2.2</v>
      </c>
      <c r="X26" s="13"/>
      <c r="Y26" s="30">
        <f aca="true" t="shared" si="18" ref="Y26:Y41">SUM(D26,F26,H26)</f>
        <v>33885</v>
      </c>
      <c r="Z26" s="29">
        <f t="shared" si="16"/>
        <v>43.3</v>
      </c>
      <c r="AA26" s="30">
        <f aca="true" t="shared" si="19" ref="AA26:AA41">SUM(J26,L26,N26)</f>
        <v>20065</v>
      </c>
      <c r="AB26" s="29">
        <f t="shared" si="16"/>
        <v>25.6</v>
      </c>
      <c r="AC26" s="30">
        <f t="shared" si="15"/>
        <v>709</v>
      </c>
      <c r="AD26" s="29">
        <f t="shared" si="16"/>
        <v>0.9</v>
      </c>
      <c r="AE26" s="30">
        <f aca="true" t="shared" si="20" ref="AE26:AE41">SUM(R26,T26)</f>
        <v>21913</v>
      </c>
      <c r="AF26" s="29">
        <f t="shared" si="16"/>
        <v>28</v>
      </c>
      <c r="AG26" s="13"/>
    </row>
    <row r="27" spans="1:33" ht="10.5" customHeight="1">
      <c r="A27" s="16" t="s">
        <v>51</v>
      </c>
      <c r="B27" s="28">
        <f>SUM('別表（男） :別表（女） '!B27)</f>
        <v>58571</v>
      </c>
      <c r="C27" s="29">
        <f t="shared" si="4"/>
        <v>100</v>
      </c>
      <c r="D27" s="28">
        <f>SUM('別表（男） :別表（女） '!D27)</f>
        <v>8593</v>
      </c>
      <c r="E27" s="29">
        <f t="shared" si="17"/>
        <v>14.7</v>
      </c>
      <c r="F27" s="28">
        <f>SUM('別表（男） :別表（女） '!F27)</f>
        <v>1441</v>
      </c>
      <c r="G27" s="29">
        <f t="shared" si="17"/>
        <v>2.5</v>
      </c>
      <c r="H27" s="28">
        <f>SUM('別表（男） :別表（女） '!H27)</f>
        <v>12756</v>
      </c>
      <c r="I27" s="29">
        <f t="shared" si="17"/>
        <v>21.8</v>
      </c>
      <c r="J27" s="28">
        <f>SUM('別表（男） :別表（女） '!J27)</f>
        <v>9592</v>
      </c>
      <c r="K27" s="29">
        <f t="shared" si="17"/>
        <v>16.4</v>
      </c>
      <c r="L27" s="28">
        <f>SUM('別表（男） :別表（女） '!L27)</f>
        <v>4982</v>
      </c>
      <c r="M27" s="29">
        <f t="shared" si="17"/>
        <v>8.5</v>
      </c>
      <c r="N27" s="28">
        <f>SUM('別表（男） :別表（女） '!N27)</f>
        <v>1051</v>
      </c>
      <c r="O27" s="29">
        <f t="shared" si="17"/>
        <v>1.8</v>
      </c>
      <c r="P27" s="28">
        <f>SUM('別表（男） :別表（女） '!P27)</f>
        <v>488</v>
      </c>
      <c r="Q27" s="29">
        <f t="shared" si="17"/>
        <v>0.8</v>
      </c>
      <c r="R27" s="28">
        <f>SUM('別表（男） :別表（女） '!R27)</f>
        <v>2409</v>
      </c>
      <c r="S27" s="29">
        <f t="shared" si="17"/>
        <v>4.1</v>
      </c>
      <c r="T27" s="28">
        <f>SUM('別表（男） :別表（女） '!T27)</f>
        <v>16535</v>
      </c>
      <c r="U27" s="29">
        <f t="shared" si="17"/>
        <v>28.2</v>
      </c>
      <c r="V27" s="28">
        <f>SUM('別表（男） :別表（女） '!V27)</f>
        <v>724</v>
      </c>
      <c r="W27" s="29">
        <f t="shared" si="17"/>
        <v>1.2</v>
      </c>
      <c r="X27" s="13"/>
      <c r="Y27" s="30">
        <f t="shared" si="18"/>
        <v>22790</v>
      </c>
      <c r="Z27" s="29">
        <f t="shared" si="16"/>
        <v>38.9</v>
      </c>
      <c r="AA27" s="30">
        <f t="shared" si="19"/>
        <v>15625</v>
      </c>
      <c r="AB27" s="29">
        <f t="shared" si="16"/>
        <v>26.7</v>
      </c>
      <c r="AC27" s="30">
        <f t="shared" si="15"/>
        <v>488</v>
      </c>
      <c r="AD27" s="29">
        <f t="shared" si="16"/>
        <v>0.8</v>
      </c>
      <c r="AE27" s="30">
        <f t="shared" si="20"/>
        <v>18944</v>
      </c>
      <c r="AF27" s="29">
        <f t="shared" si="16"/>
        <v>32.3</v>
      </c>
      <c r="AG27" s="13"/>
    </row>
    <row r="28" spans="1:33" ht="10.5" customHeight="1">
      <c r="A28" s="16" t="s">
        <v>52</v>
      </c>
      <c r="B28" s="28">
        <f>SUM('別表（男） :別表（女） '!B28)</f>
        <v>57680</v>
      </c>
      <c r="C28" s="29">
        <f t="shared" si="4"/>
        <v>100</v>
      </c>
      <c r="D28" s="28">
        <f>SUM('別表（男） :別表（女） '!D28)</f>
        <v>10474</v>
      </c>
      <c r="E28" s="29">
        <f t="shared" si="17"/>
        <v>18.2</v>
      </c>
      <c r="F28" s="28">
        <f>SUM('別表（男） :別表（女） '!F28)</f>
        <v>2280</v>
      </c>
      <c r="G28" s="29">
        <f t="shared" si="17"/>
        <v>4</v>
      </c>
      <c r="H28" s="28">
        <f>SUM('別表（男） :別表（女） '!H28)</f>
        <v>14026</v>
      </c>
      <c r="I28" s="29">
        <f t="shared" si="17"/>
        <v>24.3</v>
      </c>
      <c r="J28" s="28">
        <f>SUM('別表（男） :別表（女） '!J28)</f>
        <v>9640</v>
      </c>
      <c r="K28" s="29">
        <f t="shared" si="17"/>
        <v>16.7</v>
      </c>
      <c r="L28" s="28">
        <f>SUM('別表（男） :別表（女） '!L28)</f>
        <v>4665</v>
      </c>
      <c r="M28" s="29">
        <f t="shared" si="17"/>
        <v>8.1</v>
      </c>
      <c r="N28" s="28">
        <f>SUM('別表（男） :別表（女） '!N28)</f>
        <v>941</v>
      </c>
      <c r="O28" s="29">
        <f t="shared" si="17"/>
        <v>1.6</v>
      </c>
      <c r="P28" s="28">
        <f>SUM('別表（男） :別表（女） '!P28)</f>
        <v>369</v>
      </c>
      <c r="Q28" s="29">
        <f t="shared" si="17"/>
        <v>0.6</v>
      </c>
      <c r="R28" s="28">
        <f>SUM('別表（男） :別表（女） '!R28)</f>
        <v>1797</v>
      </c>
      <c r="S28" s="29">
        <f t="shared" si="17"/>
        <v>3.1</v>
      </c>
      <c r="T28" s="28">
        <f>SUM('別表（男） :別表（女） '!T28)</f>
        <v>12591</v>
      </c>
      <c r="U28" s="29">
        <f t="shared" si="17"/>
        <v>21.8</v>
      </c>
      <c r="V28" s="28">
        <f>SUM('別表（男） :別表（女） '!V28)</f>
        <v>897</v>
      </c>
      <c r="W28" s="29">
        <f t="shared" si="17"/>
        <v>1.6</v>
      </c>
      <c r="X28" s="13"/>
      <c r="Y28" s="30">
        <f t="shared" si="18"/>
        <v>26780</v>
      </c>
      <c r="Z28" s="29">
        <f t="shared" si="16"/>
        <v>46.4</v>
      </c>
      <c r="AA28" s="30">
        <f t="shared" si="19"/>
        <v>15246</v>
      </c>
      <c r="AB28" s="29">
        <f t="shared" si="16"/>
        <v>26.4</v>
      </c>
      <c r="AC28" s="30">
        <f t="shared" si="15"/>
        <v>369</v>
      </c>
      <c r="AD28" s="29">
        <f t="shared" si="16"/>
        <v>0.6</v>
      </c>
      <c r="AE28" s="30">
        <f t="shared" si="20"/>
        <v>14388</v>
      </c>
      <c r="AF28" s="29">
        <f t="shared" si="16"/>
        <v>24.9</v>
      </c>
      <c r="AG28" s="13"/>
    </row>
    <row r="29" spans="1:33" ht="10.5" customHeight="1">
      <c r="A29" s="16" t="s">
        <v>53</v>
      </c>
      <c r="B29" s="28">
        <f>SUM('別表（男） :別表（女） '!B29)</f>
        <v>69889</v>
      </c>
      <c r="C29" s="29">
        <f aca="true" t="shared" si="21" ref="C29:C44">ROUND(B29/$B29*100,1)</f>
        <v>100</v>
      </c>
      <c r="D29" s="28">
        <f>SUM('別表（男） :別表（女） '!D29)</f>
        <v>11664</v>
      </c>
      <c r="E29" s="29">
        <f t="shared" si="17"/>
        <v>16.7</v>
      </c>
      <c r="F29" s="28">
        <f>SUM('別表（男） :別表（女） '!F29)</f>
        <v>2335</v>
      </c>
      <c r="G29" s="29">
        <f t="shared" si="17"/>
        <v>3.3</v>
      </c>
      <c r="H29" s="28">
        <f>SUM('別表（男） :別表（女） '!H29)</f>
        <v>15496</v>
      </c>
      <c r="I29" s="29">
        <f t="shared" si="17"/>
        <v>22.2</v>
      </c>
      <c r="J29" s="28">
        <f>SUM('別表（男） :別表（女） '!J29)</f>
        <v>11004</v>
      </c>
      <c r="K29" s="29">
        <f t="shared" si="17"/>
        <v>15.7</v>
      </c>
      <c r="L29" s="28">
        <f>SUM('別表（男） :別表（女） '!L29)</f>
        <v>5455</v>
      </c>
      <c r="M29" s="29">
        <f t="shared" si="17"/>
        <v>7.8</v>
      </c>
      <c r="N29" s="28">
        <f>SUM('別表（男） :別表（女） '!N29)</f>
        <v>1009</v>
      </c>
      <c r="O29" s="29">
        <f t="shared" si="17"/>
        <v>1.4</v>
      </c>
      <c r="P29" s="28">
        <f>SUM('別表（男） :別表（女） '!P29)</f>
        <v>889</v>
      </c>
      <c r="Q29" s="29">
        <f t="shared" si="17"/>
        <v>1.3</v>
      </c>
      <c r="R29" s="28">
        <f>SUM('別表（男） :別表（女） '!R29)</f>
        <v>2554</v>
      </c>
      <c r="S29" s="29">
        <f t="shared" si="17"/>
        <v>3.7</v>
      </c>
      <c r="T29" s="28">
        <f>SUM('別表（男） :別表（女） '!T29)</f>
        <v>18255</v>
      </c>
      <c r="U29" s="29">
        <f t="shared" si="17"/>
        <v>26.1</v>
      </c>
      <c r="V29" s="28">
        <f>SUM('別表（男） :別表（女） '!V29)</f>
        <v>1228</v>
      </c>
      <c r="W29" s="29">
        <f t="shared" si="17"/>
        <v>1.8</v>
      </c>
      <c r="X29" s="13"/>
      <c r="Y29" s="30">
        <f t="shared" si="18"/>
        <v>29495</v>
      </c>
      <c r="Z29" s="29">
        <f t="shared" si="16"/>
        <v>42.2</v>
      </c>
      <c r="AA29" s="30">
        <f t="shared" si="19"/>
        <v>17468</v>
      </c>
      <c r="AB29" s="29">
        <f t="shared" si="16"/>
        <v>25</v>
      </c>
      <c r="AC29" s="30">
        <f t="shared" si="15"/>
        <v>889</v>
      </c>
      <c r="AD29" s="29">
        <f t="shared" si="16"/>
        <v>1.3</v>
      </c>
      <c r="AE29" s="30">
        <f t="shared" si="20"/>
        <v>20809</v>
      </c>
      <c r="AF29" s="29">
        <f t="shared" si="16"/>
        <v>29.8</v>
      </c>
      <c r="AG29" s="13"/>
    </row>
    <row r="30" spans="1:33" ht="10.5" customHeight="1">
      <c r="A30" s="16" t="s">
        <v>54</v>
      </c>
      <c r="B30" s="28">
        <f>SUM('別表（男） :別表（女） '!B30)</f>
        <v>130734</v>
      </c>
      <c r="C30" s="29">
        <f t="shared" si="21"/>
        <v>100</v>
      </c>
      <c r="D30" s="28">
        <f>SUM('別表（男） :別表（女） '!D30)</f>
        <v>28093</v>
      </c>
      <c r="E30" s="29">
        <f t="shared" si="17"/>
        <v>21.5</v>
      </c>
      <c r="F30" s="28">
        <f>SUM('別表（男） :別表（女） '!F30)</f>
        <v>6416</v>
      </c>
      <c r="G30" s="29">
        <f t="shared" si="17"/>
        <v>4.9</v>
      </c>
      <c r="H30" s="28">
        <f>SUM('別表（男） :別表（女） '!H30)</f>
        <v>35782</v>
      </c>
      <c r="I30" s="29">
        <f t="shared" si="17"/>
        <v>27.4</v>
      </c>
      <c r="J30" s="28">
        <f>SUM('別表（男） :別表（女） '!J30)</f>
        <v>25970</v>
      </c>
      <c r="K30" s="29">
        <f t="shared" si="17"/>
        <v>19.9</v>
      </c>
      <c r="L30" s="28">
        <f>SUM('別表（男） :別表（女） '!L30)</f>
        <v>8896</v>
      </c>
      <c r="M30" s="29">
        <f t="shared" si="17"/>
        <v>6.8</v>
      </c>
      <c r="N30" s="28">
        <f>SUM('別表（男） :別表（女） '!N30)</f>
        <v>967</v>
      </c>
      <c r="O30" s="29">
        <f t="shared" si="17"/>
        <v>0.7</v>
      </c>
      <c r="P30" s="28">
        <f>SUM('別表（男） :別表（女） '!P30)</f>
        <v>795</v>
      </c>
      <c r="Q30" s="29">
        <f t="shared" si="17"/>
        <v>0.6</v>
      </c>
      <c r="R30" s="28">
        <f>SUM('別表（男） :別表（女） '!R30)</f>
        <v>2678</v>
      </c>
      <c r="S30" s="29">
        <f t="shared" si="17"/>
        <v>2</v>
      </c>
      <c r="T30" s="28">
        <f>SUM('別表（男） :別表（女） '!T30)</f>
        <v>18699</v>
      </c>
      <c r="U30" s="29">
        <f t="shared" si="17"/>
        <v>14.3</v>
      </c>
      <c r="V30" s="28">
        <f>SUM('別表（男） :別表（女） '!V30)</f>
        <v>2438</v>
      </c>
      <c r="W30" s="29">
        <f t="shared" si="17"/>
        <v>1.9</v>
      </c>
      <c r="X30" s="13"/>
      <c r="Y30" s="30">
        <f t="shared" si="18"/>
        <v>70291</v>
      </c>
      <c r="Z30" s="29">
        <f t="shared" si="16"/>
        <v>53.8</v>
      </c>
      <c r="AA30" s="30">
        <f t="shared" si="19"/>
        <v>35833</v>
      </c>
      <c r="AB30" s="29">
        <f t="shared" si="16"/>
        <v>27.4</v>
      </c>
      <c r="AC30" s="30">
        <f t="shared" si="15"/>
        <v>795</v>
      </c>
      <c r="AD30" s="29">
        <f t="shared" si="16"/>
        <v>0.6</v>
      </c>
      <c r="AE30" s="30">
        <f t="shared" si="20"/>
        <v>21377</v>
      </c>
      <c r="AF30" s="29">
        <f t="shared" si="16"/>
        <v>16.4</v>
      </c>
      <c r="AG30" s="13"/>
    </row>
    <row r="31" spans="1:33" ht="10.5" customHeight="1">
      <c r="A31" s="35" t="s">
        <v>55</v>
      </c>
      <c r="B31" s="39">
        <f>SUM('別表（男） :別表（女） '!B31)</f>
        <v>76482</v>
      </c>
      <c r="C31" s="38">
        <f t="shared" si="21"/>
        <v>100</v>
      </c>
      <c r="D31" s="39">
        <f>SUM('別表（男） :別表（女） '!D31)</f>
        <v>13932</v>
      </c>
      <c r="E31" s="38">
        <f t="shared" si="17"/>
        <v>18.2</v>
      </c>
      <c r="F31" s="39">
        <f>SUM('別表（男） :別表（女） '!F31)</f>
        <v>2991</v>
      </c>
      <c r="G31" s="38">
        <f t="shared" si="17"/>
        <v>3.9</v>
      </c>
      <c r="H31" s="39">
        <f>SUM('別表（男） :別表（女） '!H31)</f>
        <v>17353</v>
      </c>
      <c r="I31" s="38">
        <f t="shared" si="17"/>
        <v>22.7</v>
      </c>
      <c r="J31" s="39">
        <f>SUM('別表（男） :別表（女） '!J31)</f>
        <v>14210</v>
      </c>
      <c r="K31" s="38">
        <f t="shared" si="17"/>
        <v>18.6</v>
      </c>
      <c r="L31" s="39">
        <f>SUM('別表（男） :別表（女） '!L31)</f>
        <v>5270</v>
      </c>
      <c r="M31" s="38">
        <f t="shared" si="17"/>
        <v>6.9</v>
      </c>
      <c r="N31" s="39">
        <f>SUM('別表（男） :別表（女） '!N31)</f>
        <v>499</v>
      </c>
      <c r="O31" s="38">
        <f t="shared" si="17"/>
        <v>0.7</v>
      </c>
      <c r="P31" s="39">
        <f>SUM('別表（男） :別表（女） '!P31)</f>
        <v>1142</v>
      </c>
      <c r="Q31" s="38">
        <f t="shared" si="17"/>
        <v>1.5</v>
      </c>
      <c r="R31" s="39">
        <f>SUM('別表（男） :別表（女） '!R31)</f>
        <v>2280</v>
      </c>
      <c r="S31" s="38">
        <f t="shared" si="17"/>
        <v>3</v>
      </c>
      <c r="T31" s="39">
        <f>SUM('別表（男） :別表（女） '!T31)</f>
        <v>17543</v>
      </c>
      <c r="U31" s="38">
        <f t="shared" si="17"/>
        <v>22.9</v>
      </c>
      <c r="V31" s="39">
        <f>SUM('別表（男） :別表（女） '!V31)</f>
        <v>1262</v>
      </c>
      <c r="W31" s="38">
        <f t="shared" si="17"/>
        <v>1.7</v>
      </c>
      <c r="X31" s="13"/>
      <c r="Y31" s="40">
        <f t="shared" si="18"/>
        <v>34276</v>
      </c>
      <c r="Z31" s="38">
        <f t="shared" si="16"/>
        <v>44.8</v>
      </c>
      <c r="AA31" s="40">
        <f t="shared" si="19"/>
        <v>19979</v>
      </c>
      <c r="AB31" s="38">
        <f t="shared" si="16"/>
        <v>26.1</v>
      </c>
      <c r="AC31" s="40">
        <f t="shared" si="15"/>
        <v>1142</v>
      </c>
      <c r="AD31" s="38">
        <f t="shared" si="16"/>
        <v>1.5</v>
      </c>
      <c r="AE31" s="40">
        <f t="shared" si="20"/>
        <v>19823</v>
      </c>
      <c r="AF31" s="38">
        <f t="shared" si="16"/>
        <v>25.9</v>
      </c>
      <c r="AG31" s="13"/>
    </row>
    <row r="32" spans="1:33" ht="10.5" customHeight="1">
      <c r="A32" s="16" t="s">
        <v>56</v>
      </c>
      <c r="B32" s="28">
        <f>SUM('別表（男） :別表（女） '!B32)</f>
        <v>649403</v>
      </c>
      <c r="C32" s="29">
        <f t="shared" si="21"/>
        <v>100</v>
      </c>
      <c r="D32" s="28">
        <f>SUM('別表（男） :別表（女） '!D32)</f>
        <v>121067</v>
      </c>
      <c r="E32" s="29">
        <f t="shared" si="17"/>
        <v>18.6</v>
      </c>
      <c r="F32" s="28">
        <f>SUM('別表（男） :別表（女） '!F32)</f>
        <v>18263</v>
      </c>
      <c r="G32" s="29">
        <f t="shared" si="17"/>
        <v>2.8</v>
      </c>
      <c r="H32" s="28">
        <f>SUM('別表（男） :別表（女） '!H32)</f>
        <v>148688</v>
      </c>
      <c r="I32" s="29">
        <f t="shared" si="17"/>
        <v>22.9</v>
      </c>
      <c r="J32" s="28">
        <f>SUM('別表（男） :別表（女） '!J32)</f>
        <v>108517</v>
      </c>
      <c r="K32" s="29">
        <f t="shared" si="17"/>
        <v>16.7</v>
      </c>
      <c r="L32" s="28">
        <f>SUM('別表（男） :別表（女） '!L32)</f>
        <v>57380</v>
      </c>
      <c r="M32" s="29">
        <f t="shared" si="17"/>
        <v>8.8</v>
      </c>
      <c r="N32" s="28">
        <f>SUM('別表（男） :別表（女） '!N32)</f>
        <v>6186</v>
      </c>
      <c r="O32" s="29">
        <f t="shared" si="17"/>
        <v>1</v>
      </c>
      <c r="P32" s="28">
        <f>SUM('別表（男） :別表（女） '!P32)</f>
        <v>3265</v>
      </c>
      <c r="Q32" s="29">
        <f t="shared" si="17"/>
        <v>0.5</v>
      </c>
      <c r="R32" s="28">
        <f>SUM('別表（男） :別表（女） '!R32)</f>
        <v>21680</v>
      </c>
      <c r="S32" s="29">
        <f t="shared" si="17"/>
        <v>3.3</v>
      </c>
      <c r="T32" s="28">
        <f>SUM('別表（男） :別表（女） '!T32)</f>
        <v>153457</v>
      </c>
      <c r="U32" s="29">
        <f t="shared" si="17"/>
        <v>23.6</v>
      </c>
      <c r="V32" s="28">
        <f>SUM('別表（男） :別表（女） '!V32)</f>
        <v>10900</v>
      </c>
      <c r="W32" s="29">
        <f t="shared" si="17"/>
        <v>1.7</v>
      </c>
      <c r="X32" s="13"/>
      <c r="Y32" s="30">
        <f t="shared" si="18"/>
        <v>288018</v>
      </c>
      <c r="Z32" s="29">
        <f t="shared" si="16"/>
        <v>44.4</v>
      </c>
      <c r="AA32" s="30">
        <f t="shared" si="19"/>
        <v>172083</v>
      </c>
      <c r="AB32" s="29">
        <f t="shared" si="16"/>
        <v>26.5</v>
      </c>
      <c r="AC32" s="30">
        <f t="shared" si="15"/>
        <v>3265</v>
      </c>
      <c r="AD32" s="29">
        <f t="shared" si="16"/>
        <v>0.5</v>
      </c>
      <c r="AE32" s="30">
        <f t="shared" si="20"/>
        <v>175137</v>
      </c>
      <c r="AF32" s="29">
        <f t="shared" si="16"/>
        <v>27</v>
      </c>
      <c r="AG32" s="13"/>
    </row>
    <row r="33" spans="1:33" ht="10.5" customHeight="1">
      <c r="A33" s="16" t="s">
        <v>57</v>
      </c>
      <c r="B33" s="28">
        <f>SUM('別表（男） :別表（女） '!B33)</f>
        <v>100663</v>
      </c>
      <c r="C33" s="29">
        <f t="shared" si="21"/>
        <v>100</v>
      </c>
      <c r="D33" s="28">
        <f>SUM('別表（男） :別表（女） '!D33)</f>
        <v>11509</v>
      </c>
      <c r="E33" s="29">
        <f t="shared" si="17"/>
        <v>11.4</v>
      </c>
      <c r="F33" s="28">
        <f>SUM('別表（男） :別表（女） '!F33)</f>
        <v>2611</v>
      </c>
      <c r="G33" s="29">
        <f t="shared" si="17"/>
        <v>2.6</v>
      </c>
      <c r="H33" s="28">
        <f>SUM('別表（男） :別表（女） '!H33)</f>
        <v>20084</v>
      </c>
      <c r="I33" s="29">
        <f t="shared" si="17"/>
        <v>20</v>
      </c>
      <c r="J33" s="28">
        <f>SUM('別表（男） :別表（女） '!J33)</f>
        <v>14483</v>
      </c>
      <c r="K33" s="29">
        <f t="shared" si="17"/>
        <v>14.4</v>
      </c>
      <c r="L33" s="28">
        <f>SUM('別表（男） :別表（女） '!L33)</f>
        <v>10271</v>
      </c>
      <c r="M33" s="29">
        <f t="shared" si="17"/>
        <v>10.2</v>
      </c>
      <c r="N33" s="28">
        <f>SUM('別表（男） :別表（女） '!N33)</f>
        <v>1116</v>
      </c>
      <c r="O33" s="29">
        <f t="shared" si="17"/>
        <v>1.1</v>
      </c>
      <c r="P33" s="28">
        <f>SUM('別表（男） :別表（女） '!P33)</f>
        <v>84</v>
      </c>
      <c r="Q33" s="29">
        <f t="shared" si="17"/>
        <v>0.1</v>
      </c>
      <c r="R33" s="28">
        <f>SUM('別表（男） :別表（女） '!R33)</f>
        <v>5973</v>
      </c>
      <c r="S33" s="29">
        <f t="shared" si="17"/>
        <v>5.9</v>
      </c>
      <c r="T33" s="28">
        <f>SUM('別表（男） :別表（女） '!T33)</f>
        <v>33199</v>
      </c>
      <c r="U33" s="29">
        <f t="shared" si="17"/>
        <v>33</v>
      </c>
      <c r="V33" s="28">
        <f>SUM('別表（男） :別表（女） '!V33)</f>
        <v>1333</v>
      </c>
      <c r="W33" s="29">
        <f t="shared" si="17"/>
        <v>1.3</v>
      </c>
      <c r="X33" s="13"/>
      <c r="Y33" s="30">
        <f t="shared" si="18"/>
        <v>34204</v>
      </c>
      <c r="Z33" s="29">
        <f t="shared" si="16"/>
        <v>34</v>
      </c>
      <c r="AA33" s="30">
        <f t="shared" si="19"/>
        <v>25870</v>
      </c>
      <c r="AB33" s="29">
        <f t="shared" si="16"/>
        <v>25.7</v>
      </c>
      <c r="AC33" s="30">
        <f t="shared" si="15"/>
        <v>84</v>
      </c>
      <c r="AD33" s="29">
        <f t="shared" si="16"/>
        <v>0.1</v>
      </c>
      <c r="AE33" s="30">
        <f t="shared" si="20"/>
        <v>39172</v>
      </c>
      <c r="AF33" s="29">
        <f t="shared" si="16"/>
        <v>38.9</v>
      </c>
      <c r="AG33" s="13"/>
    </row>
    <row r="34" spans="1:33" ht="10.5" customHeight="1">
      <c r="A34" s="16" t="s">
        <v>58</v>
      </c>
      <c r="B34" s="28">
        <f>SUM('別表（男） :別表（女） '!B34)</f>
        <v>70810</v>
      </c>
      <c r="C34" s="29">
        <f t="shared" si="21"/>
        <v>100</v>
      </c>
      <c r="D34" s="28">
        <f>SUM('別表（男） :別表（女） '!D34)</f>
        <v>10623</v>
      </c>
      <c r="E34" s="29">
        <f t="shared" si="17"/>
        <v>15</v>
      </c>
      <c r="F34" s="28">
        <f>SUM('別表（男） :別表（女） '!F34)</f>
        <v>1616</v>
      </c>
      <c r="G34" s="29">
        <f t="shared" si="17"/>
        <v>2.3</v>
      </c>
      <c r="H34" s="28">
        <f>SUM('別表（男） :別表（女） '!H34)</f>
        <v>15155</v>
      </c>
      <c r="I34" s="29">
        <f t="shared" si="17"/>
        <v>21.4</v>
      </c>
      <c r="J34" s="28">
        <f>SUM('別表（男） :別表（女） '!J34)</f>
        <v>10841</v>
      </c>
      <c r="K34" s="29">
        <f t="shared" si="17"/>
        <v>15.3</v>
      </c>
      <c r="L34" s="28">
        <f>SUM('別表（男） :別表（女） '!L34)</f>
        <v>6989</v>
      </c>
      <c r="M34" s="29">
        <f t="shared" si="17"/>
        <v>9.9</v>
      </c>
      <c r="N34" s="28">
        <f>SUM('別表（男） :別表（女） '!N34)</f>
        <v>800</v>
      </c>
      <c r="O34" s="29">
        <f t="shared" si="17"/>
        <v>1.1</v>
      </c>
      <c r="P34" s="28">
        <f>SUM('別表（男） :別表（女） '!P34)</f>
        <v>303</v>
      </c>
      <c r="Q34" s="29">
        <f t="shared" si="17"/>
        <v>0.4</v>
      </c>
      <c r="R34" s="28">
        <f>SUM('別表（男） :別表（女） '!R34)</f>
        <v>3283</v>
      </c>
      <c r="S34" s="29">
        <f t="shared" si="17"/>
        <v>4.6</v>
      </c>
      <c r="T34" s="28">
        <f>SUM('別表（男） :別表（女） '!T34)</f>
        <v>20340</v>
      </c>
      <c r="U34" s="29">
        <f t="shared" si="17"/>
        <v>28.7</v>
      </c>
      <c r="V34" s="28">
        <f>SUM('別表（男） :別表（女） '!V34)</f>
        <v>860</v>
      </c>
      <c r="W34" s="29">
        <f t="shared" si="17"/>
        <v>1.2</v>
      </c>
      <c r="X34" s="13"/>
      <c r="Y34" s="30">
        <f t="shared" si="18"/>
        <v>27394</v>
      </c>
      <c r="Z34" s="29">
        <f t="shared" si="16"/>
        <v>38.7</v>
      </c>
      <c r="AA34" s="30">
        <f t="shared" si="19"/>
        <v>18630</v>
      </c>
      <c r="AB34" s="29">
        <f t="shared" si="16"/>
        <v>26.3</v>
      </c>
      <c r="AC34" s="30">
        <f t="shared" si="15"/>
        <v>303</v>
      </c>
      <c r="AD34" s="29">
        <f t="shared" si="16"/>
        <v>0.4</v>
      </c>
      <c r="AE34" s="30">
        <f t="shared" si="20"/>
        <v>23623</v>
      </c>
      <c r="AF34" s="29">
        <f t="shared" si="16"/>
        <v>33.4</v>
      </c>
      <c r="AG34" s="13"/>
    </row>
    <row r="35" spans="1:33" ht="10.5" customHeight="1">
      <c r="A35" s="16" t="s">
        <v>59</v>
      </c>
      <c r="B35" s="28">
        <f>SUM('別表（男） :別表（女） '!B35)</f>
        <v>108817</v>
      </c>
      <c r="C35" s="29">
        <f t="shared" si="21"/>
        <v>100</v>
      </c>
      <c r="D35" s="28">
        <f>SUM('別表（男） :別表（女） '!D35)</f>
        <v>23220</v>
      </c>
      <c r="E35" s="29">
        <f t="shared" si="17"/>
        <v>21.3</v>
      </c>
      <c r="F35" s="28">
        <f>SUM('別表（男） :別表（女） '!F35)</f>
        <v>2342</v>
      </c>
      <c r="G35" s="29">
        <f t="shared" si="17"/>
        <v>2.2</v>
      </c>
      <c r="H35" s="28">
        <f>SUM('別表（男） :別表（女） '!H35)</f>
        <v>25017</v>
      </c>
      <c r="I35" s="29">
        <f t="shared" si="17"/>
        <v>23</v>
      </c>
      <c r="J35" s="28">
        <f>SUM('別表（男） :別表（女） '!J35)</f>
        <v>18212</v>
      </c>
      <c r="K35" s="29">
        <f t="shared" si="17"/>
        <v>16.7</v>
      </c>
      <c r="L35" s="28">
        <f>SUM('別表（男） :別表（女） '!L35)</f>
        <v>9711</v>
      </c>
      <c r="M35" s="29">
        <f t="shared" si="17"/>
        <v>8.9</v>
      </c>
      <c r="N35" s="28">
        <f>SUM('別表（男） :別表（女） '!N35)</f>
        <v>1154</v>
      </c>
      <c r="O35" s="29">
        <f t="shared" si="17"/>
        <v>1.1</v>
      </c>
      <c r="P35" s="28">
        <f>SUM('別表（男） :別表（女） '!P35)</f>
        <v>285</v>
      </c>
      <c r="Q35" s="29">
        <f t="shared" si="17"/>
        <v>0.3</v>
      </c>
      <c r="R35" s="28">
        <f>SUM('別表（男） :別表（女） '!R35)</f>
        <v>2549</v>
      </c>
      <c r="S35" s="29">
        <f t="shared" si="17"/>
        <v>2.3</v>
      </c>
      <c r="T35" s="28">
        <f>SUM('別表（男） :別表（女） '!T35)</f>
        <v>23884</v>
      </c>
      <c r="U35" s="29">
        <f t="shared" si="17"/>
        <v>21.9</v>
      </c>
      <c r="V35" s="28">
        <f>SUM('別表（男） :別表（女） '!V35)</f>
        <v>2443</v>
      </c>
      <c r="W35" s="29">
        <f t="shared" si="17"/>
        <v>2.2</v>
      </c>
      <c r="X35" s="13"/>
      <c r="Y35" s="30">
        <f t="shared" si="18"/>
        <v>50579</v>
      </c>
      <c r="Z35" s="29">
        <f t="shared" si="16"/>
        <v>46.5</v>
      </c>
      <c r="AA35" s="30">
        <f t="shared" si="19"/>
        <v>29077</v>
      </c>
      <c r="AB35" s="29">
        <f t="shared" si="16"/>
        <v>26.7</v>
      </c>
      <c r="AC35" s="30">
        <f t="shared" si="15"/>
        <v>285</v>
      </c>
      <c r="AD35" s="29">
        <f t="shared" si="16"/>
        <v>0.3</v>
      </c>
      <c r="AE35" s="30">
        <f t="shared" si="20"/>
        <v>26433</v>
      </c>
      <c r="AF35" s="29">
        <f t="shared" si="16"/>
        <v>24.3</v>
      </c>
      <c r="AG35" s="13"/>
    </row>
    <row r="36" spans="1:33" ht="10.5" customHeight="1">
      <c r="A36" s="16" t="s">
        <v>60</v>
      </c>
      <c r="B36" s="28">
        <f>SUM('別表（男） :別表（女） '!B36)</f>
        <v>97960</v>
      </c>
      <c r="C36" s="29">
        <f t="shared" si="21"/>
        <v>100</v>
      </c>
      <c r="D36" s="28">
        <f>SUM('別表（男） :別表（女） '!D36)</f>
        <v>18698</v>
      </c>
      <c r="E36" s="29">
        <f t="shared" si="17"/>
        <v>19.1</v>
      </c>
      <c r="F36" s="28">
        <f>SUM('別表（男） :別表（女） '!F36)</f>
        <v>2364</v>
      </c>
      <c r="G36" s="29">
        <f t="shared" si="17"/>
        <v>2.4</v>
      </c>
      <c r="H36" s="28">
        <f>SUM('別表（男） :別表（女） '!H36)</f>
        <v>22575</v>
      </c>
      <c r="I36" s="29">
        <f t="shared" si="17"/>
        <v>23</v>
      </c>
      <c r="J36" s="28">
        <f>SUM('別表（男） :別表（女） '!J36)</f>
        <v>16384</v>
      </c>
      <c r="K36" s="29">
        <f t="shared" si="17"/>
        <v>16.7</v>
      </c>
      <c r="L36" s="28">
        <f>SUM('別表（男） :別表（女） '!L36)</f>
        <v>8576</v>
      </c>
      <c r="M36" s="29">
        <f t="shared" si="17"/>
        <v>8.8</v>
      </c>
      <c r="N36" s="28">
        <f>SUM('別表（男） :別表（女） '!N36)</f>
        <v>790</v>
      </c>
      <c r="O36" s="29">
        <f t="shared" si="17"/>
        <v>0.8</v>
      </c>
      <c r="P36" s="28">
        <f>SUM('別表（男） :別表（女） '!P36)</f>
        <v>544</v>
      </c>
      <c r="Q36" s="29">
        <f t="shared" si="17"/>
        <v>0.6</v>
      </c>
      <c r="R36" s="28">
        <f>SUM('別表（男） :別表（女） '!R36)</f>
        <v>2949</v>
      </c>
      <c r="S36" s="29">
        <f t="shared" si="17"/>
        <v>3</v>
      </c>
      <c r="T36" s="28">
        <f>SUM('別表（男） :別表（女） '!T36)</f>
        <v>23318</v>
      </c>
      <c r="U36" s="29">
        <f t="shared" si="17"/>
        <v>23.8</v>
      </c>
      <c r="V36" s="28">
        <f>SUM('別表（男） :別表（女） '!V36)</f>
        <v>1762</v>
      </c>
      <c r="W36" s="29">
        <f t="shared" si="17"/>
        <v>1.8</v>
      </c>
      <c r="X36" s="13"/>
      <c r="Y36" s="30">
        <f t="shared" si="18"/>
        <v>43637</v>
      </c>
      <c r="Z36" s="29">
        <f t="shared" si="16"/>
        <v>44.5</v>
      </c>
      <c r="AA36" s="30">
        <f t="shared" si="19"/>
        <v>25750</v>
      </c>
      <c r="AB36" s="29">
        <f t="shared" si="16"/>
        <v>26.3</v>
      </c>
      <c r="AC36" s="30">
        <f t="shared" si="15"/>
        <v>544</v>
      </c>
      <c r="AD36" s="29">
        <f t="shared" si="16"/>
        <v>0.6</v>
      </c>
      <c r="AE36" s="30">
        <f t="shared" si="20"/>
        <v>26267</v>
      </c>
      <c r="AF36" s="29">
        <f t="shared" si="16"/>
        <v>26.8</v>
      </c>
      <c r="AG36" s="13"/>
    </row>
    <row r="37" spans="1:33" ht="10.5" customHeight="1">
      <c r="A37" s="16" t="s">
        <v>61</v>
      </c>
      <c r="B37" s="28">
        <f>SUM('別表（男） :別表（女） '!B37)</f>
        <v>101665</v>
      </c>
      <c r="C37" s="29">
        <f t="shared" si="21"/>
        <v>100</v>
      </c>
      <c r="D37" s="28">
        <f>SUM('別表（男） :別表（女） '!D37)</f>
        <v>23048</v>
      </c>
      <c r="E37" s="29">
        <f t="shared" si="17"/>
        <v>22.7</v>
      </c>
      <c r="F37" s="28">
        <f>SUM('別表（男） :別表（女） '!F37)</f>
        <v>2759</v>
      </c>
      <c r="G37" s="29">
        <f t="shared" si="17"/>
        <v>2.7</v>
      </c>
      <c r="H37" s="28">
        <f>SUM('別表（男） :別表（女） '!H37)</f>
        <v>22811</v>
      </c>
      <c r="I37" s="29">
        <f t="shared" si="17"/>
        <v>22.4</v>
      </c>
      <c r="J37" s="28">
        <f>SUM('別表（男） :別表（女） '!J37)</f>
        <v>17579</v>
      </c>
      <c r="K37" s="29">
        <f t="shared" si="17"/>
        <v>17.3</v>
      </c>
      <c r="L37" s="28">
        <f>SUM('別表（男） :別表（女） '!L37)</f>
        <v>9022</v>
      </c>
      <c r="M37" s="29">
        <f t="shared" si="17"/>
        <v>8.9</v>
      </c>
      <c r="N37" s="28">
        <f>SUM('別表（男） :別表（女） '!N37)</f>
        <v>1006</v>
      </c>
      <c r="O37" s="29">
        <f t="shared" si="17"/>
        <v>1</v>
      </c>
      <c r="P37" s="28">
        <f>SUM('別表（男） :別表（女） '!P37)</f>
        <v>695</v>
      </c>
      <c r="Q37" s="29">
        <f t="shared" si="17"/>
        <v>0.7</v>
      </c>
      <c r="R37" s="28">
        <f>SUM('別表（男） :別表（女） '!R37)</f>
        <v>2325</v>
      </c>
      <c r="S37" s="29">
        <f t="shared" si="17"/>
        <v>2.3</v>
      </c>
      <c r="T37" s="28">
        <f>SUM('別表（男） :別表（女） '!T37)</f>
        <v>20728</v>
      </c>
      <c r="U37" s="29">
        <f t="shared" si="17"/>
        <v>20.4</v>
      </c>
      <c r="V37" s="28">
        <f>SUM('別表（男） :別表（女） '!V37)</f>
        <v>1692</v>
      </c>
      <c r="W37" s="29">
        <f t="shared" si="17"/>
        <v>1.7</v>
      </c>
      <c r="X37" s="13"/>
      <c r="Y37" s="30">
        <f t="shared" si="18"/>
        <v>48618</v>
      </c>
      <c r="Z37" s="29">
        <f t="shared" si="16"/>
        <v>47.8</v>
      </c>
      <c r="AA37" s="30">
        <f t="shared" si="19"/>
        <v>27607</v>
      </c>
      <c r="AB37" s="29">
        <f t="shared" si="16"/>
        <v>27.2</v>
      </c>
      <c r="AC37" s="30">
        <f t="shared" si="15"/>
        <v>695</v>
      </c>
      <c r="AD37" s="29">
        <f t="shared" si="16"/>
        <v>0.7</v>
      </c>
      <c r="AE37" s="30">
        <f t="shared" si="20"/>
        <v>23053</v>
      </c>
      <c r="AF37" s="29">
        <f t="shared" si="16"/>
        <v>22.7</v>
      </c>
      <c r="AG37" s="13"/>
    </row>
    <row r="38" spans="1:33" ht="10.5" customHeight="1">
      <c r="A38" s="16" t="s">
        <v>62</v>
      </c>
      <c r="B38" s="28">
        <f>SUM('別表（男） :別表（女） '!B38)</f>
        <v>102173</v>
      </c>
      <c r="C38" s="29">
        <f t="shared" si="21"/>
        <v>100</v>
      </c>
      <c r="D38" s="28">
        <f>SUM('別表（男） :別表（女） '!D38)</f>
        <v>19032</v>
      </c>
      <c r="E38" s="29">
        <f t="shared" si="17"/>
        <v>18.6</v>
      </c>
      <c r="F38" s="28">
        <f>SUM('別表（男） :別表（女） '!F38)</f>
        <v>3454</v>
      </c>
      <c r="G38" s="29">
        <f t="shared" si="17"/>
        <v>3.4</v>
      </c>
      <c r="H38" s="28">
        <f>SUM('別表（男） :別表（女） '!H38)</f>
        <v>25971</v>
      </c>
      <c r="I38" s="29">
        <f t="shared" si="17"/>
        <v>25.4</v>
      </c>
      <c r="J38" s="28">
        <f>SUM('別表（男） :別表（女） '!J38)</f>
        <v>18833</v>
      </c>
      <c r="K38" s="29">
        <f t="shared" si="17"/>
        <v>18.4</v>
      </c>
      <c r="L38" s="28">
        <f>SUM('別表（男） :別表（女） '!L38)</f>
        <v>7527</v>
      </c>
      <c r="M38" s="29">
        <f t="shared" si="17"/>
        <v>7.4</v>
      </c>
      <c r="N38" s="28">
        <f>SUM('別表（男） :別表（女） '!N38)</f>
        <v>699</v>
      </c>
      <c r="O38" s="29">
        <f t="shared" si="17"/>
        <v>0.7</v>
      </c>
      <c r="P38" s="28">
        <f>SUM('別表（男） :別表（女） '!P38)</f>
        <v>790</v>
      </c>
      <c r="Q38" s="29">
        <f t="shared" si="17"/>
        <v>0.8</v>
      </c>
      <c r="R38" s="28">
        <f>SUM('別表（男） :別表（女） '!R38)</f>
        <v>3189</v>
      </c>
      <c r="S38" s="29">
        <f t="shared" si="17"/>
        <v>3.1</v>
      </c>
      <c r="T38" s="28">
        <f>SUM('別表（男） :別表（女） '!T38)</f>
        <v>21302</v>
      </c>
      <c r="U38" s="29">
        <f t="shared" si="17"/>
        <v>20.8</v>
      </c>
      <c r="V38" s="28">
        <f>SUM('別表（男） :別表（女） '!V38)</f>
        <v>1376</v>
      </c>
      <c r="W38" s="29">
        <f t="shared" si="17"/>
        <v>1.3</v>
      </c>
      <c r="X38" s="13"/>
      <c r="Y38" s="30">
        <f t="shared" si="18"/>
        <v>48457</v>
      </c>
      <c r="Z38" s="29">
        <f t="shared" si="16"/>
        <v>47.4</v>
      </c>
      <c r="AA38" s="30">
        <f t="shared" si="19"/>
        <v>27059</v>
      </c>
      <c r="AB38" s="29">
        <f t="shared" si="16"/>
        <v>26.5</v>
      </c>
      <c r="AC38" s="30">
        <f t="shared" si="15"/>
        <v>790</v>
      </c>
      <c r="AD38" s="29">
        <f t="shared" si="16"/>
        <v>0.8</v>
      </c>
      <c r="AE38" s="30">
        <f t="shared" si="20"/>
        <v>24491</v>
      </c>
      <c r="AF38" s="29">
        <f t="shared" si="16"/>
        <v>24</v>
      </c>
      <c r="AG38" s="13"/>
    </row>
    <row r="39" spans="1:33" ht="10.5" customHeight="1">
      <c r="A39" s="35" t="s">
        <v>63</v>
      </c>
      <c r="B39" s="39">
        <f>SUM('別表（男） :別表（女） '!B39)</f>
        <v>67315</v>
      </c>
      <c r="C39" s="38">
        <f t="shared" si="21"/>
        <v>100</v>
      </c>
      <c r="D39" s="39">
        <f>SUM('別表（男） :別表（女） '!D39)</f>
        <v>14937</v>
      </c>
      <c r="E39" s="38">
        <f t="shared" si="17"/>
        <v>22.2</v>
      </c>
      <c r="F39" s="39">
        <f>SUM('別表（男） :別表（女） '!F39)</f>
        <v>3117</v>
      </c>
      <c r="G39" s="38">
        <f t="shared" si="17"/>
        <v>4.6</v>
      </c>
      <c r="H39" s="39">
        <f>SUM('別表（男） :別表（女） '!H39)</f>
        <v>17075</v>
      </c>
      <c r="I39" s="38">
        <f t="shared" si="17"/>
        <v>25.4</v>
      </c>
      <c r="J39" s="39">
        <f>SUM('別表（男） :別表（女） '!J39)</f>
        <v>12185</v>
      </c>
      <c r="K39" s="38">
        <f t="shared" si="17"/>
        <v>18.1</v>
      </c>
      <c r="L39" s="39">
        <f>SUM('別表（男） :別表（女） '!L39)</f>
        <v>5284</v>
      </c>
      <c r="M39" s="38">
        <f t="shared" si="17"/>
        <v>7.8</v>
      </c>
      <c r="N39" s="39">
        <f>SUM('別表（男） :別表（女） '!N39)</f>
        <v>621</v>
      </c>
      <c r="O39" s="38">
        <f t="shared" si="17"/>
        <v>0.9</v>
      </c>
      <c r="P39" s="39">
        <f>SUM('別表（男） :別表（女） '!P39)</f>
        <v>564</v>
      </c>
      <c r="Q39" s="38">
        <f t="shared" si="17"/>
        <v>0.8</v>
      </c>
      <c r="R39" s="39">
        <f>SUM('別表（男） :別表（女） '!R39)</f>
        <v>1412</v>
      </c>
      <c r="S39" s="38">
        <f t="shared" si="17"/>
        <v>2.1</v>
      </c>
      <c r="T39" s="39">
        <f>SUM('別表（男） :別表（女） '!T39)</f>
        <v>10686</v>
      </c>
      <c r="U39" s="38">
        <f t="shared" si="17"/>
        <v>15.9</v>
      </c>
      <c r="V39" s="39">
        <f>SUM('別表（男） :別表（女） '!V39)</f>
        <v>1434</v>
      </c>
      <c r="W39" s="38">
        <f t="shared" si="17"/>
        <v>2.1</v>
      </c>
      <c r="X39" s="13"/>
      <c r="Y39" s="40">
        <f t="shared" si="18"/>
        <v>35129</v>
      </c>
      <c r="Z39" s="38">
        <f t="shared" si="16"/>
        <v>52.2</v>
      </c>
      <c r="AA39" s="40">
        <f t="shared" si="19"/>
        <v>18090</v>
      </c>
      <c r="AB39" s="38">
        <f t="shared" si="16"/>
        <v>26.9</v>
      </c>
      <c r="AC39" s="40">
        <f t="shared" si="15"/>
        <v>564</v>
      </c>
      <c r="AD39" s="38">
        <f t="shared" si="16"/>
        <v>0.8</v>
      </c>
      <c r="AE39" s="40">
        <f t="shared" si="20"/>
        <v>12098</v>
      </c>
      <c r="AF39" s="38">
        <f t="shared" si="16"/>
        <v>18</v>
      </c>
      <c r="AG39" s="13"/>
    </row>
    <row r="40" spans="1:33" ht="10.5" customHeight="1">
      <c r="A40" s="17" t="s">
        <v>64</v>
      </c>
      <c r="B40" s="28">
        <f>SUM('別表（男） :別表（女） '!B40)</f>
        <v>205865</v>
      </c>
      <c r="C40" s="29">
        <f t="shared" si="21"/>
        <v>100</v>
      </c>
      <c r="D40" s="28">
        <f>SUM('別表（男） :別表（女） '!D40)</f>
        <v>29513</v>
      </c>
      <c r="E40" s="29">
        <f t="shared" si="17"/>
        <v>14.3</v>
      </c>
      <c r="F40" s="28">
        <f>SUM('別表（男） :別表（女） '!F40)</f>
        <v>5073</v>
      </c>
      <c r="G40" s="29">
        <f t="shared" si="17"/>
        <v>2.5</v>
      </c>
      <c r="H40" s="28">
        <f>SUM('別表（男） :別表（女） '!H40)</f>
        <v>41723</v>
      </c>
      <c r="I40" s="29">
        <f t="shared" si="17"/>
        <v>20.3</v>
      </c>
      <c r="J40" s="28">
        <f>SUM('別表（男） :別表（女） '!J40)</f>
        <v>29271</v>
      </c>
      <c r="K40" s="29">
        <f t="shared" si="17"/>
        <v>14.2</v>
      </c>
      <c r="L40" s="28">
        <f>SUM('別表（男） :別表（女） '!L40)</f>
        <v>18582</v>
      </c>
      <c r="M40" s="29">
        <f t="shared" si="17"/>
        <v>9</v>
      </c>
      <c r="N40" s="28">
        <f>SUM('別表（男） :別表（女） '!N40)</f>
        <v>17158</v>
      </c>
      <c r="O40" s="29">
        <f t="shared" si="17"/>
        <v>8.3</v>
      </c>
      <c r="P40" s="28">
        <f>SUM('別表（男） :別表（女） '!P40)</f>
        <v>2380</v>
      </c>
      <c r="Q40" s="29">
        <f t="shared" si="17"/>
        <v>1.2</v>
      </c>
      <c r="R40" s="28">
        <f>SUM('別表（男） :別表（女） '!R40)</f>
        <v>7838</v>
      </c>
      <c r="S40" s="29">
        <f t="shared" si="17"/>
        <v>3.8</v>
      </c>
      <c r="T40" s="28">
        <f>SUM('別表（男） :別表（女） '!T40)</f>
        <v>53325</v>
      </c>
      <c r="U40" s="29">
        <f t="shared" si="17"/>
        <v>25.9</v>
      </c>
      <c r="V40" s="28">
        <f>SUM('別表（男） :別表（女） '!V40)</f>
        <v>1002</v>
      </c>
      <c r="W40" s="29">
        <f t="shared" si="17"/>
        <v>0.5</v>
      </c>
      <c r="X40" s="13"/>
      <c r="Y40" s="30">
        <f t="shared" si="18"/>
        <v>76309</v>
      </c>
      <c r="Z40" s="29">
        <f aca="true" t="shared" si="22" ref="Z40:AF55">ROUND(Y40/$B40*100,1)</f>
        <v>37.1</v>
      </c>
      <c r="AA40" s="30">
        <f t="shared" si="19"/>
        <v>65011</v>
      </c>
      <c r="AB40" s="29">
        <f t="shared" si="22"/>
        <v>31.6</v>
      </c>
      <c r="AC40" s="30">
        <f t="shared" si="15"/>
        <v>2380</v>
      </c>
      <c r="AD40" s="29">
        <f t="shared" si="22"/>
        <v>1.2</v>
      </c>
      <c r="AE40" s="30">
        <f t="shared" si="20"/>
        <v>61163</v>
      </c>
      <c r="AF40" s="29">
        <f t="shared" si="22"/>
        <v>29.7</v>
      </c>
      <c r="AG40" s="13"/>
    </row>
    <row r="41" spans="1:33" ht="10.5" customHeight="1">
      <c r="A41" s="16" t="s">
        <v>65</v>
      </c>
      <c r="B41" s="28">
        <f>SUM('別表（男） :別表（女） '!B41)</f>
        <v>125906</v>
      </c>
      <c r="C41" s="29">
        <f t="shared" si="21"/>
        <v>100</v>
      </c>
      <c r="D41" s="28">
        <f>SUM('別表（男） :別表（女） '!D41)</f>
        <v>17154</v>
      </c>
      <c r="E41" s="29">
        <f t="shared" si="17"/>
        <v>13.6</v>
      </c>
      <c r="F41" s="28">
        <f>SUM('別表（男） :別表（女） '!F41)</f>
        <v>3117</v>
      </c>
      <c r="G41" s="29">
        <f t="shared" si="17"/>
        <v>2.5</v>
      </c>
      <c r="H41" s="28">
        <f>SUM('別表（男） :別表（女） '!H41)</f>
        <v>25087</v>
      </c>
      <c r="I41" s="29">
        <f t="shared" si="17"/>
        <v>19.9</v>
      </c>
      <c r="J41" s="28">
        <f>SUM('別表（男） :別表（女） '!J41)</f>
        <v>18067</v>
      </c>
      <c r="K41" s="29">
        <f t="shared" si="17"/>
        <v>14.3</v>
      </c>
      <c r="L41" s="28">
        <f>SUM('別表（男） :別表（女） '!L41)</f>
        <v>11510</v>
      </c>
      <c r="M41" s="29">
        <f t="shared" si="17"/>
        <v>9.1</v>
      </c>
      <c r="N41" s="28">
        <f>SUM('別表（男） :別表（女） '!N41)</f>
        <v>1846</v>
      </c>
      <c r="O41" s="29">
        <f t="shared" si="17"/>
        <v>1.5</v>
      </c>
      <c r="P41" s="28">
        <f>SUM('別表（男） :別表（女） '!P41)</f>
        <v>2690</v>
      </c>
      <c r="Q41" s="29">
        <f t="shared" si="17"/>
        <v>2.1</v>
      </c>
      <c r="R41" s="28">
        <f>SUM('別表（男） :別表（女） '!R41)</f>
        <v>4769</v>
      </c>
      <c r="S41" s="29">
        <f t="shared" si="17"/>
        <v>3.8</v>
      </c>
      <c r="T41" s="28">
        <f>SUM('別表（男） :別表（女） '!T41)</f>
        <v>40630</v>
      </c>
      <c r="U41" s="29">
        <f t="shared" si="17"/>
        <v>32.3</v>
      </c>
      <c r="V41" s="28">
        <f>SUM('別表（男） :別表（女） '!V41)</f>
        <v>1036</v>
      </c>
      <c r="W41" s="29">
        <f t="shared" si="17"/>
        <v>0.8</v>
      </c>
      <c r="X41" s="13"/>
      <c r="Y41" s="30">
        <f t="shared" si="18"/>
        <v>45358</v>
      </c>
      <c r="Z41" s="29">
        <f t="shared" si="22"/>
        <v>36</v>
      </c>
      <c r="AA41" s="30">
        <f t="shared" si="19"/>
        <v>31423</v>
      </c>
      <c r="AB41" s="29">
        <f t="shared" si="22"/>
        <v>25</v>
      </c>
      <c r="AC41" s="30">
        <f t="shared" si="15"/>
        <v>2690</v>
      </c>
      <c r="AD41" s="29">
        <f t="shared" si="22"/>
        <v>2.1</v>
      </c>
      <c r="AE41" s="30">
        <f t="shared" si="20"/>
        <v>45399</v>
      </c>
      <c r="AF41" s="29">
        <f t="shared" si="22"/>
        <v>36.1</v>
      </c>
      <c r="AG41" s="13"/>
    </row>
    <row r="42" spans="1:33" ht="10.5" customHeight="1">
      <c r="A42" s="16" t="s">
        <v>66</v>
      </c>
      <c r="B42" s="28">
        <f>SUM('別表（男） :別表（女） '!B42)</f>
        <v>78465</v>
      </c>
      <c r="C42" s="29">
        <f t="shared" si="21"/>
        <v>100</v>
      </c>
      <c r="D42" s="28">
        <f>SUM('別表（男） :別表（女） '!D42)</f>
        <v>17276</v>
      </c>
      <c r="E42" s="29">
        <f aca="true" t="shared" si="23" ref="E42:W56">ROUND(D42/$B42*100,1)</f>
        <v>22</v>
      </c>
      <c r="F42" s="28">
        <f>SUM('別表（男） :別表（女） '!F42)</f>
        <v>4485</v>
      </c>
      <c r="G42" s="29">
        <f t="shared" si="23"/>
        <v>5.7</v>
      </c>
      <c r="H42" s="28">
        <f>SUM('別表（男） :別表（女） '!H42)</f>
        <v>18006</v>
      </c>
      <c r="I42" s="29">
        <f t="shared" si="23"/>
        <v>22.9</v>
      </c>
      <c r="J42" s="28">
        <f>SUM('別表（男） :別表（女） '!J42)</f>
        <v>14025</v>
      </c>
      <c r="K42" s="29">
        <f t="shared" si="23"/>
        <v>17.9</v>
      </c>
      <c r="L42" s="28">
        <f>SUM('別表（男） :別表（女） '!L42)</f>
        <v>7054</v>
      </c>
      <c r="M42" s="29">
        <f t="shared" si="23"/>
        <v>9</v>
      </c>
      <c r="N42" s="28">
        <f>SUM('別表（男） :別表（女） '!N42)</f>
        <v>756</v>
      </c>
      <c r="O42" s="29">
        <f t="shared" si="23"/>
        <v>1</v>
      </c>
      <c r="P42" s="28">
        <f>SUM('別表（男） :別表（女） '!P42)</f>
        <v>615</v>
      </c>
      <c r="Q42" s="29">
        <f t="shared" si="23"/>
        <v>0.8</v>
      </c>
      <c r="R42" s="28">
        <f>SUM('別表（男） :別表（女） '!R42)</f>
        <v>1479</v>
      </c>
      <c r="S42" s="29">
        <f t="shared" si="23"/>
        <v>1.9</v>
      </c>
      <c r="T42" s="28">
        <f>SUM('別表（男） :別表（女） '!T42)</f>
        <v>13782</v>
      </c>
      <c r="U42" s="29">
        <f t="shared" si="23"/>
        <v>17.6</v>
      </c>
      <c r="V42" s="28">
        <f>SUM('別表（男） :別表（女） '!V42)</f>
        <v>987</v>
      </c>
      <c r="W42" s="29">
        <f t="shared" si="23"/>
        <v>1.3</v>
      </c>
      <c r="X42" s="13"/>
      <c r="Y42" s="30">
        <f aca="true" t="shared" si="24" ref="Y42:Y56">SUM(D42,F42,H42)</f>
        <v>39767</v>
      </c>
      <c r="Z42" s="29">
        <f t="shared" si="22"/>
        <v>50.7</v>
      </c>
      <c r="AA42" s="30">
        <f aca="true" t="shared" si="25" ref="AA42:AA56">SUM(J42,L42,N42)</f>
        <v>21835</v>
      </c>
      <c r="AB42" s="29">
        <f t="shared" si="22"/>
        <v>27.8</v>
      </c>
      <c r="AC42" s="30">
        <f t="shared" si="15"/>
        <v>615</v>
      </c>
      <c r="AD42" s="29">
        <f t="shared" si="22"/>
        <v>0.8</v>
      </c>
      <c r="AE42" s="30">
        <f aca="true" t="shared" si="26" ref="AE42:AE56">SUM(R42,T42)</f>
        <v>15261</v>
      </c>
      <c r="AF42" s="29">
        <f t="shared" si="22"/>
        <v>19.4</v>
      </c>
      <c r="AG42" s="13"/>
    </row>
    <row r="43" spans="1:33" ht="10.5" customHeight="1">
      <c r="A43" s="16" t="s">
        <v>67</v>
      </c>
      <c r="B43" s="28">
        <f>SUM('別表（男） :別表（女） '!B43)</f>
        <v>185530</v>
      </c>
      <c r="C43" s="29">
        <f t="shared" si="21"/>
        <v>100</v>
      </c>
      <c r="D43" s="28">
        <f>SUM('別表（男） :別表（女） '!D43)</f>
        <v>33204</v>
      </c>
      <c r="E43" s="29">
        <f t="shared" si="23"/>
        <v>17.9</v>
      </c>
      <c r="F43" s="28">
        <f>SUM('別表（男） :別表（女） '!F43)</f>
        <v>6021</v>
      </c>
      <c r="G43" s="29">
        <f t="shared" si="23"/>
        <v>3.2</v>
      </c>
      <c r="H43" s="28">
        <f>SUM('別表（男） :別表（女） '!H43)</f>
        <v>39265</v>
      </c>
      <c r="I43" s="29">
        <f t="shared" si="23"/>
        <v>21.2</v>
      </c>
      <c r="J43" s="28">
        <f>SUM('別表（男） :別表（女） '!J43)</f>
        <v>30239</v>
      </c>
      <c r="K43" s="29">
        <f t="shared" si="23"/>
        <v>16.3</v>
      </c>
      <c r="L43" s="28">
        <f>SUM('別表（男） :別表（女） '!L43)</f>
        <v>15963</v>
      </c>
      <c r="M43" s="29">
        <f t="shared" si="23"/>
        <v>8.6</v>
      </c>
      <c r="N43" s="28">
        <f>SUM('別表（男） :別表（女） '!N43)</f>
        <v>2032</v>
      </c>
      <c r="O43" s="29">
        <f t="shared" si="23"/>
        <v>1.1</v>
      </c>
      <c r="P43" s="28">
        <f>SUM('別表（男） :別表（女） '!P43)</f>
        <v>2481</v>
      </c>
      <c r="Q43" s="29">
        <f t="shared" si="23"/>
        <v>1.3</v>
      </c>
      <c r="R43" s="28">
        <f>SUM('別表（男） :別表（女） '!R43)</f>
        <v>4885</v>
      </c>
      <c r="S43" s="29">
        <f t="shared" si="23"/>
        <v>2.6</v>
      </c>
      <c r="T43" s="28">
        <f>SUM('別表（男） :別表（女） '!T43)</f>
        <v>46951</v>
      </c>
      <c r="U43" s="29">
        <f t="shared" si="23"/>
        <v>25.3</v>
      </c>
      <c r="V43" s="28">
        <f>SUM('別表（男） :別表（女） '!V43)</f>
        <v>4489</v>
      </c>
      <c r="W43" s="29">
        <f t="shared" si="23"/>
        <v>2.4</v>
      </c>
      <c r="X43" s="13"/>
      <c r="Y43" s="30">
        <f t="shared" si="24"/>
        <v>78490</v>
      </c>
      <c r="Z43" s="29">
        <f t="shared" si="22"/>
        <v>42.3</v>
      </c>
      <c r="AA43" s="30">
        <f t="shared" si="25"/>
        <v>48234</v>
      </c>
      <c r="AB43" s="29">
        <f t="shared" si="22"/>
        <v>26</v>
      </c>
      <c r="AC43" s="30">
        <f t="shared" si="15"/>
        <v>2481</v>
      </c>
      <c r="AD43" s="29">
        <f t="shared" si="22"/>
        <v>1.3</v>
      </c>
      <c r="AE43" s="30">
        <f t="shared" si="26"/>
        <v>51836</v>
      </c>
      <c r="AF43" s="29">
        <f t="shared" si="22"/>
        <v>27.9</v>
      </c>
      <c r="AG43" s="13"/>
    </row>
    <row r="44" spans="1:33" ht="10.5" customHeight="1">
      <c r="A44" s="17" t="s">
        <v>68</v>
      </c>
      <c r="B44" s="28">
        <f>SUM('別表（男） :別表（女） '!B44)</f>
        <v>102331</v>
      </c>
      <c r="C44" s="29">
        <f t="shared" si="21"/>
        <v>100</v>
      </c>
      <c r="D44" s="28">
        <f>SUM('別表（男） :別表（女） '!D44)</f>
        <v>14744</v>
      </c>
      <c r="E44" s="29">
        <f t="shared" si="23"/>
        <v>14.4</v>
      </c>
      <c r="F44" s="28">
        <f>SUM('別表（男） :別表（女） '!F44)</f>
        <v>2943</v>
      </c>
      <c r="G44" s="29">
        <f t="shared" si="23"/>
        <v>2.9</v>
      </c>
      <c r="H44" s="28">
        <f>SUM('別表（男） :別表（女） '!H44)</f>
        <v>19702</v>
      </c>
      <c r="I44" s="29">
        <f t="shared" si="23"/>
        <v>19.3</v>
      </c>
      <c r="J44" s="28">
        <f>SUM('別表（男） :別表（女） '!J44)</f>
        <v>15294</v>
      </c>
      <c r="K44" s="29">
        <f t="shared" si="23"/>
        <v>14.9</v>
      </c>
      <c r="L44" s="28">
        <f>SUM('別表（男） :別表（女） '!L44)</f>
        <v>10355</v>
      </c>
      <c r="M44" s="29">
        <f t="shared" si="23"/>
        <v>10.1</v>
      </c>
      <c r="N44" s="28">
        <f>SUM('別表（男） :別表（女） '!N44)</f>
        <v>1303</v>
      </c>
      <c r="O44" s="29">
        <f t="shared" si="23"/>
        <v>1.3</v>
      </c>
      <c r="P44" s="28">
        <f>SUM('別表（男） :別表（女） '!P44)</f>
        <v>3262</v>
      </c>
      <c r="Q44" s="29">
        <f t="shared" si="23"/>
        <v>3.2</v>
      </c>
      <c r="R44" s="28">
        <f>SUM('別表（男） :別表（女） '!R44)</f>
        <v>3227</v>
      </c>
      <c r="S44" s="29">
        <f t="shared" si="23"/>
        <v>3.2</v>
      </c>
      <c r="T44" s="28">
        <f>SUM('別表（男） :別表（女） '!T44)</f>
        <v>31129</v>
      </c>
      <c r="U44" s="29">
        <f t="shared" si="23"/>
        <v>30.4</v>
      </c>
      <c r="V44" s="28">
        <f>SUM('別表（男） :別表（女） '!V44)</f>
        <v>372</v>
      </c>
      <c r="W44" s="29">
        <f t="shared" si="23"/>
        <v>0.4</v>
      </c>
      <c r="X44" s="13"/>
      <c r="Y44" s="30">
        <f t="shared" si="24"/>
        <v>37389</v>
      </c>
      <c r="Z44" s="29">
        <f t="shared" si="22"/>
        <v>36.5</v>
      </c>
      <c r="AA44" s="30">
        <f t="shared" si="25"/>
        <v>26952</v>
      </c>
      <c r="AB44" s="29">
        <f t="shared" si="22"/>
        <v>26.3</v>
      </c>
      <c r="AC44" s="30">
        <f t="shared" si="15"/>
        <v>3262</v>
      </c>
      <c r="AD44" s="29">
        <f t="shared" si="22"/>
        <v>3.2</v>
      </c>
      <c r="AE44" s="30">
        <f t="shared" si="26"/>
        <v>34356</v>
      </c>
      <c r="AF44" s="29">
        <f t="shared" si="22"/>
        <v>33.6</v>
      </c>
      <c r="AG44" s="13"/>
    </row>
    <row r="45" spans="1:33" ht="10.5" customHeight="1">
      <c r="A45" s="17" t="s">
        <v>69</v>
      </c>
      <c r="B45" s="28">
        <f>SUM('別表（男） :別表（女） '!B45)</f>
        <v>106440</v>
      </c>
      <c r="C45" s="29">
        <f aca="true" t="shared" si="27" ref="C45:C56">ROUND(B45/$B45*100,1)</f>
        <v>100</v>
      </c>
      <c r="D45" s="28">
        <f>SUM('別表（男） :別表（女） '!D45)</f>
        <v>17946</v>
      </c>
      <c r="E45" s="29">
        <f t="shared" si="23"/>
        <v>16.9</v>
      </c>
      <c r="F45" s="28">
        <f>SUM('別表（男） :別表（女） '!F45)</f>
        <v>3505</v>
      </c>
      <c r="G45" s="29">
        <f t="shared" si="23"/>
        <v>3.3</v>
      </c>
      <c r="H45" s="28">
        <f>SUM('別表（男） :別表（女） '!H45)</f>
        <v>24201</v>
      </c>
      <c r="I45" s="29">
        <f t="shared" si="23"/>
        <v>22.7</v>
      </c>
      <c r="J45" s="28">
        <f>SUM('別表（男） :別表（女） '!J45)</f>
        <v>18388</v>
      </c>
      <c r="K45" s="29">
        <f t="shared" si="23"/>
        <v>17.3</v>
      </c>
      <c r="L45" s="28">
        <f>SUM('別表（男） :別表（女） '!L45)</f>
        <v>9197</v>
      </c>
      <c r="M45" s="29">
        <f t="shared" si="23"/>
        <v>8.6</v>
      </c>
      <c r="N45" s="28">
        <f>SUM('別表（男） :別表（女） '!N45)</f>
        <v>1446</v>
      </c>
      <c r="O45" s="29">
        <f t="shared" si="23"/>
        <v>1.4</v>
      </c>
      <c r="P45" s="28">
        <f>SUM('別表（男） :別表（女） '!P45)</f>
        <v>1316</v>
      </c>
      <c r="Q45" s="29">
        <f t="shared" si="23"/>
        <v>1.2</v>
      </c>
      <c r="R45" s="28">
        <f>SUM('別表（男） :別表（女） '!R45)</f>
        <v>2983</v>
      </c>
      <c r="S45" s="29">
        <f t="shared" si="23"/>
        <v>2.8</v>
      </c>
      <c r="T45" s="28">
        <f>SUM('別表（男） :別表（女） '!T45)</f>
        <v>26338</v>
      </c>
      <c r="U45" s="29">
        <f t="shared" si="23"/>
        <v>24.7</v>
      </c>
      <c r="V45" s="28">
        <f>SUM('別表（男） :別表（女） '!V45)</f>
        <v>1120</v>
      </c>
      <c r="W45" s="29">
        <f t="shared" si="23"/>
        <v>1.1</v>
      </c>
      <c r="X45" s="13"/>
      <c r="Y45" s="30">
        <f t="shared" si="24"/>
        <v>45652</v>
      </c>
      <c r="Z45" s="29">
        <f t="shared" si="22"/>
        <v>42.9</v>
      </c>
      <c r="AA45" s="30">
        <f t="shared" si="25"/>
        <v>29031</v>
      </c>
      <c r="AB45" s="29">
        <f t="shared" si="22"/>
        <v>27.3</v>
      </c>
      <c r="AC45" s="30">
        <f t="shared" si="15"/>
        <v>1316</v>
      </c>
      <c r="AD45" s="29">
        <f t="shared" si="22"/>
        <v>1.2</v>
      </c>
      <c r="AE45" s="30">
        <f t="shared" si="26"/>
        <v>29321</v>
      </c>
      <c r="AF45" s="29">
        <f t="shared" si="22"/>
        <v>27.5</v>
      </c>
      <c r="AG45" s="13"/>
    </row>
    <row r="46" spans="1:33" ht="10.5" customHeight="1">
      <c r="A46" s="16" t="s">
        <v>70</v>
      </c>
      <c r="B46" s="28">
        <f>SUM('別表（男） :別表（女） '!B46)</f>
        <v>26103</v>
      </c>
      <c r="C46" s="29">
        <f t="shared" si="27"/>
        <v>100</v>
      </c>
      <c r="D46" s="28">
        <f>SUM('別表（男） :別表（女） '!D46)</f>
        <v>5106</v>
      </c>
      <c r="E46" s="29">
        <f t="shared" si="23"/>
        <v>19.6</v>
      </c>
      <c r="F46" s="28">
        <f>SUM('別表（男） :別表（女） '!F46)</f>
        <v>1395</v>
      </c>
      <c r="G46" s="29">
        <f t="shared" si="23"/>
        <v>5.3</v>
      </c>
      <c r="H46" s="28">
        <f>SUM('別表（男） :別表（女） '!H46)</f>
        <v>6442</v>
      </c>
      <c r="I46" s="29">
        <f t="shared" si="23"/>
        <v>24.7</v>
      </c>
      <c r="J46" s="28">
        <f>SUM('別表（男） :別表（女） '!J46)</f>
        <v>4916</v>
      </c>
      <c r="K46" s="29">
        <f t="shared" si="23"/>
        <v>18.8</v>
      </c>
      <c r="L46" s="28">
        <f>SUM('別表（男） :別表（女） '!L46)</f>
        <v>2308</v>
      </c>
      <c r="M46" s="29">
        <f t="shared" si="23"/>
        <v>8.8</v>
      </c>
      <c r="N46" s="28">
        <f>SUM('別表（男） :別表（女） '!N46)</f>
        <v>438</v>
      </c>
      <c r="O46" s="29">
        <f t="shared" si="23"/>
        <v>1.7</v>
      </c>
      <c r="P46" s="28">
        <f>SUM('別表（男） :別表（女） '!P46)</f>
        <v>148</v>
      </c>
      <c r="Q46" s="29">
        <f t="shared" si="23"/>
        <v>0.6</v>
      </c>
      <c r="R46" s="28">
        <f>SUM('別表（男） :別表（女） '!R46)</f>
        <v>548</v>
      </c>
      <c r="S46" s="29">
        <f t="shared" si="23"/>
        <v>2.1</v>
      </c>
      <c r="T46" s="28">
        <f>SUM('別表（男） :別表（女） '!T46)</f>
        <v>4569</v>
      </c>
      <c r="U46" s="29">
        <f t="shared" si="23"/>
        <v>17.5</v>
      </c>
      <c r="V46" s="28">
        <f>SUM('別表（男） :別表（女） '!V46)</f>
        <v>233</v>
      </c>
      <c r="W46" s="29">
        <f t="shared" si="23"/>
        <v>0.9</v>
      </c>
      <c r="X46" s="13"/>
      <c r="Y46" s="30">
        <f t="shared" si="24"/>
        <v>12943</v>
      </c>
      <c r="Z46" s="29">
        <f t="shared" si="22"/>
        <v>49.6</v>
      </c>
      <c r="AA46" s="30">
        <f t="shared" si="25"/>
        <v>7662</v>
      </c>
      <c r="AB46" s="29">
        <f t="shared" si="22"/>
        <v>29.4</v>
      </c>
      <c r="AC46" s="30">
        <f t="shared" si="15"/>
        <v>148</v>
      </c>
      <c r="AD46" s="29">
        <f t="shared" si="22"/>
        <v>0.6</v>
      </c>
      <c r="AE46" s="30">
        <f t="shared" si="26"/>
        <v>5117</v>
      </c>
      <c r="AF46" s="29">
        <f t="shared" si="22"/>
        <v>19.6</v>
      </c>
      <c r="AG46" s="13"/>
    </row>
    <row r="47" spans="1:33" ht="10.5" customHeight="1">
      <c r="A47" s="17" t="s">
        <v>71</v>
      </c>
      <c r="B47" s="28">
        <f>SUM('別表（男） :別表（女） '!B47)</f>
        <v>304534</v>
      </c>
      <c r="C47" s="29">
        <f t="shared" si="27"/>
        <v>100</v>
      </c>
      <c r="D47" s="28">
        <f>SUM('別表（男） :別表（女） '!D47)</f>
        <v>51297</v>
      </c>
      <c r="E47" s="29">
        <f t="shared" si="23"/>
        <v>16.8</v>
      </c>
      <c r="F47" s="28">
        <f>SUM('別表（男） :別表（女） '!F47)</f>
        <v>7502</v>
      </c>
      <c r="G47" s="29">
        <f t="shared" si="23"/>
        <v>2.5</v>
      </c>
      <c r="H47" s="28">
        <f>SUM('別表（男） :別表（女） '!H47)</f>
        <v>63693</v>
      </c>
      <c r="I47" s="29">
        <f t="shared" si="23"/>
        <v>20.9</v>
      </c>
      <c r="J47" s="28">
        <f>SUM('別表（男） :別表（女） '!J47)</f>
        <v>46776</v>
      </c>
      <c r="K47" s="29">
        <f t="shared" si="23"/>
        <v>15.4</v>
      </c>
      <c r="L47" s="28">
        <f>SUM('別表（男） :別表（女） '!L47)</f>
        <v>25879</v>
      </c>
      <c r="M47" s="29">
        <f t="shared" si="23"/>
        <v>8.5</v>
      </c>
      <c r="N47" s="28">
        <f>SUM('別表（男） :別表（女） '!N47)</f>
        <v>4796</v>
      </c>
      <c r="O47" s="29">
        <f t="shared" si="23"/>
        <v>1.6</v>
      </c>
      <c r="P47" s="28">
        <f>SUM('別表（男） :別表（女） '!P47)</f>
        <v>1750</v>
      </c>
      <c r="Q47" s="29">
        <f t="shared" si="23"/>
        <v>0.6</v>
      </c>
      <c r="R47" s="28">
        <f>SUM('別表（男） :別表（女） '!R47)</f>
        <v>9967</v>
      </c>
      <c r="S47" s="29">
        <f t="shared" si="23"/>
        <v>3.3</v>
      </c>
      <c r="T47" s="28">
        <f>SUM('別表（男） :別表（女） '!T47)</f>
        <v>86453</v>
      </c>
      <c r="U47" s="29">
        <f t="shared" si="23"/>
        <v>28.4</v>
      </c>
      <c r="V47" s="28">
        <f>SUM('別表（男） :別表（女） '!V47)</f>
        <v>6421</v>
      </c>
      <c r="W47" s="29">
        <f t="shared" si="23"/>
        <v>2.1</v>
      </c>
      <c r="X47" s="13"/>
      <c r="Y47" s="30">
        <f t="shared" si="24"/>
        <v>122492</v>
      </c>
      <c r="Z47" s="29">
        <f t="shared" si="22"/>
        <v>40.2</v>
      </c>
      <c r="AA47" s="30">
        <f t="shared" si="25"/>
        <v>77451</v>
      </c>
      <c r="AB47" s="29">
        <f t="shared" si="22"/>
        <v>25.4</v>
      </c>
      <c r="AC47" s="30">
        <f t="shared" si="15"/>
        <v>1750</v>
      </c>
      <c r="AD47" s="29">
        <f t="shared" si="22"/>
        <v>0.6</v>
      </c>
      <c r="AE47" s="30">
        <f t="shared" si="26"/>
        <v>96420</v>
      </c>
      <c r="AF47" s="29">
        <f t="shared" si="22"/>
        <v>31.7</v>
      </c>
      <c r="AG47" s="13"/>
    </row>
    <row r="48" spans="1:33" ht="10.5" customHeight="1">
      <c r="A48" s="16" t="s">
        <v>72</v>
      </c>
      <c r="B48" s="28">
        <f>SUM('別表（男） :別表（女） '!B48)</f>
        <v>26408</v>
      </c>
      <c r="C48" s="29">
        <f t="shared" si="27"/>
        <v>100</v>
      </c>
      <c r="D48" s="28">
        <f>SUM('別表（男） :別表（女） '!D48)</f>
        <v>2540</v>
      </c>
      <c r="E48" s="29">
        <f t="shared" si="23"/>
        <v>9.6</v>
      </c>
      <c r="F48" s="28">
        <f>SUM('別表（男） :別表（女） '!F48)</f>
        <v>544</v>
      </c>
      <c r="G48" s="29">
        <f t="shared" si="23"/>
        <v>2.1</v>
      </c>
      <c r="H48" s="28">
        <f>SUM('別表（男） :別表（女） '!H48)</f>
        <v>4542</v>
      </c>
      <c r="I48" s="29">
        <f t="shared" si="23"/>
        <v>17.2</v>
      </c>
      <c r="J48" s="28">
        <f>SUM('別表（男） :別表（女） '!J48)</f>
        <v>3833</v>
      </c>
      <c r="K48" s="29">
        <f t="shared" si="23"/>
        <v>14.5</v>
      </c>
      <c r="L48" s="28">
        <f>SUM('別表（男） :別表（女） '!L48)</f>
        <v>2741</v>
      </c>
      <c r="M48" s="29">
        <f t="shared" si="23"/>
        <v>10.4</v>
      </c>
      <c r="N48" s="28">
        <f>SUM('別表（男） :別表（女） '!N48)</f>
        <v>527</v>
      </c>
      <c r="O48" s="29">
        <f t="shared" si="23"/>
        <v>2</v>
      </c>
      <c r="P48" s="28">
        <f>SUM('別表（男） :別表（女） '!P48)</f>
        <v>3178</v>
      </c>
      <c r="Q48" s="29">
        <f t="shared" si="23"/>
        <v>12</v>
      </c>
      <c r="R48" s="28">
        <f>SUM('別表（男） :別表（女） '!R48)</f>
        <v>1291</v>
      </c>
      <c r="S48" s="29">
        <f t="shared" si="23"/>
        <v>4.9</v>
      </c>
      <c r="T48" s="28">
        <f>SUM('別表（男） :別表（女） '!T48)</f>
        <v>7040</v>
      </c>
      <c r="U48" s="29">
        <f t="shared" si="23"/>
        <v>26.7</v>
      </c>
      <c r="V48" s="28">
        <f>SUM('別表（男） :別表（女） '!V48)</f>
        <v>172</v>
      </c>
      <c r="W48" s="29">
        <f t="shared" si="23"/>
        <v>0.7</v>
      </c>
      <c r="X48" s="13"/>
      <c r="Y48" s="30">
        <f t="shared" si="24"/>
        <v>7626</v>
      </c>
      <c r="Z48" s="29">
        <f t="shared" si="22"/>
        <v>28.9</v>
      </c>
      <c r="AA48" s="30">
        <f t="shared" si="25"/>
        <v>7101</v>
      </c>
      <c r="AB48" s="29">
        <f t="shared" si="22"/>
        <v>26.9</v>
      </c>
      <c r="AC48" s="30">
        <f t="shared" si="15"/>
        <v>3178</v>
      </c>
      <c r="AD48" s="29">
        <f t="shared" si="22"/>
        <v>12</v>
      </c>
      <c r="AE48" s="30">
        <f t="shared" si="26"/>
        <v>8331</v>
      </c>
      <c r="AF48" s="29">
        <f t="shared" si="22"/>
        <v>31.5</v>
      </c>
      <c r="AG48" s="13"/>
    </row>
    <row r="49" spans="1:33" ht="10.5" customHeight="1">
      <c r="A49" s="16" t="s">
        <v>73</v>
      </c>
      <c r="B49" s="28">
        <f>SUM('別表（男） :別表（女） '!B49)</f>
        <v>81494</v>
      </c>
      <c r="C49" s="29">
        <f t="shared" si="27"/>
        <v>100</v>
      </c>
      <c r="D49" s="28">
        <f>SUM('別表（男） :別表（女） '!D49)</f>
        <v>13257</v>
      </c>
      <c r="E49" s="29">
        <f t="shared" si="23"/>
        <v>16.3</v>
      </c>
      <c r="F49" s="28">
        <f>SUM('別表（男） :別表（女） '!F49)</f>
        <v>1836</v>
      </c>
      <c r="G49" s="29">
        <f t="shared" si="23"/>
        <v>2.3</v>
      </c>
      <c r="H49" s="28">
        <f>SUM('別表（男） :別表（女） '!H49)</f>
        <v>15751</v>
      </c>
      <c r="I49" s="29">
        <f t="shared" si="23"/>
        <v>19.3</v>
      </c>
      <c r="J49" s="28">
        <f>SUM('別表（男） :別表（女） '!J49)</f>
        <v>10021</v>
      </c>
      <c r="K49" s="29">
        <f t="shared" si="23"/>
        <v>12.3</v>
      </c>
      <c r="L49" s="28">
        <f>SUM('別表（男） :別表（女） '!L49)</f>
        <v>6987</v>
      </c>
      <c r="M49" s="29">
        <f t="shared" si="23"/>
        <v>8.6</v>
      </c>
      <c r="N49" s="28">
        <f>SUM('別表（男） :別表（女） '!N49)</f>
        <v>1431</v>
      </c>
      <c r="O49" s="29">
        <f t="shared" si="23"/>
        <v>1.8</v>
      </c>
      <c r="P49" s="28">
        <f>SUM('別表（男） :別表（女） '!P49)</f>
        <v>2060</v>
      </c>
      <c r="Q49" s="29">
        <f t="shared" si="23"/>
        <v>2.5</v>
      </c>
      <c r="R49" s="28">
        <f>SUM('別表（男） :別表（女） '!R49)</f>
        <v>2808</v>
      </c>
      <c r="S49" s="29">
        <f t="shared" si="23"/>
        <v>3.4</v>
      </c>
      <c r="T49" s="28">
        <f>SUM('別表（男） :別表（女） '!T49)</f>
        <v>26094</v>
      </c>
      <c r="U49" s="29">
        <f t="shared" si="23"/>
        <v>32</v>
      </c>
      <c r="V49" s="28">
        <f>SUM('別表（男） :別表（女） '!V49)</f>
        <v>1249</v>
      </c>
      <c r="W49" s="29">
        <f t="shared" si="23"/>
        <v>1.5</v>
      </c>
      <c r="X49" s="13"/>
      <c r="Y49" s="30">
        <f t="shared" si="24"/>
        <v>30844</v>
      </c>
      <c r="Z49" s="29">
        <f t="shared" si="22"/>
        <v>37.8</v>
      </c>
      <c r="AA49" s="30">
        <f t="shared" si="25"/>
        <v>18439</v>
      </c>
      <c r="AB49" s="29">
        <f t="shared" si="22"/>
        <v>22.6</v>
      </c>
      <c r="AC49" s="30">
        <f t="shared" si="15"/>
        <v>2060</v>
      </c>
      <c r="AD49" s="29">
        <f t="shared" si="22"/>
        <v>2.5</v>
      </c>
      <c r="AE49" s="30">
        <f t="shared" si="26"/>
        <v>28902</v>
      </c>
      <c r="AF49" s="29">
        <f t="shared" si="22"/>
        <v>35.5</v>
      </c>
      <c r="AG49" s="13"/>
    </row>
    <row r="50" spans="1:33" ht="10.5" customHeight="1">
      <c r="A50" s="16" t="s">
        <v>74</v>
      </c>
      <c r="B50" s="28">
        <f>SUM('別表（男） :別表（女） '!B50)</f>
        <v>111131</v>
      </c>
      <c r="C50" s="29">
        <f t="shared" si="27"/>
        <v>100</v>
      </c>
      <c r="D50" s="28">
        <f>SUM('別表（男） :別表（女） '!D50)</f>
        <v>17890</v>
      </c>
      <c r="E50" s="29">
        <f t="shared" si="23"/>
        <v>16.1</v>
      </c>
      <c r="F50" s="28">
        <f>SUM('別表（男） :別表（女） '!F50)</f>
        <v>2893</v>
      </c>
      <c r="G50" s="29">
        <f t="shared" si="23"/>
        <v>2.6</v>
      </c>
      <c r="H50" s="28">
        <f>SUM('別表（男） :別表（女） '!H50)</f>
        <v>21867</v>
      </c>
      <c r="I50" s="29">
        <f t="shared" si="23"/>
        <v>19.7</v>
      </c>
      <c r="J50" s="28">
        <f>SUM('別表（男） :別表（女） '!J50)</f>
        <v>15171</v>
      </c>
      <c r="K50" s="29">
        <f t="shared" si="23"/>
        <v>13.7</v>
      </c>
      <c r="L50" s="28">
        <f>SUM('別表（男） :別表（女） '!L50)</f>
        <v>9739</v>
      </c>
      <c r="M50" s="29">
        <f t="shared" si="23"/>
        <v>8.8</v>
      </c>
      <c r="N50" s="28">
        <f>SUM('別表（男） :別表（女） '!N50)</f>
        <v>1694</v>
      </c>
      <c r="O50" s="29">
        <f t="shared" si="23"/>
        <v>1.5</v>
      </c>
      <c r="P50" s="28">
        <f>SUM('別表（男） :別表（女） '!P50)</f>
        <v>1935</v>
      </c>
      <c r="Q50" s="29">
        <f t="shared" si="23"/>
        <v>1.7</v>
      </c>
      <c r="R50" s="28">
        <f>SUM('別表（男） :別表（女） '!R50)</f>
        <v>4653</v>
      </c>
      <c r="S50" s="29">
        <f t="shared" si="23"/>
        <v>4.2</v>
      </c>
      <c r="T50" s="28">
        <f>SUM('別表（男） :別表（女） '!T50)</f>
        <v>34274</v>
      </c>
      <c r="U50" s="29">
        <f t="shared" si="23"/>
        <v>30.8</v>
      </c>
      <c r="V50" s="28">
        <f>SUM('別表（男） :別表（女） '!V50)</f>
        <v>1015</v>
      </c>
      <c r="W50" s="29">
        <f t="shared" si="23"/>
        <v>0.9</v>
      </c>
      <c r="X50" s="13"/>
      <c r="Y50" s="30">
        <f t="shared" si="24"/>
        <v>42650</v>
      </c>
      <c r="Z50" s="29">
        <f t="shared" si="22"/>
        <v>38.4</v>
      </c>
      <c r="AA50" s="30">
        <f t="shared" si="25"/>
        <v>26604</v>
      </c>
      <c r="AB50" s="29">
        <f t="shared" si="22"/>
        <v>23.9</v>
      </c>
      <c r="AC50" s="30">
        <f t="shared" si="15"/>
        <v>1935</v>
      </c>
      <c r="AD50" s="29">
        <f t="shared" si="22"/>
        <v>1.7</v>
      </c>
      <c r="AE50" s="30">
        <f t="shared" si="26"/>
        <v>38927</v>
      </c>
      <c r="AF50" s="29">
        <f t="shared" si="22"/>
        <v>35</v>
      </c>
      <c r="AG50" s="13"/>
    </row>
    <row r="51" spans="1:33" ht="10.5" customHeight="1">
      <c r="A51" s="16" t="s">
        <v>75</v>
      </c>
      <c r="B51" s="28">
        <f>SUM('別表（男） :別表（女） '!B51)</f>
        <v>107908</v>
      </c>
      <c r="C51" s="29">
        <f t="shared" si="27"/>
        <v>100</v>
      </c>
      <c r="D51" s="28">
        <f>SUM('別表（男） :別表（女） '!D51)</f>
        <v>16510</v>
      </c>
      <c r="E51" s="29">
        <f t="shared" si="23"/>
        <v>15.3</v>
      </c>
      <c r="F51" s="28">
        <f>SUM('別表（男） :別表（女） '!F51)</f>
        <v>2813</v>
      </c>
      <c r="G51" s="29">
        <f t="shared" si="23"/>
        <v>2.6</v>
      </c>
      <c r="H51" s="28">
        <f>SUM('別表（男） :別表（女） '!H51)</f>
        <v>22140</v>
      </c>
      <c r="I51" s="29">
        <f t="shared" si="23"/>
        <v>20.5</v>
      </c>
      <c r="J51" s="28">
        <f>SUM('別表（男） :別表（女） '!J51)</f>
        <v>17814</v>
      </c>
      <c r="K51" s="29">
        <f t="shared" si="23"/>
        <v>16.5</v>
      </c>
      <c r="L51" s="28">
        <f>SUM('別表（男） :別表（女） '!L51)</f>
        <v>9108</v>
      </c>
      <c r="M51" s="29">
        <f t="shared" si="23"/>
        <v>8.4</v>
      </c>
      <c r="N51" s="28">
        <f>SUM('別表（男） :別表（女） '!N51)</f>
        <v>2213</v>
      </c>
      <c r="O51" s="29">
        <f t="shared" si="23"/>
        <v>2.1</v>
      </c>
      <c r="P51" s="28">
        <f>SUM('別表（男） :別表（女） '!P51)</f>
        <v>625</v>
      </c>
      <c r="Q51" s="29">
        <f t="shared" si="23"/>
        <v>0.6</v>
      </c>
      <c r="R51" s="28">
        <f>SUM('別表（男） :別表（女） '!R51)</f>
        <v>3652</v>
      </c>
      <c r="S51" s="29">
        <f t="shared" si="23"/>
        <v>3.4</v>
      </c>
      <c r="T51" s="28">
        <f>SUM('別表（男） :別表（女） '!T51)</f>
        <v>30340</v>
      </c>
      <c r="U51" s="29">
        <f t="shared" si="23"/>
        <v>28.1</v>
      </c>
      <c r="V51" s="28">
        <f>SUM('別表（男） :別表（女） '!V51)</f>
        <v>2693</v>
      </c>
      <c r="W51" s="29">
        <f t="shared" si="23"/>
        <v>2.5</v>
      </c>
      <c r="X51" s="13"/>
      <c r="Y51" s="30">
        <f t="shared" si="24"/>
        <v>41463</v>
      </c>
      <c r="Z51" s="29">
        <f t="shared" si="22"/>
        <v>38.4</v>
      </c>
      <c r="AA51" s="30">
        <f t="shared" si="25"/>
        <v>29135</v>
      </c>
      <c r="AB51" s="29">
        <f t="shared" si="22"/>
        <v>27</v>
      </c>
      <c r="AC51" s="30">
        <f t="shared" si="15"/>
        <v>625</v>
      </c>
      <c r="AD51" s="29">
        <f t="shared" si="22"/>
        <v>0.6</v>
      </c>
      <c r="AE51" s="30">
        <f t="shared" si="26"/>
        <v>33992</v>
      </c>
      <c r="AF51" s="29">
        <f t="shared" si="22"/>
        <v>31.5</v>
      </c>
      <c r="AG51" s="13"/>
    </row>
    <row r="52" spans="1:33" ht="10.5" customHeight="1">
      <c r="A52" s="17" t="s">
        <v>76</v>
      </c>
      <c r="B52" s="28">
        <f>SUM('別表（男） :別表（女） '!B52)</f>
        <v>50888</v>
      </c>
      <c r="C52" s="29">
        <f t="shared" si="27"/>
        <v>100</v>
      </c>
      <c r="D52" s="28">
        <f>SUM('別表（男） :別表（女） '!D52)</f>
        <v>9180</v>
      </c>
      <c r="E52" s="29">
        <f t="shared" si="23"/>
        <v>18</v>
      </c>
      <c r="F52" s="28">
        <f>SUM('別表（男） :別表（女） '!F52)</f>
        <v>1239</v>
      </c>
      <c r="G52" s="29">
        <f t="shared" si="23"/>
        <v>2.4</v>
      </c>
      <c r="H52" s="28">
        <f>SUM('別表（男） :別表（女） '!H52)</f>
        <v>10047</v>
      </c>
      <c r="I52" s="29">
        <f t="shared" si="23"/>
        <v>19.7</v>
      </c>
      <c r="J52" s="28">
        <f>SUM('別表（男） :別表（女） '!J52)</f>
        <v>6964</v>
      </c>
      <c r="K52" s="29">
        <f t="shared" si="23"/>
        <v>13.7</v>
      </c>
      <c r="L52" s="28">
        <f>SUM('別表（男） :別表（女） '!L52)</f>
        <v>4004</v>
      </c>
      <c r="M52" s="29">
        <f t="shared" si="23"/>
        <v>7.9</v>
      </c>
      <c r="N52" s="28">
        <f>SUM('別表（男） :別表（女） '!N52)</f>
        <v>704</v>
      </c>
      <c r="O52" s="29">
        <f t="shared" si="23"/>
        <v>1.4</v>
      </c>
      <c r="P52" s="28">
        <f>SUM('別表（男） :別表（女） '!P52)</f>
        <v>1765</v>
      </c>
      <c r="Q52" s="29">
        <f t="shared" si="23"/>
        <v>3.5</v>
      </c>
      <c r="R52" s="28">
        <f>SUM('別表（男） :別表（女） '!R52)</f>
        <v>1817</v>
      </c>
      <c r="S52" s="29">
        <f t="shared" si="23"/>
        <v>3.6</v>
      </c>
      <c r="T52" s="28">
        <f>SUM('別表（男） :別表（女） '!T52)</f>
        <v>14821</v>
      </c>
      <c r="U52" s="29">
        <f t="shared" si="23"/>
        <v>29.1</v>
      </c>
      <c r="V52" s="28">
        <f>SUM('別表（男） :別表（女） '!V52)</f>
        <v>347</v>
      </c>
      <c r="W52" s="29">
        <f t="shared" si="23"/>
        <v>0.7</v>
      </c>
      <c r="X52" s="13"/>
      <c r="Y52" s="30">
        <f t="shared" si="24"/>
        <v>20466</v>
      </c>
      <c r="Z52" s="29">
        <f t="shared" si="22"/>
        <v>40.2</v>
      </c>
      <c r="AA52" s="30">
        <f t="shared" si="25"/>
        <v>11672</v>
      </c>
      <c r="AB52" s="29">
        <f t="shared" si="22"/>
        <v>22.9</v>
      </c>
      <c r="AC52" s="30">
        <f t="shared" si="15"/>
        <v>1765</v>
      </c>
      <c r="AD52" s="29">
        <f t="shared" si="22"/>
        <v>3.5</v>
      </c>
      <c r="AE52" s="30">
        <f t="shared" si="26"/>
        <v>16638</v>
      </c>
      <c r="AF52" s="29">
        <f t="shared" si="22"/>
        <v>32.7</v>
      </c>
      <c r="AG52" s="13"/>
    </row>
    <row r="53" spans="1:33" ht="10.5" customHeight="1">
      <c r="A53" s="17" t="s">
        <v>77</v>
      </c>
      <c r="B53" s="28">
        <f>SUM('別表（男） :別表（女） '!B53)</f>
        <v>60055</v>
      </c>
      <c r="C53" s="29">
        <f t="shared" si="27"/>
        <v>100</v>
      </c>
      <c r="D53" s="28">
        <f>SUM('別表（男） :別表（女） '!D53)</f>
        <v>9968</v>
      </c>
      <c r="E53" s="29">
        <f t="shared" si="23"/>
        <v>16.6</v>
      </c>
      <c r="F53" s="28">
        <f>SUM('別表（男） :別表（女） '!F53)</f>
        <v>1607</v>
      </c>
      <c r="G53" s="29">
        <f t="shared" si="23"/>
        <v>2.7</v>
      </c>
      <c r="H53" s="28">
        <f>SUM('別表（男） :別表（女） '!H53)</f>
        <v>13073</v>
      </c>
      <c r="I53" s="29">
        <f t="shared" si="23"/>
        <v>21.8</v>
      </c>
      <c r="J53" s="28">
        <f>SUM('別表（男） :別表（女） '!J53)</f>
        <v>8605</v>
      </c>
      <c r="K53" s="29">
        <f t="shared" si="23"/>
        <v>14.3</v>
      </c>
      <c r="L53" s="28">
        <f>SUM('別表（男） :別表（女） '!L53)</f>
        <v>4422</v>
      </c>
      <c r="M53" s="29">
        <f t="shared" si="23"/>
        <v>7.4</v>
      </c>
      <c r="N53" s="28">
        <f>SUM('別表（男） :別表（女） '!N53)</f>
        <v>1066</v>
      </c>
      <c r="O53" s="29">
        <f t="shared" si="23"/>
        <v>1.8</v>
      </c>
      <c r="P53" s="28">
        <f>SUM('別表（男） :別表（女） '!P53)</f>
        <v>951</v>
      </c>
      <c r="Q53" s="29">
        <f t="shared" si="23"/>
        <v>1.6</v>
      </c>
      <c r="R53" s="28">
        <f>SUM('別表（男） :別表（女） '!R53)</f>
        <v>2070</v>
      </c>
      <c r="S53" s="29">
        <f t="shared" si="23"/>
        <v>3.4</v>
      </c>
      <c r="T53" s="28">
        <f>SUM('別表（男） :別表（女） '!T53)</f>
        <v>17801</v>
      </c>
      <c r="U53" s="29">
        <f t="shared" si="23"/>
        <v>29.6</v>
      </c>
      <c r="V53" s="28">
        <f>SUM('別表（男） :別表（女） '!V53)</f>
        <v>492</v>
      </c>
      <c r="W53" s="29">
        <f t="shared" si="23"/>
        <v>0.8</v>
      </c>
      <c r="X53" s="13"/>
      <c r="Y53" s="30">
        <f t="shared" si="24"/>
        <v>24648</v>
      </c>
      <c r="Z53" s="29">
        <f t="shared" si="22"/>
        <v>41</v>
      </c>
      <c r="AA53" s="30">
        <f t="shared" si="25"/>
        <v>14093</v>
      </c>
      <c r="AB53" s="29">
        <f t="shared" si="22"/>
        <v>23.5</v>
      </c>
      <c r="AC53" s="30">
        <f t="shared" si="15"/>
        <v>951</v>
      </c>
      <c r="AD53" s="29">
        <f t="shared" si="22"/>
        <v>1.6</v>
      </c>
      <c r="AE53" s="30">
        <f t="shared" si="26"/>
        <v>19871</v>
      </c>
      <c r="AF53" s="29">
        <f t="shared" si="22"/>
        <v>33.1</v>
      </c>
      <c r="AG53" s="13"/>
    </row>
    <row r="54" spans="1:33" ht="10.5" customHeight="1">
      <c r="A54" s="16" t="s">
        <v>78</v>
      </c>
      <c r="B54" s="28">
        <f>SUM('別表（男） :別表（女） '!B54)</f>
        <v>63705</v>
      </c>
      <c r="C54" s="29">
        <f t="shared" si="27"/>
        <v>100</v>
      </c>
      <c r="D54" s="28">
        <f>SUM('別表（男） :別表（女） '!D54)</f>
        <v>10596</v>
      </c>
      <c r="E54" s="29">
        <f t="shared" si="23"/>
        <v>16.6</v>
      </c>
      <c r="F54" s="28">
        <f>SUM('別表（男） :別表（女） '!F54)</f>
        <v>1468</v>
      </c>
      <c r="G54" s="29">
        <f t="shared" si="23"/>
        <v>2.3</v>
      </c>
      <c r="H54" s="28">
        <f>SUM('別表（男） :別表（女） '!H54)</f>
        <v>13542</v>
      </c>
      <c r="I54" s="29">
        <f t="shared" si="23"/>
        <v>21.3</v>
      </c>
      <c r="J54" s="28">
        <f>SUM('別表（男） :別表（女） '!J54)</f>
        <v>9768</v>
      </c>
      <c r="K54" s="29">
        <f t="shared" si="23"/>
        <v>15.3</v>
      </c>
      <c r="L54" s="28">
        <f>SUM('別表（男） :別表（女） '!L54)</f>
        <v>5240</v>
      </c>
      <c r="M54" s="29">
        <f t="shared" si="23"/>
        <v>8.2</v>
      </c>
      <c r="N54" s="28">
        <f>SUM('別表（男） :別表（女） '!N54)</f>
        <v>1143</v>
      </c>
      <c r="O54" s="29">
        <f t="shared" si="23"/>
        <v>1.8</v>
      </c>
      <c r="P54" s="28">
        <f>SUM('別表（男） :別表（女） '!P54)</f>
        <v>450</v>
      </c>
      <c r="Q54" s="29">
        <f t="shared" si="23"/>
        <v>0.7</v>
      </c>
      <c r="R54" s="28">
        <f>SUM('別表（男） :別表（女） '!R54)</f>
        <v>2361</v>
      </c>
      <c r="S54" s="29">
        <f t="shared" si="23"/>
        <v>3.7</v>
      </c>
      <c r="T54" s="28">
        <f>SUM('別表（男） :別表（女） '!T54)</f>
        <v>18138</v>
      </c>
      <c r="U54" s="29">
        <f t="shared" si="23"/>
        <v>28.5</v>
      </c>
      <c r="V54" s="28">
        <f>SUM('別表（男） :別表（女） '!V54)</f>
        <v>999</v>
      </c>
      <c r="W54" s="29">
        <f t="shared" si="23"/>
        <v>1.6</v>
      </c>
      <c r="X54" s="13"/>
      <c r="Y54" s="30">
        <f t="shared" si="24"/>
        <v>25606</v>
      </c>
      <c r="Z54" s="29">
        <f t="shared" si="22"/>
        <v>40.2</v>
      </c>
      <c r="AA54" s="30">
        <f t="shared" si="25"/>
        <v>16151</v>
      </c>
      <c r="AB54" s="29">
        <f t="shared" si="22"/>
        <v>25.4</v>
      </c>
      <c r="AC54" s="30">
        <f t="shared" si="15"/>
        <v>450</v>
      </c>
      <c r="AD54" s="29">
        <f t="shared" si="22"/>
        <v>0.7</v>
      </c>
      <c r="AE54" s="30">
        <f t="shared" si="26"/>
        <v>20499</v>
      </c>
      <c r="AF54" s="29">
        <f t="shared" si="22"/>
        <v>32.2</v>
      </c>
      <c r="AG54" s="13"/>
    </row>
    <row r="55" spans="1:33" ht="10.5" customHeight="1">
      <c r="A55" s="17" t="s">
        <v>79</v>
      </c>
      <c r="B55" s="28">
        <f>SUM('別表（男） :別表（女） '!B55)</f>
        <v>22499</v>
      </c>
      <c r="C55" s="29">
        <f t="shared" si="27"/>
        <v>100</v>
      </c>
      <c r="D55" s="28">
        <f>SUM('別表（男） :別表（女） '!D55)</f>
        <v>3659</v>
      </c>
      <c r="E55" s="29">
        <f t="shared" si="23"/>
        <v>16.3</v>
      </c>
      <c r="F55" s="28">
        <f>SUM('別表（男） :別表（女） '!F55)</f>
        <v>452</v>
      </c>
      <c r="G55" s="29">
        <f t="shared" si="23"/>
        <v>2</v>
      </c>
      <c r="H55" s="28">
        <f>SUM('別表（男） :別表（女） '!H55)</f>
        <v>3991</v>
      </c>
      <c r="I55" s="29">
        <f t="shared" si="23"/>
        <v>17.7</v>
      </c>
      <c r="J55" s="28">
        <f>SUM('別表（男） :別表（女） '!J55)</f>
        <v>2371</v>
      </c>
      <c r="K55" s="29">
        <f t="shared" si="23"/>
        <v>10.5</v>
      </c>
      <c r="L55" s="28">
        <f>SUM('別表（男） :別表（女） '!L55)</f>
        <v>1681</v>
      </c>
      <c r="M55" s="29">
        <f t="shared" si="23"/>
        <v>7.5</v>
      </c>
      <c r="N55" s="28">
        <f>SUM('別表（男） :別表（女） '!N55)</f>
        <v>290</v>
      </c>
      <c r="O55" s="29">
        <f t="shared" si="23"/>
        <v>1.3</v>
      </c>
      <c r="P55" s="28">
        <f>SUM('別表（男） :別表（女） '!P55)</f>
        <v>830</v>
      </c>
      <c r="Q55" s="29">
        <f t="shared" si="23"/>
        <v>3.7</v>
      </c>
      <c r="R55" s="28">
        <f>SUM('別表（男） :別表（女） '!R55)</f>
        <v>693</v>
      </c>
      <c r="S55" s="29">
        <f t="shared" si="23"/>
        <v>3.1</v>
      </c>
      <c r="T55" s="28">
        <f>SUM('別表（男） :別表（女） '!T55)</f>
        <v>8382</v>
      </c>
      <c r="U55" s="29">
        <f t="shared" si="23"/>
        <v>37.3</v>
      </c>
      <c r="V55" s="28">
        <f>SUM('別表（男） :別表（女） '!V55)</f>
        <v>150</v>
      </c>
      <c r="W55" s="29">
        <f t="shared" si="23"/>
        <v>0.7</v>
      </c>
      <c r="X55" s="13"/>
      <c r="Y55" s="30">
        <f t="shared" si="24"/>
        <v>8102</v>
      </c>
      <c r="Z55" s="29">
        <f t="shared" si="22"/>
        <v>36</v>
      </c>
      <c r="AA55" s="30">
        <f t="shared" si="25"/>
        <v>4342</v>
      </c>
      <c r="AB55" s="29">
        <f t="shared" si="22"/>
        <v>19.3</v>
      </c>
      <c r="AC55" s="30">
        <f t="shared" si="15"/>
        <v>830</v>
      </c>
      <c r="AD55" s="29">
        <f t="shared" si="22"/>
        <v>3.7</v>
      </c>
      <c r="AE55" s="30">
        <f t="shared" si="26"/>
        <v>9075</v>
      </c>
      <c r="AF55" s="29">
        <f t="shared" si="22"/>
        <v>40.3</v>
      </c>
      <c r="AG55" s="13"/>
    </row>
    <row r="56" spans="1:33" ht="10.5" customHeight="1">
      <c r="A56" s="35" t="s">
        <v>80</v>
      </c>
      <c r="B56" s="39">
        <f>SUM('別表（男） :別表（女） '!B56)</f>
        <v>41713</v>
      </c>
      <c r="C56" s="38">
        <f t="shared" si="27"/>
        <v>100</v>
      </c>
      <c r="D56" s="39">
        <f>SUM('別表（男） :別表（女） '!D56)</f>
        <v>4686</v>
      </c>
      <c r="E56" s="38">
        <f t="shared" si="23"/>
        <v>11.2</v>
      </c>
      <c r="F56" s="39">
        <f>SUM('別表（男） :別表（女） '!F56)</f>
        <v>859</v>
      </c>
      <c r="G56" s="38">
        <f t="shared" si="23"/>
        <v>2.1</v>
      </c>
      <c r="H56" s="39">
        <f>SUM('別表（男） :別表（女） '!H56)</f>
        <v>8343</v>
      </c>
      <c r="I56" s="38">
        <f t="shared" si="23"/>
        <v>20</v>
      </c>
      <c r="J56" s="39">
        <f>SUM('別表（男） :別表（女） '!J56)</f>
        <v>5121</v>
      </c>
      <c r="K56" s="38">
        <f t="shared" si="23"/>
        <v>12.3</v>
      </c>
      <c r="L56" s="39">
        <f>SUM('別表（男） :別表（女） '!L56)</f>
        <v>3120</v>
      </c>
      <c r="M56" s="38">
        <f t="shared" si="23"/>
        <v>7.5</v>
      </c>
      <c r="N56" s="39">
        <f>SUM('別表（男） :別表（女） '!N56)</f>
        <v>1410</v>
      </c>
      <c r="O56" s="38">
        <f t="shared" si="23"/>
        <v>3.4</v>
      </c>
      <c r="P56" s="39">
        <f>SUM('別表（男） :別表（女） '!P56)</f>
        <v>532</v>
      </c>
      <c r="Q56" s="38">
        <f t="shared" si="23"/>
        <v>1.3</v>
      </c>
      <c r="R56" s="39">
        <f>SUM('別表（男） :別表（女） '!R56)</f>
        <v>1786</v>
      </c>
      <c r="S56" s="38">
        <f t="shared" si="23"/>
        <v>4.3</v>
      </c>
      <c r="T56" s="39">
        <f>SUM('別表（男） :別表（女） '!T56)</f>
        <v>15393</v>
      </c>
      <c r="U56" s="38">
        <f t="shared" si="23"/>
        <v>36.9</v>
      </c>
      <c r="V56" s="39">
        <f>SUM('別表（男） :別表（女） '!V56)</f>
        <v>463</v>
      </c>
      <c r="W56" s="38">
        <f t="shared" si="23"/>
        <v>1.1</v>
      </c>
      <c r="X56" s="13"/>
      <c r="Y56" s="40">
        <f t="shared" si="24"/>
        <v>13888</v>
      </c>
      <c r="Z56" s="38">
        <f aca="true" t="shared" si="28" ref="Z56:AF71">ROUND(Y56/$B56*100,1)</f>
        <v>33.3</v>
      </c>
      <c r="AA56" s="40">
        <f t="shared" si="25"/>
        <v>9651</v>
      </c>
      <c r="AB56" s="38">
        <f t="shared" si="28"/>
        <v>23.1</v>
      </c>
      <c r="AC56" s="40">
        <f t="shared" si="15"/>
        <v>532</v>
      </c>
      <c r="AD56" s="38">
        <f t="shared" si="28"/>
        <v>1.3</v>
      </c>
      <c r="AE56" s="40">
        <f t="shared" si="26"/>
        <v>17179</v>
      </c>
      <c r="AF56" s="38">
        <f t="shared" si="28"/>
        <v>41.2</v>
      </c>
      <c r="AG56" s="13"/>
    </row>
    <row r="57" spans="1:33" ht="10.5" customHeight="1">
      <c r="A57" s="16"/>
      <c r="B57" s="32"/>
      <c r="C57" s="33"/>
      <c r="D57" s="32"/>
      <c r="E57" s="29"/>
      <c r="F57" s="32"/>
      <c r="G57" s="29"/>
      <c r="H57" s="32"/>
      <c r="I57" s="29"/>
      <c r="J57" s="32"/>
      <c r="K57" s="29"/>
      <c r="L57" s="32"/>
      <c r="M57" s="29"/>
      <c r="N57" s="32"/>
      <c r="O57" s="29"/>
      <c r="P57" s="32"/>
      <c r="Q57" s="29"/>
      <c r="R57" s="32"/>
      <c r="S57" s="29"/>
      <c r="T57" s="32"/>
      <c r="U57" s="29"/>
      <c r="V57" s="32"/>
      <c r="W57" s="29"/>
      <c r="X57" s="13"/>
      <c r="Y57" s="41"/>
      <c r="Z57" s="41"/>
      <c r="AA57" s="41"/>
      <c r="AB57" s="41"/>
      <c r="AC57" s="41"/>
      <c r="AD57" s="41"/>
      <c r="AE57" s="41"/>
      <c r="AF57" s="42"/>
      <c r="AG57" s="13"/>
    </row>
    <row r="58" spans="1:33" ht="10.5" customHeight="1">
      <c r="A58" s="16" t="s">
        <v>81</v>
      </c>
      <c r="B58" s="28">
        <f>SUM('別表（男） :別表（女） '!B58)</f>
        <v>14217</v>
      </c>
      <c r="C58" s="29">
        <f>ROUND(B58/$B58*100,1)</f>
        <v>100</v>
      </c>
      <c r="D58" s="28">
        <f>SUM('別表（男） :別表（女） '!D58)</f>
        <v>2742</v>
      </c>
      <c r="E58" s="29">
        <f aca="true" t="shared" si="29" ref="E58:W73">ROUND(D58/$B58*100,1)</f>
        <v>19.3</v>
      </c>
      <c r="F58" s="28">
        <f>SUM('別表（男） :別表（女） '!F58)</f>
        <v>903</v>
      </c>
      <c r="G58" s="29">
        <f t="shared" si="29"/>
        <v>6.4</v>
      </c>
      <c r="H58" s="28">
        <f>SUM('別表（男） :別表（女） '!H58)</f>
        <v>3254</v>
      </c>
      <c r="I58" s="29">
        <f t="shared" si="29"/>
        <v>22.9</v>
      </c>
      <c r="J58" s="28">
        <f>SUM('別表（男） :別表（女） '!J58)</f>
        <v>2454</v>
      </c>
      <c r="K58" s="29">
        <f t="shared" si="29"/>
        <v>17.3</v>
      </c>
      <c r="L58" s="28">
        <f>SUM('別表（男） :別表（女） '!L58)</f>
        <v>1356</v>
      </c>
      <c r="M58" s="29">
        <f t="shared" si="29"/>
        <v>9.5</v>
      </c>
      <c r="N58" s="28">
        <f>SUM('別表（男） :別表（女） '!N58)</f>
        <v>248</v>
      </c>
      <c r="O58" s="29">
        <f t="shared" si="29"/>
        <v>1.7</v>
      </c>
      <c r="P58" s="28">
        <f>SUM('別表（男） :別表（女） '!P58)</f>
        <v>173</v>
      </c>
      <c r="Q58" s="29">
        <f t="shared" si="29"/>
        <v>1.2</v>
      </c>
      <c r="R58" s="28">
        <f>SUM('別表（男） :別表（女） '!R58)</f>
        <v>383</v>
      </c>
      <c r="S58" s="29">
        <f t="shared" si="29"/>
        <v>2.7</v>
      </c>
      <c r="T58" s="28">
        <f>SUM('別表（男） :別表（女） '!T58)</f>
        <v>2572</v>
      </c>
      <c r="U58" s="29">
        <f t="shared" si="29"/>
        <v>18.1</v>
      </c>
      <c r="V58" s="28">
        <f>SUM('別表（男） :別表（女） '!V58)</f>
        <v>132</v>
      </c>
      <c r="W58" s="29">
        <f t="shared" si="29"/>
        <v>0.9</v>
      </c>
      <c r="X58" s="13"/>
      <c r="Y58" s="30">
        <f aca="true" t="shared" si="30" ref="Y58:Y73">SUM(D58,F58,H58)</f>
        <v>6899</v>
      </c>
      <c r="Z58" s="29">
        <f t="shared" si="28"/>
        <v>48.5</v>
      </c>
      <c r="AA58" s="30">
        <f aca="true" t="shared" si="31" ref="AA58:AA73">SUM(J58,L58,N58)</f>
        <v>4058</v>
      </c>
      <c r="AB58" s="29">
        <f t="shared" si="28"/>
        <v>28.5</v>
      </c>
      <c r="AC58" s="30">
        <f aca="true" t="shared" si="32" ref="AC58:AC80">P58</f>
        <v>173</v>
      </c>
      <c r="AD58" s="29">
        <f t="shared" si="28"/>
        <v>1.2</v>
      </c>
      <c r="AE58" s="30">
        <f aca="true" t="shared" si="33" ref="AE58:AE73">SUM(R58,T58)</f>
        <v>2955</v>
      </c>
      <c r="AF58" s="29">
        <f t="shared" si="28"/>
        <v>20.8</v>
      </c>
      <c r="AG58" s="13"/>
    </row>
    <row r="59" spans="1:33" ht="10.5" customHeight="1">
      <c r="A59" s="35" t="s">
        <v>82</v>
      </c>
      <c r="B59" s="39">
        <f>SUM('別表（男） :別表（女） '!B59)</f>
        <v>24354</v>
      </c>
      <c r="C59" s="38">
        <f>ROUND(B59/$B59*100,1)</f>
        <v>100</v>
      </c>
      <c r="D59" s="39">
        <f>SUM('別表（男） :別表（女） '!D59)</f>
        <v>2800</v>
      </c>
      <c r="E59" s="38">
        <f t="shared" si="29"/>
        <v>11.5</v>
      </c>
      <c r="F59" s="39">
        <f>SUM('別表（男） :別表（女） '!F59)</f>
        <v>500</v>
      </c>
      <c r="G59" s="38">
        <f t="shared" si="29"/>
        <v>2.1</v>
      </c>
      <c r="H59" s="39">
        <f>SUM('別表（男） :別表（女） '!H59)</f>
        <v>4410</v>
      </c>
      <c r="I59" s="38">
        <f t="shared" si="29"/>
        <v>18.1</v>
      </c>
      <c r="J59" s="39">
        <f>SUM('別表（男） :別表（女） '!J59)</f>
        <v>2958</v>
      </c>
      <c r="K59" s="38">
        <f t="shared" si="29"/>
        <v>12.1</v>
      </c>
      <c r="L59" s="39">
        <f>SUM('別表（男） :別表（女） '!L59)</f>
        <v>1899</v>
      </c>
      <c r="M59" s="38">
        <f t="shared" si="29"/>
        <v>7.8</v>
      </c>
      <c r="N59" s="39">
        <f>SUM('別表（男） :別表（女） '!N59)</f>
        <v>338</v>
      </c>
      <c r="O59" s="38">
        <f t="shared" si="29"/>
        <v>1.4</v>
      </c>
      <c r="P59" s="39">
        <f>SUM('別表（男） :別表（女） '!P59)</f>
        <v>631</v>
      </c>
      <c r="Q59" s="38">
        <f t="shared" si="29"/>
        <v>2.6</v>
      </c>
      <c r="R59" s="39">
        <f>SUM('別表（男） :別表（女） '!R59)</f>
        <v>1142</v>
      </c>
      <c r="S59" s="38">
        <f t="shared" si="29"/>
        <v>4.7</v>
      </c>
      <c r="T59" s="39">
        <f>SUM('別表（男） :別表（女） '!T59)</f>
        <v>9449</v>
      </c>
      <c r="U59" s="38">
        <f t="shared" si="29"/>
        <v>38.8</v>
      </c>
      <c r="V59" s="39">
        <f>SUM('別表（男） :別表（女） '!V59)</f>
        <v>227</v>
      </c>
      <c r="W59" s="38">
        <f t="shared" si="29"/>
        <v>0.9</v>
      </c>
      <c r="X59" s="13"/>
      <c r="Y59" s="40">
        <f t="shared" si="30"/>
        <v>7710</v>
      </c>
      <c r="Z59" s="38">
        <f t="shared" si="28"/>
        <v>31.7</v>
      </c>
      <c r="AA59" s="40">
        <f t="shared" si="31"/>
        <v>5195</v>
      </c>
      <c r="AB59" s="38">
        <f t="shared" si="28"/>
        <v>21.3</v>
      </c>
      <c r="AC59" s="40">
        <f t="shared" si="32"/>
        <v>631</v>
      </c>
      <c r="AD59" s="38">
        <f t="shared" si="28"/>
        <v>2.6</v>
      </c>
      <c r="AE59" s="40">
        <f t="shared" si="33"/>
        <v>10591</v>
      </c>
      <c r="AF59" s="38">
        <f t="shared" si="28"/>
        <v>43.5</v>
      </c>
      <c r="AG59" s="13"/>
    </row>
    <row r="60" spans="1:33" ht="10.5" customHeight="1">
      <c r="A60" s="16" t="s">
        <v>83</v>
      </c>
      <c r="B60" s="28">
        <f>SUM('別表（男） :別表（女） '!B60)</f>
        <v>30307</v>
      </c>
      <c r="C60" s="29">
        <f>ROUND(B60/$B60*100,1)</f>
        <v>100</v>
      </c>
      <c r="D60" s="28">
        <f>SUM('別表（男） :別表（女） '!D60)</f>
        <v>5661</v>
      </c>
      <c r="E60" s="29">
        <f t="shared" si="29"/>
        <v>18.7</v>
      </c>
      <c r="F60" s="28">
        <f>SUM('別表（男） :別表（女） '!F60)</f>
        <v>1140</v>
      </c>
      <c r="G60" s="29">
        <f t="shared" si="29"/>
        <v>3.8</v>
      </c>
      <c r="H60" s="28">
        <f>SUM('別表（男） :別表（女） '!H60)</f>
        <v>6748</v>
      </c>
      <c r="I60" s="29">
        <f t="shared" si="29"/>
        <v>22.3</v>
      </c>
      <c r="J60" s="28">
        <f>SUM('別表（男） :別表（女） '!J60)</f>
        <v>4748</v>
      </c>
      <c r="K60" s="29">
        <f t="shared" si="29"/>
        <v>15.7</v>
      </c>
      <c r="L60" s="28">
        <f>SUM('別表（男） :別表（女） '!L60)</f>
        <v>2416</v>
      </c>
      <c r="M60" s="29">
        <f t="shared" si="29"/>
        <v>8</v>
      </c>
      <c r="N60" s="28">
        <f>SUM('別表（男） :別表（女） '!N60)</f>
        <v>503</v>
      </c>
      <c r="O60" s="29">
        <f t="shared" si="29"/>
        <v>1.7</v>
      </c>
      <c r="P60" s="28">
        <f>SUM('別表（男） :別表（女） '!P60)</f>
        <v>803</v>
      </c>
      <c r="Q60" s="29">
        <f t="shared" si="29"/>
        <v>2.6</v>
      </c>
      <c r="R60" s="28">
        <f>SUM('別表（男） :別表（女） '!R60)</f>
        <v>826</v>
      </c>
      <c r="S60" s="29">
        <f t="shared" si="29"/>
        <v>2.7</v>
      </c>
      <c r="T60" s="28">
        <f>SUM('別表（男） :別表（女） '!T60)</f>
        <v>7271</v>
      </c>
      <c r="U60" s="29">
        <f t="shared" si="29"/>
        <v>24</v>
      </c>
      <c r="V60" s="28">
        <f>SUM('別表（男） :別表（女） '!V60)</f>
        <v>191</v>
      </c>
      <c r="W60" s="29">
        <f t="shared" si="29"/>
        <v>0.6</v>
      </c>
      <c r="X60" s="13"/>
      <c r="Y60" s="30">
        <f t="shared" si="30"/>
        <v>13549</v>
      </c>
      <c r="Z60" s="29">
        <f t="shared" si="28"/>
        <v>44.7</v>
      </c>
      <c r="AA60" s="30">
        <f t="shared" si="31"/>
        <v>7667</v>
      </c>
      <c r="AB60" s="29">
        <f t="shared" si="28"/>
        <v>25.3</v>
      </c>
      <c r="AC60" s="30">
        <f t="shared" si="32"/>
        <v>803</v>
      </c>
      <c r="AD60" s="29">
        <f t="shared" si="28"/>
        <v>2.6</v>
      </c>
      <c r="AE60" s="30">
        <f t="shared" si="33"/>
        <v>8097</v>
      </c>
      <c r="AF60" s="29">
        <f t="shared" si="28"/>
        <v>26.7</v>
      </c>
      <c r="AG60" s="13"/>
    </row>
    <row r="61" spans="1:33" ht="10.5" customHeight="1">
      <c r="A61" s="16" t="s">
        <v>84</v>
      </c>
      <c r="B61" s="28">
        <f>SUM('別表（男） :別表（女） '!B61)</f>
        <v>15437</v>
      </c>
      <c r="C61" s="29">
        <f aca="true" t="shared" si="34" ref="C61:C76">ROUND(B61/$B61*100,1)</f>
        <v>100</v>
      </c>
      <c r="D61" s="28">
        <f>SUM('別表（男） :別表（女） '!D61)</f>
        <v>2847</v>
      </c>
      <c r="E61" s="29">
        <f t="shared" si="29"/>
        <v>18.4</v>
      </c>
      <c r="F61" s="28">
        <f>SUM('別表（男） :別表（女） '!F61)</f>
        <v>606</v>
      </c>
      <c r="G61" s="29">
        <f t="shared" si="29"/>
        <v>3.9</v>
      </c>
      <c r="H61" s="28">
        <f>SUM('別表（男） :別表（女） '!H61)</f>
        <v>3385</v>
      </c>
      <c r="I61" s="29">
        <f t="shared" si="29"/>
        <v>21.9</v>
      </c>
      <c r="J61" s="28">
        <f>SUM('別表（男） :別表（女） '!J61)</f>
        <v>2448</v>
      </c>
      <c r="K61" s="29">
        <f t="shared" si="29"/>
        <v>15.9</v>
      </c>
      <c r="L61" s="28">
        <f>SUM('別表（男） :別表（女） '!L61)</f>
        <v>1249</v>
      </c>
      <c r="M61" s="29">
        <f t="shared" si="29"/>
        <v>8.1</v>
      </c>
      <c r="N61" s="28">
        <f>SUM('別表（男） :別表（女） '!N61)</f>
        <v>233</v>
      </c>
      <c r="O61" s="29">
        <f t="shared" si="29"/>
        <v>1.5</v>
      </c>
      <c r="P61" s="28">
        <f>SUM('別表（男） :別表（女） '!P61)</f>
        <v>525</v>
      </c>
      <c r="Q61" s="29">
        <f t="shared" si="29"/>
        <v>3.4</v>
      </c>
      <c r="R61" s="28">
        <f>SUM('別表（男） :別表（女） '!R61)</f>
        <v>427</v>
      </c>
      <c r="S61" s="29">
        <f t="shared" si="29"/>
        <v>2.8</v>
      </c>
      <c r="T61" s="28">
        <f>SUM('別表（男） :別表（女） '!T61)</f>
        <v>3615</v>
      </c>
      <c r="U61" s="29">
        <f t="shared" si="29"/>
        <v>23.4</v>
      </c>
      <c r="V61" s="28">
        <f>SUM('別表（男） :別表（女） '!V61)</f>
        <v>102</v>
      </c>
      <c r="W61" s="29">
        <f t="shared" si="29"/>
        <v>0.7</v>
      </c>
      <c r="X61" s="13"/>
      <c r="Y61" s="30">
        <f t="shared" si="30"/>
        <v>6838</v>
      </c>
      <c r="Z61" s="29">
        <f t="shared" si="28"/>
        <v>44.3</v>
      </c>
      <c r="AA61" s="30">
        <f t="shared" si="31"/>
        <v>3930</v>
      </c>
      <c r="AB61" s="29">
        <f t="shared" si="28"/>
        <v>25.5</v>
      </c>
      <c r="AC61" s="30">
        <f t="shared" si="32"/>
        <v>525</v>
      </c>
      <c r="AD61" s="29">
        <f t="shared" si="28"/>
        <v>3.4</v>
      </c>
      <c r="AE61" s="30">
        <f t="shared" si="33"/>
        <v>4042</v>
      </c>
      <c r="AF61" s="29">
        <f t="shared" si="28"/>
        <v>26.2</v>
      </c>
      <c r="AG61" s="13"/>
    </row>
    <row r="62" spans="1:33" ht="10.5" customHeight="1">
      <c r="A62" s="35" t="s">
        <v>85</v>
      </c>
      <c r="B62" s="39">
        <f>SUM('別表（男） :別表（女） '!B62)</f>
        <v>14870</v>
      </c>
      <c r="C62" s="38">
        <f t="shared" si="34"/>
        <v>100</v>
      </c>
      <c r="D62" s="39">
        <f>SUM('別表（男） :別表（女） '!D62)</f>
        <v>2814</v>
      </c>
      <c r="E62" s="38">
        <f t="shared" si="29"/>
        <v>18.9</v>
      </c>
      <c r="F62" s="39">
        <f>SUM('別表（男） :別表（女） '!F62)</f>
        <v>534</v>
      </c>
      <c r="G62" s="38">
        <f t="shared" si="29"/>
        <v>3.6</v>
      </c>
      <c r="H62" s="39">
        <f>SUM('別表（男） :別表（女） '!H62)</f>
        <v>3363</v>
      </c>
      <c r="I62" s="38">
        <f t="shared" si="29"/>
        <v>22.6</v>
      </c>
      <c r="J62" s="39">
        <f>SUM('別表（男） :別表（女） '!J62)</f>
        <v>2300</v>
      </c>
      <c r="K62" s="38">
        <f t="shared" si="29"/>
        <v>15.5</v>
      </c>
      <c r="L62" s="39">
        <f>SUM('別表（男） :別表（女） '!L62)</f>
        <v>1167</v>
      </c>
      <c r="M62" s="38">
        <f t="shared" si="29"/>
        <v>7.8</v>
      </c>
      <c r="N62" s="39">
        <f>SUM('別表（男） :別表（女） '!N62)</f>
        <v>270</v>
      </c>
      <c r="O62" s="38">
        <f t="shared" si="29"/>
        <v>1.8</v>
      </c>
      <c r="P62" s="39">
        <f>SUM('別表（男） :別表（女） '!P62)</f>
        <v>278</v>
      </c>
      <c r="Q62" s="38">
        <f t="shared" si="29"/>
        <v>1.9</v>
      </c>
      <c r="R62" s="39">
        <f>SUM('別表（男） :別表（女） '!R62)</f>
        <v>399</v>
      </c>
      <c r="S62" s="38">
        <f t="shared" si="29"/>
        <v>2.7</v>
      </c>
      <c r="T62" s="39">
        <f>SUM('別表（男） :別表（女） '!T62)</f>
        <v>3656</v>
      </c>
      <c r="U62" s="38">
        <f t="shared" si="29"/>
        <v>24.6</v>
      </c>
      <c r="V62" s="39">
        <f>SUM('別表（男） :別表（女） '!V62)</f>
        <v>89</v>
      </c>
      <c r="W62" s="38">
        <f t="shared" si="29"/>
        <v>0.6</v>
      </c>
      <c r="X62" s="13"/>
      <c r="Y62" s="40">
        <f t="shared" si="30"/>
        <v>6711</v>
      </c>
      <c r="Z62" s="38">
        <f t="shared" si="28"/>
        <v>45.1</v>
      </c>
      <c r="AA62" s="40">
        <f t="shared" si="31"/>
        <v>3737</v>
      </c>
      <c r="AB62" s="38">
        <f t="shared" si="28"/>
        <v>25.1</v>
      </c>
      <c r="AC62" s="40">
        <f t="shared" si="32"/>
        <v>278</v>
      </c>
      <c r="AD62" s="38">
        <f t="shared" si="28"/>
        <v>1.9</v>
      </c>
      <c r="AE62" s="40">
        <f t="shared" si="33"/>
        <v>4055</v>
      </c>
      <c r="AF62" s="38">
        <f t="shared" si="28"/>
        <v>27.3</v>
      </c>
      <c r="AG62" s="13"/>
    </row>
    <row r="63" spans="1:33" ht="10.5" customHeight="1">
      <c r="A63" s="17" t="s">
        <v>86</v>
      </c>
      <c r="B63" s="28">
        <f>SUM('別表（男） :別表（女） '!B63)</f>
        <v>35230</v>
      </c>
      <c r="C63" s="29">
        <f t="shared" si="34"/>
        <v>100</v>
      </c>
      <c r="D63" s="28">
        <f>SUM('別表（男） :別表（女） '!D63)</f>
        <v>4723</v>
      </c>
      <c r="E63" s="29">
        <f t="shared" si="29"/>
        <v>13.4</v>
      </c>
      <c r="F63" s="28">
        <f>SUM('別表（男） :別表（女） '!F63)</f>
        <v>898</v>
      </c>
      <c r="G63" s="29">
        <f t="shared" si="29"/>
        <v>2.5</v>
      </c>
      <c r="H63" s="28">
        <f>SUM('別表（男） :別表（女） '!H63)</f>
        <v>7084</v>
      </c>
      <c r="I63" s="29">
        <f t="shared" si="29"/>
        <v>20.1</v>
      </c>
      <c r="J63" s="28">
        <f>SUM('別表（男） :別表（女） '!J63)</f>
        <v>3764</v>
      </c>
      <c r="K63" s="29">
        <f t="shared" si="29"/>
        <v>10.7</v>
      </c>
      <c r="L63" s="28">
        <f>SUM('別表（男） :別表（女） '!L63)</f>
        <v>2924</v>
      </c>
      <c r="M63" s="29">
        <f t="shared" si="29"/>
        <v>8.3</v>
      </c>
      <c r="N63" s="28">
        <f>SUM('別表（男） :別表（女） '!N63)</f>
        <v>517</v>
      </c>
      <c r="O63" s="29">
        <f t="shared" si="29"/>
        <v>1.5</v>
      </c>
      <c r="P63" s="28">
        <f>SUM('別表（男） :別表（女） '!P63)</f>
        <v>2057</v>
      </c>
      <c r="Q63" s="29">
        <f t="shared" si="29"/>
        <v>5.8</v>
      </c>
      <c r="R63" s="28">
        <f>SUM('別表（男） :別表（女） '!R63)</f>
        <v>1375</v>
      </c>
      <c r="S63" s="29">
        <f t="shared" si="29"/>
        <v>3.9</v>
      </c>
      <c r="T63" s="28">
        <f>SUM('別表（男） :別表（女） '!T63)</f>
        <v>11795</v>
      </c>
      <c r="U63" s="29">
        <f t="shared" si="29"/>
        <v>33.5</v>
      </c>
      <c r="V63" s="28">
        <f>SUM('別表（男） :別表（女） '!V63)</f>
        <v>93</v>
      </c>
      <c r="W63" s="29">
        <f t="shared" si="29"/>
        <v>0.3</v>
      </c>
      <c r="X63" s="13"/>
      <c r="Y63" s="30">
        <f t="shared" si="30"/>
        <v>12705</v>
      </c>
      <c r="Z63" s="29">
        <f t="shared" si="28"/>
        <v>36.1</v>
      </c>
      <c r="AA63" s="30">
        <f t="shared" si="31"/>
        <v>7205</v>
      </c>
      <c r="AB63" s="29">
        <f t="shared" si="28"/>
        <v>20.5</v>
      </c>
      <c r="AC63" s="30">
        <f t="shared" si="32"/>
        <v>2057</v>
      </c>
      <c r="AD63" s="29">
        <f t="shared" si="28"/>
        <v>5.8</v>
      </c>
      <c r="AE63" s="30">
        <f t="shared" si="33"/>
        <v>13170</v>
      </c>
      <c r="AF63" s="29">
        <f t="shared" si="28"/>
        <v>37.4</v>
      </c>
      <c r="AG63" s="13"/>
    </row>
    <row r="64" spans="1:33" ht="10.5" customHeight="1">
      <c r="A64" s="16" t="s">
        <v>87</v>
      </c>
      <c r="B64" s="28">
        <f>SUM('別表（男） :別表（女） '!B64)</f>
        <v>5728</v>
      </c>
      <c r="C64" s="29">
        <f t="shared" si="34"/>
        <v>100</v>
      </c>
      <c r="D64" s="28">
        <f>SUM('別表（男） :別表（女） '!D64)</f>
        <v>681</v>
      </c>
      <c r="E64" s="29">
        <f t="shared" si="29"/>
        <v>11.9</v>
      </c>
      <c r="F64" s="28">
        <f>SUM('別表（男） :別表（女） '!F64)</f>
        <v>132</v>
      </c>
      <c r="G64" s="29">
        <f t="shared" si="29"/>
        <v>2.3</v>
      </c>
      <c r="H64" s="28">
        <f>SUM('別表（男） :別表（女） '!H64)</f>
        <v>1127</v>
      </c>
      <c r="I64" s="29">
        <f t="shared" si="29"/>
        <v>19.7</v>
      </c>
      <c r="J64" s="28">
        <f>SUM('別表（男） :別表（女） '!J64)</f>
        <v>539</v>
      </c>
      <c r="K64" s="29">
        <f t="shared" si="29"/>
        <v>9.4</v>
      </c>
      <c r="L64" s="28">
        <f>SUM('別表（男） :別表（女） '!L64)</f>
        <v>460</v>
      </c>
      <c r="M64" s="29">
        <f t="shared" si="29"/>
        <v>8</v>
      </c>
      <c r="N64" s="28">
        <f>SUM('別表（男） :別表（女） '!N64)</f>
        <v>108</v>
      </c>
      <c r="O64" s="29">
        <f t="shared" si="29"/>
        <v>1.9</v>
      </c>
      <c r="P64" s="28">
        <f>SUM('別表（男） :別表（女） '!P64)</f>
        <v>581</v>
      </c>
      <c r="Q64" s="29">
        <f t="shared" si="29"/>
        <v>10.1</v>
      </c>
      <c r="R64" s="28">
        <f>SUM('別表（男） :別表（女） '!R64)</f>
        <v>229</v>
      </c>
      <c r="S64" s="29">
        <f t="shared" si="29"/>
        <v>4</v>
      </c>
      <c r="T64" s="28">
        <f>SUM('別表（男） :別表（女） '!T64)</f>
        <v>1851</v>
      </c>
      <c r="U64" s="29">
        <f t="shared" si="29"/>
        <v>32.3</v>
      </c>
      <c r="V64" s="28">
        <f>SUM('別表（男） :別表（女） '!V64)</f>
        <v>20</v>
      </c>
      <c r="W64" s="29">
        <f t="shared" si="29"/>
        <v>0.3</v>
      </c>
      <c r="X64" s="13"/>
      <c r="Y64" s="30">
        <f t="shared" si="30"/>
        <v>1940</v>
      </c>
      <c r="Z64" s="29">
        <f t="shared" si="28"/>
        <v>33.9</v>
      </c>
      <c r="AA64" s="30">
        <f t="shared" si="31"/>
        <v>1107</v>
      </c>
      <c r="AB64" s="29">
        <f t="shared" si="28"/>
        <v>19.3</v>
      </c>
      <c r="AC64" s="30">
        <f t="shared" si="32"/>
        <v>581</v>
      </c>
      <c r="AD64" s="29">
        <f t="shared" si="28"/>
        <v>10.1</v>
      </c>
      <c r="AE64" s="30">
        <f t="shared" si="33"/>
        <v>2080</v>
      </c>
      <c r="AF64" s="29">
        <f t="shared" si="28"/>
        <v>36.3</v>
      </c>
      <c r="AG64" s="13"/>
    </row>
    <row r="65" spans="1:33" ht="10.5" customHeight="1">
      <c r="A65" s="16" t="s">
        <v>88</v>
      </c>
      <c r="B65" s="28">
        <f>SUM('別表（男） :別表（女） '!B65)</f>
        <v>8921</v>
      </c>
      <c r="C65" s="29">
        <f t="shared" si="34"/>
        <v>100</v>
      </c>
      <c r="D65" s="28">
        <f>SUM('別表（男） :別表（女） '!D65)</f>
        <v>1253</v>
      </c>
      <c r="E65" s="29">
        <f t="shared" si="29"/>
        <v>14</v>
      </c>
      <c r="F65" s="28">
        <f>SUM('別表（男） :別表（女） '!F65)</f>
        <v>208</v>
      </c>
      <c r="G65" s="29">
        <f t="shared" si="29"/>
        <v>2.3</v>
      </c>
      <c r="H65" s="28">
        <f>SUM('別表（男） :別表（女） '!H65)</f>
        <v>1912</v>
      </c>
      <c r="I65" s="29">
        <f t="shared" si="29"/>
        <v>21.4</v>
      </c>
      <c r="J65" s="28">
        <f>SUM('別表（男） :別表（女） '!J65)</f>
        <v>979</v>
      </c>
      <c r="K65" s="29">
        <f t="shared" si="29"/>
        <v>11</v>
      </c>
      <c r="L65" s="28">
        <f>SUM('別表（男） :別表（女） '!L65)</f>
        <v>760</v>
      </c>
      <c r="M65" s="29">
        <f t="shared" si="29"/>
        <v>8.5</v>
      </c>
      <c r="N65" s="28">
        <f>SUM('別表（男） :別表（女） '!N65)</f>
        <v>116</v>
      </c>
      <c r="O65" s="29">
        <f t="shared" si="29"/>
        <v>1.3</v>
      </c>
      <c r="P65" s="28">
        <f>SUM('別表（男） :別表（女） '!P65)</f>
        <v>464</v>
      </c>
      <c r="Q65" s="29">
        <f t="shared" si="29"/>
        <v>5.2</v>
      </c>
      <c r="R65" s="28">
        <f>SUM('別表（男） :別表（女） '!R65)</f>
        <v>371</v>
      </c>
      <c r="S65" s="29">
        <f t="shared" si="29"/>
        <v>4.2</v>
      </c>
      <c r="T65" s="28">
        <f>SUM('別表（男） :別表（女） '!T65)</f>
        <v>2844</v>
      </c>
      <c r="U65" s="29">
        <f t="shared" si="29"/>
        <v>31.9</v>
      </c>
      <c r="V65" s="28">
        <f>SUM('別表（男） :別表（女） '!V65)</f>
        <v>14</v>
      </c>
      <c r="W65" s="29">
        <f t="shared" si="29"/>
        <v>0.2</v>
      </c>
      <c r="X65" s="13"/>
      <c r="Y65" s="30">
        <f t="shared" si="30"/>
        <v>3373</v>
      </c>
      <c r="Z65" s="29">
        <f t="shared" si="28"/>
        <v>37.8</v>
      </c>
      <c r="AA65" s="30">
        <f t="shared" si="31"/>
        <v>1855</v>
      </c>
      <c r="AB65" s="29">
        <f t="shared" si="28"/>
        <v>20.8</v>
      </c>
      <c r="AC65" s="30">
        <f t="shared" si="32"/>
        <v>464</v>
      </c>
      <c r="AD65" s="29">
        <f t="shared" si="28"/>
        <v>5.2</v>
      </c>
      <c r="AE65" s="30">
        <f t="shared" si="33"/>
        <v>3215</v>
      </c>
      <c r="AF65" s="29">
        <f t="shared" si="28"/>
        <v>36</v>
      </c>
      <c r="AG65" s="13"/>
    </row>
    <row r="66" spans="1:33" ht="10.5" customHeight="1">
      <c r="A66" s="16" t="s">
        <v>89</v>
      </c>
      <c r="B66" s="28">
        <f>SUM('別表（男） :別表（女） '!B66)</f>
        <v>6682</v>
      </c>
      <c r="C66" s="29">
        <f t="shared" si="34"/>
        <v>100</v>
      </c>
      <c r="D66" s="28">
        <f>SUM('別表（男） :別表（女） '!D66)</f>
        <v>1017</v>
      </c>
      <c r="E66" s="29">
        <f t="shared" si="29"/>
        <v>15.2</v>
      </c>
      <c r="F66" s="28">
        <f>SUM('別表（男） :別表（女） '!F66)</f>
        <v>195</v>
      </c>
      <c r="G66" s="29">
        <f t="shared" si="29"/>
        <v>2.9</v>
      </c>
      <c r="H66" s="28">
        <f>SUM('別表（男） :別表（女） '!H66)</f>
        <v>1327</v>
      </c>
      <c r="I66" s="29">
        <f t="shared" si="29"/>
        <v>19.9</v>
      </c>
      <c r="J66" s="28">
        <f>SUM('別表（男） :別表（女） '!J66)</f>
        <v>800</v>
      </c>
      <c r="K66" s="29">
        <f t="shared" si="29"/>
        <v>12</v>
      </c>
      <c r="L66" s="28">
        <f>SUM('別表（男） :別表（女） '!L66)</f>
        <v>610</v>
      </c>
      <c r="M66" s="29">
        <f t="shared" si="29"/>
        <v>9.1</v>
      </c>
      <c r="N66" s="28">
        <f>SUM('別表（男） :別表（女） '!N66)</f>
        <v>117</v>
      </c>
      <c r="O66" s="29">
        <f t="shared" si="29"/>
        <v>1.8</v>
      </c>
      <c r="P66" s="28">
        <f>SUM('別表（男） :別表（女） '!P66)</f>
        <v>238</v>
      </c>
      <c r="Q66" s="29">
        <f t="shared" si="29"/>
        <v>3.6</v>
      </c>
      <c r="R66" s="28">
        <f>SUM('別表（男） :別表（女） '!R66)</f>
        <v>293</v>
      </c>
      <c r="S66" s="29">
        <f t="shared" si="29"/>
        <v>4.4</v>
      </c>
      <c r="T66" s="28">
        <f>SUM('別表（男） :別表（女） '!T66)</f>
        <v>2079</v>
      </c>
      <c r="U66" s="29">
        <f t="shared" si="29"/>
        <v>31.1</v>
      </c>
      <c r="V66" s="28">
        <f>SUM('別表（男） :別表（女） '!V66)</f>
        <v>6</v>
      </c>
      <c r="W66" s="29">
        <f t="shared" si="29"/>
        <v>0.1</v>
      </c>
      <c r="X66" s="13"/>
      <c r="Y66" s="30">
        <f t="shared" si="30"/>
        <v>2539</v>
      </c>
      <c r="Z66" s="29">
        <f t="shared" si="28"/>
        <v>38</v>
      </c>
      <c r="AA66" s="30">
        <f t="shared" si="31"/>
        <v>1527</v>
      </c>
      <c r="AB66" s="29">
        <f t="shared" si="28"/>
        <v>22.9</v>
      </c>
      <c r="AC66" s="30">
        <f t="shared" si="32"/>
        <v>238</v>
      </c>
      <c r="AD66" s="29">
        <f t="shared" si="28"/>
        <v>3.6</v>
      </c>
      <c r="AE66" s="30">
        <f t="shared" si="33"/>
        <v>2372</v>
      </c>
      <c r="AF66" s="29">
        <f t="shared" si="28"/>
        <v>35.5</v>
      </c>
      <c r="AG66" s="13"/>
    </row>
    <row r="67" spans="1:33" ht="10.5" customHeight="1">
      <c r="A67" s="16" t="s">
        <v>90</v>
      </c>
      <c r="B67" s="28">
        <f>SUM('別表（男） :別表（女） '!B67)</f>
        <v>6949</v>
      </c>
      <c r="C67" s="29">
        <f t="shared" si="34"/>
        <v>100</v>
      </c>
      <c r="D67" s="28">
        <f>SUM('別表（男） :別表（女） '!D67)</f>
        <v>791</v>
      </c>
      <c r="E67" s="29">
        <f t="shared" si="29"/>
        <v>11.4</v>
      </c>
      <c r="F67" s="28">
        <f>SUM('別表（男） :別表（女） '!F67)</f>
        <v>184</v>
      </c>
      <c r="G67" s="29">
        <f t="shared" si="29"/>
        <v>2.6</v>
      </c>
      <c r="H67" s="28">
        <f>SUM('別表（男） :別表（女） '!H67)</f>
        <v>1341</v>
      </c>
      <c r="I67" s="29">
        <f t="shared" si="29"/>
        <v>19.3</v>
      </c>
      <c r="J67" s="28">
        <f>SUM('別表（男） :別表（女） '!J67)</f>
        <v>689</v>
      </c>
      <c r="K67" s="29">
        <f t="shared" si="29"/>
        <v>9.9</v>
      </c>
      <c r="L67" s="28">
        <f>SUM('別表（男） :別表（女） '!L67)</f>
        <v>602</v>
      </c>
      <c r="M67" s="29">
        <f t="shared" si="29"/>
        <v>8.7</v>
      </c>
      <c r="N67" s="28">
        <f>SUM('別表（男） :別表（女） '!N67)</f>
        <v>92</v>
      </c>
      <c r="O67" s="29">
        <f t="shared" si="29"/>
        <v>1.3</v>
      </c>
      <c r="P67" s="28">
        <f>SUM('別表（男） :別表（女） '!P67)</f>
        <v>484</v>
      </c>
      <c r="Q67" s="29">
        <f t="shared" si="29"/>
        <v>7</v>
      </c>
      <c r="R67" s="28">
        <f>SUM('別表（男） :別表（女） '!R67)</f>
        <v>279</v>
      </c>
      <c r="S67" s="29">
        <f t="shared" si="29"/>
        <v>4</v>
      </c>
      <c r="T67" s="28">
        <f>SUM('別表（男） :別表（女） '!T67)</f>
        <v>2457</v>
      </c>
      <c r="U67" s="29">
        <f t="shared" si="29"/>
        <v>35.4</v>
      </c>
      <c r="V67" s="28">
        <f>SUM('別表（男） :別表（女） '!V67)</f>
        <v>30</v>
      </c>
      <c r="W67" s="29">
        <f t="shared" si="29"/>
        <v>0.4</v>
      </c>
      <c r="X67" s="13"/>
      <c r="Y67" s="30">
        <f t="shared" si="30"/>
        <v>2316</v>
      </c>
      <c r="Z67" s="29">
        <f t="shared" si="28"/>
        <v>33.3</v>
      </c>
      <c r="AA67" s="30">
        <f t="shared" si="31"/>
        <v>1383</v>
      </c>
      <c r="AB67" s="29">
        <f t="shared" si="28"/>
        <v>19.9</v>
      </c>
      <c r="AC67" s="30">
        <f t="shared" si="32"/>
        <v>484</v>
      </c>
      <c r="AD67" s="29">
        <f t="shared" si="28"/>
        <v>7</v>
      </c>
      <c r="AE67" s="30">
        <f t="shared" si="33"/>
        <v>2736</v>
      </c>
      <c r="AF67" s="29">
        <f t="shared" si="28"/>
        <v>39.4</v>
      </c>
      <c r="AG67" s="13"/>
    </row>
    <row r="68" spans="1:33" ht="10.5" customHeight="1">
      <c r="A68" s="35" t="s">
        <v>91</v>
      </c>
      <c r="B68" s="39">
        <f>SUM('別表（男） :別表（女） '!B68)</f>
        <v>6950</v>
      </c>
      <c r="C68" s="38">
        <f t="shared" si="34"/>
        <v>100</v>
      </c>
      <c r="D68" s="39">
        <f>SUM('別表（男） :別表（女） '!D68)</f>
        <v>981</v>
      </c>
      <c r="E68" s="38">
        <f t="shared" si="29"/>
        <v>14.1</v>
      </c>
      <c r="F68" s="39">
        <f>SUM('別表（男） :別表（女） '!F68)</f>
        <v>179</v>
      </c>
      <c r="G68" s="38">
        <f t="shared" si="29"/>
        <v>2.6</v>
      </c>
      <c r="H68" s="39">
        <f>SUM('別表（男） :別表（女） '!H68)</f>
        <v>1377</v>
      </c>
      <c r="I68" s="38">
        <f t="shared" si="29"/>
        <v>19.8</v>
      </c>
      <c r="J68" s="39">
        <f>SUM('別表（男） :別表（女） '!J68)</f>
        <v>757</v>
      </c>
      <c r="K68" s="38">
        <f t="shared" si="29"/>
        <v>10.9</v>
      </c>
      <c r="L68" s="39">
        <f>SUM('別表（男） :別表（女） '!L68)</f>
        <v>492</v>
      </c>
      <c r="M68" s="38">
        <f t="shared" si="29"/>
        <v>7.1</v>
      </c>
      <c r="N68" s="39">
        <f>SUM('別表（男） :別表（女） '!N68)</f>
        <v>84</v>
      </c>
      <c r="O68" s="38">
        <f t="shared" si="29"/>
        <v>1.2</v>
      </c>
      <c r="P68" s="39">
        <f>SUM('別表（男） :別表（女） '!P68)</f>
        <v>290</v>
      </c>
      <c r="Q68" s="38">
        <f t="shared" si="29"/>
        <v>4.2</v>
      </c>
      <c r="R68" s="39">
        <f>SUM('別表（男） :別表（女） '!R68)</f>
        <v>203</v>
      </c>
      <c r="S68" s="38">
        <f t="shared" si="29"/>
        <v>2.9</v>
      </c>
      <c r="T68" s="39">
        <f>SUM('別表（男） :別表（女） '!T68)</f>
        <v>2564</v>
      </c>
      <c r="U68" s="38">
        <f t="shared" si="29"/>
        <v>36.9</v>
      </c>
      <c r="V68" s="39">
        <f>SUM('別表（男） :別表（女） '!V68)</f>
        <v>23</v>
      </c>
      <c r="W68" s="38">
        <f t="shared" si="29"/>
        <v>0.3</v>
      </c>
      <c r="X68" s="13"/>
      <c r="Y68" s="40">
        <f t="shared" si="30"/>
        <v>2537</v>
      </c>
      <c r="Z68" s="38">
        <f t="shared" si="28"/>
        <v>36.5</v>
      </c>
      <c r="AA68" s="40">
        <f t="shared" si="31"/>
        <v>1333</v>
      </c>
      <c r="AB68" s="38">
        <f t="shared" si="28"/>
        <v>19.2</v>
      </c>
      <c r="AC68" s="40">
        <f t="shared" si="32"/>
        <v>290</v>
      </c>
      <c r="AD68" s="38">
        <f t="shared" si="28"/>
        <v>4.2</v>
      </c>
      <c r="AE68" s="40">
        <f t="shared" si="33"/>
        <v>2767</v>
      </c>
      <c r="AF68" s="38">
        <f t="shared" si="28"/>
        <v>39.8</v>
      </c>
      <c r="AG68" s="13"/>
    </row>
    <row r="69" spans="1:33" ht="10.5" customHeight="1">
      <c r="A69" s="17" t="s">
        <v>92</v>
      </c>
      <c r="B69" s="28">
        <f>SUM('別表（男） :別表（女） '!B69)</f>
        <v>28684</v>
      </c>
      <c r="C69" s="29">
        <f t="shared" si="34"/>
        <v>100</v>
      </c>
      <c r="D69" s="28">
        <f>SUM('別表（男） :別表（女） '!D69)</f>
        <v>2791</v>
      </c>
      <c r="E69" s="29">
        <f t="shared" si="29"/>
        <v>9.7</v>
      </c>
      <c r="F69" s="28">
        <f>SUM('別表（男） :別表（女） '!F69)</f>
        <v>1011</v>
      </c>
      <c r="G69" s="29">
        <f t="shared" si="29"/>
        <v>3.5</v>
      </c>
      <c r="H69" s="28">
        <f>SUM('別表（男） :別表（女） '!H69)</f>
        <v>4743</v>
      </c>
      <c r="I69" s="29">
        <f t="shared" si="29"/>
        <v>16.5</v>
      </c>
      <c r="J69" s="28">
        <f>SUM('別表（男） :別表（女） '!J69)</f>
        <v>3731</v>
      </c>
      <c r="K69" s="29">
        <f t="shared" si="29"/>
        <v>13</v>
      </c>
      <c r="L69" s="28">
        <f>SUM('別表（男） :別表（女） '!L69)</f>
        <v>7738</v>
      </c>
      <c r="M69" s="29">
        <f t="shared" si="29"/>
        <v>27</v>
      </c>
      <c r="N69" s="28">
        <f>SUM('別表（男） :別表（女） '!N69)</f>
        <v>316</v>
      </c>
      <c r="O69" s="29">
        <f t="shared" si="29"/>
        <v>1.1</v>
      </c>
      <c r="P69" s="28">
        <f>SUM('別表（男） :別表（女） '!P69)</f>
        <v>771</v>
      </c>
      <c r="Q69" s="29">
        <f t="shared" si="29"/>
        <v>2.7</v>
      </c>
      <c r="R69" s="28">
        <f>SUM('別表（男） :別表（女） '!R69)</f>
        <v>838</v>
      </c>
      <c r="S69" s="29">
        <f t="shared" si="29"/>
        <v>2.9</v>
      </c>
      <c r="T69" s="28">
        <f>SUM('別表（男） :別表（女） '!T69)</f>
        <v>6702</v>
      </c>
      <c r="U69" s="29">
        <f t="shared" si="29"/>
        <v>23.4</v>
      </c>
      <c r="V69" s="28">
        <f>SUM('別表（男） :別表（女） '!V69)</f>
        <v>43</v>
      </c>
      <c r="W69" s="29">
        <f t="shared" si="29"/>
        <v>0.1</v>
      </c>
      <c r="X69" s="13"/>
      <c r="Y69" s="30">
        <f t="shared" si="30"/>
        <v>8545</v>
      </c>
      <c r="Z69" s="29">
        <f t="shared" si="28"/>
        <v>29.8</v>
      </c>
      <c r="AA69" s="30">
        <f t="shared" si="31"/>
        <v>11785</v>
      </c>
      <c r="AB69" s="29">
        <f t="shared" si="28"/>
        <v>41.1</v>
      </c>
      <c r="AC69" s="30">
        <f t="shared" si="32"/>
        <v>771</v>
      </c>
      <c r="AD69" s="29">
        <f t="shared" si="28"/>
        <v>2.7</v>
      </c>
      <c r="AE69" s="30">
        <f t="shared" si="33"/>
        <v>7540</v>
      </c>
      <c r="AF69" s="29">
        <f t="shared" si="28"/>
        <v>26.3</v>
      </c>
      <c r="AG69" s="13"/>
    </row>
    <row r="70" spans="1:33" ht="10.5" customHeight="1">
      <c r="A70" s="16" t="s">
        <v>93</v>
      </c>
      <c r="B70" s="28">
        <f>SUM('別表（男） :別表（女） '!B70)</f>
        <v>9968</v>
      </c>
      <c r="C70" s="29">
        <f t="shared" si="34"/>
        <v>100</v>
      </c>
      <c r="D70" s="28">
        <f>SUM('別表（男） :別表（女） '!D70)</f>
        <v>605</v>
      </c>
      <c r="E70" s="29">
        <f t="shared" si="29"/>
        <v>6.1</v>
      </c>
      <c r="F70" s="28">
        <f>SUM('別表（男） :別表（女） '!F70)</f>
        <v>398</v>
      </c>
      <c r="G70" s="29">
        <f t="shared" si="29"/>
        <v>4</v>
      </c>
      <c r="H70" s="28">
        <f>SUM('別表（男） :別表（女） '!H70)</f>
        <v>1458</v>
      </c>
      <c r="I70" s="29">
        <f t="shared" si="29"/>
        <v>14.6</v>
      </c>
      <c r="J70" s="28">
        <f>SUM('別表（男） :別表（女） '!J70)</f>
        <v>1043</v>
      </c>
      <c r="K70" s="29">
        <f t="shared" si="29"/>
        <v>10.5</v>
      </c>
      <c r="L70" s="28">
        <f>SUM('別表（男） :別表（女） '!L70)</f>
        <v>4211</v>
      </c>
      <c r="M70" s="29">
        <f t="shared" si="29"/>
        <v>42.2</v>
      </c>
      <c r="N70" s="28">
        <f>SUM('別表（男） :別表（女） '!N70)</f>
        <v>103</v>
      </c>
      <c r="O70" s="29">
        <f t="shared" si="29"/>
        <v>1</v>
      </c>
      <c r="P70" s="28">
        <f>SUM('別表（男） :別表（女） '!P70)</f>
        <v>100</v>
      </c>
      <c r="Q70" s="29">
        <f t="shared" si="29"/>
        <v>1</v>
      </c>
      <c r="R70" s="28">
        <f>SUM('別表（男） :別表（女） '!R70)</f>
        <v>198</v>
      </c>
      <c r="S70" s="29">
        <f t="shared" si="29"/>
        <v>2</v>
      </c>
      <c r="T70" s="28">
        <f>SUM('別表（男） :別表（女） '!T70)</f>
        <v>1823</v>
      </c>
      <c r="U70" s="29">
        <f t="shared" si="29"/>
        <v>18.3</v>
      </c>
      <c r="V70" s="28">
        <f>SUM('別表（男） :別表（女） '!V70)</f>
        <v>29</v>
      </c>
      <c r="W70" s="29">
        <f t="shared" si="29"/>
        <v>0.3</v>
      </c>
      <c r="X70" s="13"/>
      <c r="Y70" s="30">
        <f t="shared" si="30"/>
        <v>2461</v>
      </c>
      <c r="Z70" s="29">
        <f t="shared" si="28"/>
        <v>24.7</v>
      </c>
      <c r="AA70" s="30">
        <f t="shared" si="31"/>
        <v>5357</v>
      </c>
      <c r="AB70" s="29">
        <f t="shared" si="28"/>
        <v>53.7</v>
      </c>
      <c r="AC70" s="30">
        <f t="shared" si="32"/>
        <v>100</v>
      </c>
      <c r="AD70" s="29">
        <f t="shared" si="28"/>
        <v>1</v>
      </c>
      <c r="AE70" s="30">
        <f t="shared" si="33"/>
        <v>2021</v>
      </c>
      <c r="AF70" s="29">
        <f t="shared" si="28"/>
        <v>20.3</v>
      </c>
      <c r="AG70" s="13"/>
    </row>
    <row r="71" spans="1:33" ht="10.5" customHeight="1">
      <c r="A71" s="16" t="s">
        <v>94</v>
      </c>
      <c r="B71" s="28">
        <f>SUM('別表（男） :別表（女） '!B71)</f>
        <v>4589</v>
      </c>
      <c r="C71" s="29">
        <f t="shared" si="34"/>
        <v>100</v>
      </c>
      <c r="D71" s="28">
        <f>SUM('別表（男） :別表（女） '!D71)</f>
        <v>476</v>
      </c>
      <c r="E71" s="29">
        <f t="shared" si="29"/>
        <v>10.4</v>
      </c>
      <c r="F71" s="28">
        <f>SUM('別表（男） :別表（女） '!F71)</f>
        <v>171</v>
      </c>
      <c r="G71" s="29">
        <f t="shared" si="29"/>
        <v>3.7</v>
      </c>
      <c r="H71" s="28">
        <f>SUM('別表（男） :別表（女） '!H71)</f>
        <v>869</v>
      </c>
      <c r="I71" s="29">
        <f t="shared" si="29"/>
        <v>18.9</v>
      </c>
      <c r="J71" s="28">
        <f>SUM('別表（男） :別表（女） '!J71)</f>
        <v>702</v>
      </c>
      <c r="K71" s="29">
        <f t="shared" si="29"/>
        <v>15.3</v>
      </c>
      <c r="L71" s="28">
        <f>SUM('別表（男） :別表（女） '!L71)</f>
        <v>725</v>
      </c>
      <c r="M71" s="29">
        <f t="shared" si="29"/>
        <v>15.8</v>
      </c>
      <c r="N71" s="28">
        <f>SUM('別表（男） :別表（女） '!N71)</f>
        <v>36</v>
      </c>
      <c r="O71" s="29">
        <f t="shared" si="29"/>
        <v>0.8</v>
      </c>
      <c r="P71" s="28">
        <f>SUM('別表（男） :別表（女） '!P71)</f>
        <v>136</v>
      </c>
      <c r="Q71" s="29">
        <f t="shared" si="29"/>
        <v>3</v>
      </c>
      <c r="R71" s="28">
        <f>SUM('別表（男） :別表（女） '!R71)</f>
        <v>158</v>
      </c>
      <c r="S71" s="29">
        <f t="shared" si="29"/>
        <v>3.4</v>
      </c>
      <c r="T71" s="28">
        <f>SUM('別表（男） :別表（女） '!T71)</f>
        <v>1308</v>
      </c>
      <c r="U71" s="29">
        <f t="shared" si="29"/>
        <v>28.5</v>
      </c>
      <c r="V71" s="28">
        <f>SUM('別表（男） :別表（女） '!V71)</f>
        <v>8</v>
      </c>
      <c r="W71" s="29">
        <f t="shared" si="29"/>
        <v>0.2</v>
      </c>
      <c r="X71" s="13"/>
      <c r="Y71" s="30">
        <f t="shared" si="30"/>
        <v>1516</v>
      </c>
      <c r="Z71" s="29">
        <f t="shared" si="28"/>
        <v>33</v>
      </c>
      <c r="AA71" s="30">
        <f t="shared" si="31"/>
        <v>1463</v>
      </c>
      <c r="AB71" s="29">
        <f t="shared" si="28"/>
        <v>31.9</v>
      </c>
      <c r="AC71" s="30">
        <f t="shared" si="32"/>
        <v>136</v>
      </c>
      <c r="AD71" s="29">
        <f t="shared" si="28"/>
        <v>3</v>
      </c>
      <c r="AE71" s="30">
        <f t="shared" si="33"/>
        <v>1466</v>
      </c>
      <c r="AF71" s="29">
        <f t="shared" si="28"/>
        <v>31.9</v>
      </c>
      <c r="AG71" s="13"/>
    </row>
    <row r="72" spans="1:33" ht="10.5" customHeight="1">
      <c r="A72" s="35" t="s">
        <v>95</v>
      </c>
      <c r="B72" s="39">
        <f>SUM('別表（男） :別表（女） '!B72)</f>
        <v>14127</v>
      </c>
      <c r="C72" s="38">
        <f t="shared" si="34"/>
        <v>100</v>
      </c>
      <c r="D72" s="39">
        <f>SUM('別表（男） :別表（女） '!D72)</f>
        <v>1710</v>
      </c>
      <c r="E72" s="38">
        <f t="shared" si="29"/>
        <v>12.1</v>
      </c>
      <c r="F72" s="39">
        <f>SUM('別表（男） :別表（女） '!F72)</f>
        <v>442</v>
      </c>
      <c r="G72" s="38">
        <f t="shared" si="29"/>
        <v>3.1</v>
      </c>
      <c r="H72" s="39">
        <f>SUM('別表（男） :別表（女） '!H72)</f>
        <v>2416</v>
      </c>
      <c r="I72" s="38">
        <f t="shared" si="29"/>
        <v>17.1</v>
      </c>
      <c r="J72" s="39">
        <f>SUM('別表（男） :別表（女） '!J72)</f>
        <v>1986</v>
      </c>
      <c r="K72" s="38">
        <f t="shared" si="29"/>
        <v>14.1</v>
      </c>
      <c r="L72" s="39">
        <f>SUM('別表（男） :別表（女） '!L72)</f>
        <v>2802</v>
      </c>
      <c r="M72" s="38">
        <f t="shared" si="29"/>
        <v>19.8</v>
      </c>
      <c r="N72" s="39">
        <f>SUM('別表（男） :別表（女） '!N72)</f>
        <v>177</v>
      </c>
      <c r="O72" s="38">
        <f t="shared" si="29"/>
        <v>1.3</v>
      </c>
      <c r="P72" s="39">
        <f>SUM('別表（男） :別表（女） '!P72)</f>
        <v>535</v>
      </c>
      <c r="Q72" s="38">
        <f t="shared" si="29"/>
        <v>3.8</v>
      </c>
      <c r="R72" s="39">
        <f>SUM('別表（男） :別表（女） '!R72)</f>
        <v>482</v>
      </c>
      <c r="S72" s="38">
        <f t="shared" si="29"/>
        <v>3.4</v>
      </c>
      <c r="T72" s="39">
        <f>SUM('別表（男） :別表（女） '!T72)</f>
        <v>3571</v>
      </c>
      <c r="U72" s="38">
        <f t="shared" si="29"/>
        <v>25.3</v>
      </c>
      <c r="V72" s="39">
        <f>SUM('別表（男） :別表（女） '!V72)</f>
        <v>6</v>
      </c>
      <c r="W72" s="38">
        <f t="shared" si="29"/>
        <v>0</v>
      </c>
      <c r="X72" s="13"/>
      <c r="Y72" s="40">
        <f t="shared" si="30"/>
        <v>4568</v>
      </c>
      <c r="Z72" s="38">
        <f aca="true" t="shared" si="35" ref="Z72:AF80">ROUND(Y72/$B72*100,1)</f>
        <v>32.3</v>
      </c>
      <c r="AA72" s="40">
        <f t="shared" si="31"/>
        <v>4965</v>
      </c>
      <c r="AB72" s="38">
        <f t="shared" si="35"/>
        <v>35.1</v>
      </c>
      <c r="AC72" s="40">
        <f t="shared" si="32"/>
        <v>535</v>
      </c>
      <c r="AD72" s="38">
        <f t="shared" si="35"/>
        <v>3.8</v>
      </c>
      <c r="AE72" s="40">
        <f t="shared" si="33"/>
        <v>4053</v>
      </c>
      <c r="AF72" s="38">
        <f t="shared" si="35"/>
        <v>28.7</v>
      </c>
      <c r="AG72" s="13"/>
    </row>
    <row r="73" spans="1:33" ht="10.5" customHeight="1">
      <c r="A73" s="16" t="s">
        <v>96</v>
      </c>
      <c r="B73" s="28">
        <f>SUM('別表（男） :別表（女） '!B73)</f>
        <v>24560</v>
      </c>
      <c r="C73" s="29">
        <f t="shared" si="34"/>
        <v>100</v>
      </c>
      <c r="D73" s="28">
        <f>SUM('別表（男） :別表（女） '!D73)</f>
        <v>2266</v>
      </c>
      <c r="E73" s="29">
        <f t="shared" si="29"/>
        <v>9.2</v>
      </c>
      <c r="F73" s="28">
        <f>SUM('別表（男） :別表（女） '!F73)</f>
        <v>578</v>
      </c>
      <c r="G73" s="29">
        <f t="shared" si="29"/>
        <v>2.4</v>
      </c>
      <c r="H73" s="28">
        <f>SUM('別表（男） :別表（女） '!H73)</f>
        <v>4146</v>
      </c>
      <c r="I73" s="29">
        <f t="shared" si="29"/>
        <v>16.9</v>
      </c>
      <c r="J73" s="28">
        <f>SUM('別表（男） :別表（女） '!J73)</f>
        <v>2367</v>
      </c>
      <c r="K73" s="29">
        <f t="shared" si="29"/>
        <v>9.6</v>
      </c>
      <c r="L73" s="28">
        <f>SUM('別表（男） :別表（女） '!L73)</f>
        <v>1934</v>
      </c>
      <c r="M73" s="29">
        <f t="shared" si="29"/>
        <v>7.9</v>
      </c>
      <c r="N73" s="28">
        <f>SUM('別表（男） :別表（女） '!N73)</f>
        <v>330</v>
      </c>
      <c r="O73" s="29">
        <f t="shared" si="29"/>
        <v>1.3</v>
      </c>
      <c r="P73" s="28">
        <f>SUM('別表（男） :別表（女） '!P73)</f>
        <v>428</v>
      </c>
      <c r="Q73" s="29">
        <f t="shared" si="29"/>
        <v>1.7</v>
      </c>
      <c r="R73" s="28">
        <f>SUM('別表（男） :別表（女） '!R73)</f>
        <v>1499</v>
      </c>
      <c r="S73" s="29">
        <f t="shared" si="29"/>
        <v>6.1</v>
      </c>
      <c r="T73" s="28">
        <f>SUM('別表（男） :別表（女） '!T73)</f>
        <v>10964</v>
      </c>
      <c r="U73" s="29">
        <f t="shared" si="29"/>
        <v>44.6</v>
      </c>
      <c r="V73" s="28">
        <f>SUM('別表（男） :別表（女） '!V73)</f>
        <v>48</v>
      </c>
      <c r="W73" s="29">
        <f t="shared" si="29"/>
        <v>0.2</v>
      </c>
      <c r="X73" s="13"/>
      <c r="Y73" s="30">
        <f t="shared" si="30"/>
        <v>6990</v>
      </c>
      <c r="Z73" s="29">
        <f t="shared" si="35"/>
        <v>28.5</v>
      </c>
      <c r="AA73" s="30">
        <f t="shared" si="31"/>
        <v>4631</v>
      </c>
      <c r="AB73" s="29">
        <f t="shared" si="35"/>
        <v>18.9</v>
      </c>
      <c r="AC73" s="30">
        <f t="shared" si="32"/>
        <v>428</v>
      </c>
      <c r="AD73" s="29">
        <f t="shared" si="35"/>
        <v>1.7</v>
      </c>
      <c r="AE73" s="30">
        <f t="shared" si="33"/>
        <v>12463</v>
      </c>
      <c r="AF73" s="29">
        <f t="shared" si="35"/>
        <v>50.7</v>
      </c>
      <c r="AG73" s="13"/>
    </row>
    <row r="74" spans="1:33" ht="10.5" customHeight="1">
      <c r="A74" s="16" t="s">
        <v>97</v>
      </c>
      <c r="B74" s="28">
        <f>SUM('別表（男） :別表（女） '!B74)</f>
        <v>22745</v>
      </c>
      <c r="C74" s="29">
        <f t="shared" si="34"/>
        <v>100</v>
      </c>
      <c r="D74" s="28">
        <f>SUM('別表（男） :別表（女） '!D74)</f>
        <v>2080</v>
      </c>
      <c r="E74" s="29">
        <f aca="true" t="shared" si="36" ref="E74:W80">ROUND(D74/$B74*100,1)</f>
        <v>9.1</v>
      </c>
      <c r="F74" s="28">
        <f>SUM('別表（男） :別表（女） '!F74)</f>
        <v>507</v>
      </c>
      <c r="G74" s="29">
        <f t="shared" si="36"/>
        <v>2.2</v>
      </c>
      <c r="H74" s="28">
        <f>SUM('別表（男） :別表（女） '!H74)</f>
        <v>3828</v>
      </c>
      <c r="I74" s="29">
        <f t="shared" si="36"/>
        <v>16.8</v>
      </c>
      <c r="J74" s="28">
        <f>SUM('別表（男） :別表（女） '!J74)</f>
        <v>2200</v>
      </c>
      <c r="K74" s="29">
        <f t="shared" si="36"/>
        <v>9.7</v>
      </c>
      <c r="L74" s="28">
        <f>SUM('別表（男） :別表（女） '!L74)</f>
        <v>1732</v>
      </c>
      <c r="M74" s="29">
        <f t="shared" si="36"/>
        <v>7.6</v>
      </c>
      <c r="N74" s="28">
        <f>SUM('別表（男） :別表（女） '!N74)</f>
        <v>290</v>
      </c>
      <c r="O74" s="29">
        <f t="shared" si="36"/>
        <v>1.3</v>
      </c>
      <c r="P74" s="28">
        <f>SUM('別表（男） :別表（女） '!P74)</f>
        <v>348</v>
      </c>
      <c r="Q74" s="29">
        <f t="shared" si="36"/>
        <v>1.5</v>
      </c>
      <c r="R74" s="28">
        <f>SUM('別表（男） :別表（女） '!R74)</f>
        <v>1423</v>
      </c>
      <c r="S74" s="29">
        <f t="shared" si="36"/>
        <v>6.3</v>
      </c>
      <c r="T74" s="28">
        <f>SUM('別表（男） :別表（女） '!T74)</f>
        <v>10289</v>
      </c>
      <c r="U74" s="29">
        <f t="shared" si="36"/>
        <v>45.2</v>
      </c>
      <c r="V74" s="28">
        <f>SUM('別表（男） :別表（女） '!V74)</f>
        <v>48</v>
      </c>
      <c r="W74" s="29">
        <f t="shared" si="36"/>
        <v>0.2</v>
      </c>
      <c r="X74" s="13"/>
      <c r="Y74" s="30">
        <f aca="true" t="shared" si="37" ref="Y74:Y80">SUM(D74,F74,H74)</f>
        <v>6415</v>
      </c>
      <c r="Z74" s="29">
        <f t="shared" si="35"/>
        <v>28.2</v>
      </c>
      <c r="AA74" s="30">
        <f aca="true" t="shared" si="38" ref="AA74:AA80">SUM(J74,L74,N74)</f>
        <v>4222</v>
      </c>
      <c r="AB74" s="29">
        <f t="shared" si="35"/>
        <v>18.6</v>
      </c>
      <c r="AC74" s="30">
        <f t="shared" si="32"/>
        <v>348</v>
      </c>
      <c r="AD74" s="29">
        <f t="shared" si="35"/>
        <v>1.5</v>
      </c>
      <c r="AE74" s="30">
        <f aca="true" t="shared" si="39" ref="AE74:AE80">SUM(R74,T74)</f>
        <v>11712</v>
      </c>
      <c r="AF74" s="29">
        <f t="shared" si="35"/>
        <v>51.5</v>
      </c>
      <c r="AG74" s="13"/>
    </row>
    <row r="75" spans="1:33" ht="10.5" customHeight="1">
      <c r="A75" s="35" t="s">
        <v>98</v>
      </c>
      <c r="B75" s="39">
        <f>SUM('別表（男） :別表（女） '!B75)</f>
        <v>1815</v>
      </c>
      <c r="C75" s="38">
        <f t="shared" si="34"/>
        <v>100</v>
      </c>
      <c r="D75" s="39">
        <f>SUM('別表（男） :別表（女） '!D75)</f>
        <v>186</v>
      </c>
      <c r="E75" s="38">
        <f t="shared" si="36"/>
        <v>10.2</v>
      </c>
      <c r="F75" s="39">
        <f>SUM('別表（男） :別表（女） '!F75)</f>
        <v>71</v>
      </c>
      <c r="G75" s="38">
        <f t="shared" si="36"/>
        <v>3.9</v>
      </c>
      <c r="H75" s="39">
        <f>SUM('別表（男） :別表（女） '!H75)</f>
        <v>318</v>
      </c>
      <c r="I75" s="38">
        <f t="shared" si="36"/>
        <v>17.5</v>
      </c>
      <c r="J75" s="39">
        <f>SUM('別表（男） :別表（女） '!J75)</f>
        <v>167</v>
      </c>
      <c r="K75" s="38">
        <f t="shared" si="36"/>
        <v>9.2</v>
      </c>
      <c r="L75" s="39">
        <f>SUM('別表（男） :別表（女） '!L75)</f>
        <v>202</v>
      </c>
      <c r="M75" s="38">
        <f t="shared" si="36"/>
        <v>11.1</v>
      </c>
      <c r="N75" s="39">
        <f>SUM('別表（男） :別表（女） '!N75)</f>
        <v>40</v>
      </c>
      <c r="O75" s="38">
        <f t="shared" si="36"/>
        <v>2.2</v>
      </c>
      <c r="P75" s="39">
        <f>SUM('別表（男） :別表（女） '!P75)</f>
        <v>80</v>
      </c>
      <c r="Q75" s="38">
        <f t="shared" si="36"/>
        <v>4.4</v>
      </c>
      <c r="R75" s="39">
        <f>SUM('別表（男） :別表（女） '!R75)</f>
        <v>76</v>
      </c>
      <c r="S75" s="38">
        <f t="shared" si="36"/>
        <v>4.2</v>
      </c>
      <c r="T75" s="39">
        <f>SUM('別表（男） :別表（女） '!T75)</f>
        <v>675</v>
      </c>
      <c r="U75" s="38">
        <f t="shared" si="36"/>
        <v>37.2</v>
      </c>
      <c r="V75" s="39">
        <f>SUM('別表（男） :別表（女） '!V75)</f>
        <v>0</v>
      </c>
      <c r="W75" s="38">
        <f t="shared" si="36"/>
        <v>0</v>
      </c>
      <c r="X75" s="13"/>
      <c r="Y75" s="40">
        <f t="shared" si="37"/>
        <v>575</v>
      </c>
      <c r="Z75" s="38">
        <f t="shared" si="35"/>
        <v>31.7</v>
      </c>
      <c r="AA75" s="40">
        <f t="shared" si="38"/>
        <v>409</v>
      </c>
      <c r="AB75" s="38">
        <f t="shared" si="35"/>
        <v>22.5</v>
      </c>
      <c r="AC75" s="40">
        <f t="shared" si="32"/>
        <v>80</v>
      </c>
      <c r="AD75" s="38">
        <f t="shared" si="35"/>
        <v>4.4</v>
      </c>
      <c r="AE75" s="40">
        <f t="shared" si="39"/>
        <v>751</v>
      </c>
      <c r="AF75" s="38">
        <f t="shared" si="35"/>
        <v>41.4</v>
      </c>
      <c r="AG75" s="13"/>
    </row>
    <row r="76" spans="1:33" ht="10.5" customHeight="1">
      <c r="A76" s="17" t="s">
        <v>99</v>
      </c>
      <c r="B76" s="28">
        <f>SUM('別表（男） :別表（女） '!B76)</f>
        <v>37791</v>
      </c>
      <c r="C76" s="29">
        <f t="shared" si="34"/>
        <v>100</v>
      </c>
      <c r="D76" s="28">
        <f>SUM('別表（男） :別表（女） '!D76)</f>
        <v>4781</v>
      </c>
      <c r="E76" s="29">
        <f t="shared" si="36"/>
        <v>12.7</v>
      </c>
      <c r="F76" s="28">
        <f>SUM('別表（男） :別表（女） '!F76)</f>
        <v>1012</v>
      </c>
      <c r="G76" s="29">
        <f t="shared" si="36"/>
        <v>2.7</v>
      </c>
      <c r="H76" s="28">
        <f>SUM('別表（男） :別表（女） '!H76)</f>
        <v>7261</v>
      </c>
      <c r="I76" s="29">
        <f t="shared" si="36"/>
        <v>19.2</v>
      </c>
      <c r="J76" s="28">
        <f>SUM('別表（男） :別表（女） '!J76)</f>
        <v>4514</v>
      </c>
      <c r="K76" s="29">
        <f t="shared" si="36"/>
        <v>11.9</v>
      </c>
      <c r="L76" s="28">
        <f>SUM('別表（男） :別表（女） '!L76)</f>
        <v>3431</v>
      </c>
      <c r="M76" s="29">
        <f t="shared" si="36"/>
        <v>9.1</v>
      </c>
      <c r="N76" s="28">
        <f>SUM('別表（男） :別表（女） '!N76)</f>
        <v>801</v>
      </c>
      <c r="O76" s="29">
        <f t="shared" si="36"/>
        <v>2.1</v>
      </c>
      <c r="P76" s="28">
        <f>SUM('別表（男） :別表（女） '!P76)</f>
        <v>669</v>
      </c>
      <c r="Q76" s="29">
        <f t="shared" si="36"/>
        <v>1.8</v>
      </c>
      <c r="R76" s="28">
        <f>SUM('別表（男） :別表（女） '!R76)</f>
        <v>1679</v>
      </c>
      <c r="S76" s="29">
        <f t="shared" si="36"/>
        <v>4.4</v>
      </c>
      <c r="T76" s="28">
        <f>SUM('別表（男） :別表（女） '!T76)</f>
        <v>13349</v>
      </c>
      <c r="U76" s="29">
        <f t="shared" si="36"/>
        <v>35.3</v>
      </c>
      <c r="V76" s="28">
        <f>SUM('別表（男） :別表（女） '!V76)</f>
        <v>294</v>
      </c>
      <c r="W76" s="29">
        <f t="shared" si="36"/>
        <v>0.8</v>
      </c>
      <c r="X76" s="13"/>
      <c r="Y76" s="30">
        <f t="shared" si="37"/>
        <v>13054</v>
      </c>
      <c r="Z76" s="29">
        <f t="shared" si="35"/>
        <v>34.5</v>
      </c>
      <c r="AA76" s="30">
        <f t="shared" si="38"/>
        <v>8746</v>
      </c>
      <c r="AB76" s="29">
        <f t="shared" si="35"/>
        <v>23.1</v>
      </c>
      <c r="AC76" s="30">
        <f t="shared" si="32"/>
        <v>669</v>
      </c>
      <c r="AD76" s="29">
        <f t="shared" si="35"/>
        <v>1.8</v>
      </c>
      <c r="AE76" s="30">
        <f t="shared" si="39"/>
        <v>15028</v>
      </c>
      <c r="AF76" s="29">
        <f t="shared" si="35"/>
        <v>39.8</v>
      </c>
      <c r="AG76" s="13"/>
    </row>
    <row r="77" spans="1:33" ht="10.5" customHeight="1">
      <c r="A77" s="16" t="s">
        <v>100</v>
      </c>
      <c r="B77" s="28">
        <f>SUM('別表（男） :別表（女） '!B77)</f>
        <v>11843</v>
      </c>
      <c r="C77" s="29">
        <f>ROUND(B77/$B77*100,1)</f>
        <v>100</v>
      </c>
      <c r="D77" s="28">
        <f>SUM('別表（男） :別表（女） '!D77)</f>
        <v>1704</v>
      </c>
      <c r="E77" s="29">
        <f t="shared" si="36"/>
        <v>14.4</v>
      </c>
      <c r="F77" s="28">
        <f>SUM('別表（男） :別表（女） '!F77)</f>
        <v>337</v>
      </c>
      <c r="G77" s="29">
        <f t="shared" si="36"/>
        <v>2.8</v>
      </c>
      <c r="H77" s="28">
        <f>SUM('別表（男） :別表（女） '!H77)</f>
        <v>2419</v>
      </c>
      <c r="I77" s="29">
        <f t="shared" si="36"/>
        <v>20.4</v>
      </c>
      <c r="J77" s="28">
        <f>SUM('別表（男） :別表（女） '!J77)</f>
        <v>1554</v>
      </c>
      <c r="K77" s="29">
        <f t="shared" si="36"/>
        <v>13.1</v>
      </c>
      <c r="L77" s="28">
        <f>SUM('別表（男） :別表（女） '!L77)</f>
        <v>974</v>
      </c>
      <c r="M77" s="29">
        <f t="shared" si="36"/>
        <v>8.2</v>
      </c>
      <c r="N77" s="28">
        <f>SUM('別表（男） :別表（女） '!N77)</f>
        <v>246</v>
      </c>
      <c r="O77" s="29">
        <f t="shared" si="36"/>
        <v>2.1</v>
      </c>
      <c r="P77" s="28">
        <f>SUM('別表（男） :別表（女） '!P77)</f>
        <v>182</v>
      </c>
      <c r="Q77" s="29">
        <f t="shared" si="36"/>
        <v>1.5</v>
      </c>
      <c r="R77" s="28">
        <f>SUM('別表（男） :別表（女） '!R77)</f>
        <v>459</v>
      </c>
      <c r="S77" s="29">
        <f t="shared" si="36"/>
        <v>3.9</v>
      </c>
      <c r="T77" s="28">
        <f>SUM('別表（男） :別表（女） '!T77)</f>
        <v>3820</v>
      </c>
      <c r="U77" s="29">
        <f t="shared" si="36"/>
        <v>32.3</v>
      </c>
      <c r="V77" s="28">
        <f>SUM('別表（男） :別表（女） '!V77)</f>
        <v>148</v>
      </c>
      <c r="W77" s="29">
        <f t="shared" si="36"/>
        <v>1.2</v>
      </c>
      <c r="X77" s="13"/>
      <c r="Y77" s="30">
        <f t="shared" si="37"/>
        <v>4460</v>
      </c>
      <c r="Z77" s="29">
        <f t="shared" si="35"/>
        <v>37.7</v>
      </c>
      <c r="AA77" s="30">
        <f t="shared" si="38"/>
        <v>2774</v>
      </c>
      <c r="AB77" s="29">
        <f t="shared" si="35"/>
        <v>23.4</v>
      </c>
      <c r="AC77" s="30">
        <f t="shared" si="32"/>
        <v>182</v>
      </c>
      <c r="AD77" s="29">
        <f t="shared" si="35"/>
        <v>1.5</v>
      </c>
      <c r="AE77" s="30">
        <f t="shared" si="39"/>
        <v>4279</v>
      </c>
      <c r="AF77" s="29">
        <f t="shared" si="35"/>
        <v>36.1</v>
      </c>
      <c r="AG77" s="13"/>
    </row>
    <row r="78" spans="1:33" ht="10.5" customHeight="1">
      <c r="A78" s="16" t="s">
        <v>101</v>
      </c>
      <c r="B78" s="28">
        <f>SUM('別表（男） :別表（女） '!B78)</f>
        <v>15459</v>
      </c>
      <c r="C78" s="29">
        <f>ROUND(B78/$B78*100,1)</f>
        <v>100</v>
      </c>
      <c r="D78" s="28">
        <f>SUM('別表（男） :別表（女） '!D78)</f>
        <v>1655</v>
      </c>
      <c r="E78" s="29">
        <f t="shared" si="36"/>
        <v>10.7</v>
      </c>
      <c r="F78" s="28">
        <f>SUM('別表（男） :別表（女） '!F78)</f>
        <v>390</v>
      </c>
      <c r="G78" s="29">
        <f t="shared" si="36"/>
        <v>2.5</v>
      </c>
      <c r="H78" s="28">
        <f>SUM('別表（男） :別表（女） '!H78)</f>
        <v>2843</v>
      </c>
      <c r="I78" s="29">
        <f t="shared" si="36"/>
        <v>18.4</v>
      </c>
      <c r="J78" s="28">
        <f>SUM('別表（男） :別表（女） '!J78)</f>
        <v>1714</v>
      </c>
      <c r="K78" s="29">
        <f t="shared" si="36"/>
        <v>11.1</v>
      </c>
      <c r="L78" s="28">
        <f>SUM('別表（男） :別表（女） '!L78)</f>
        <v>1307</v>
      </c>
      <c r="M78" s="29">
        <f t="shared" si="36"/>
        <v>8.5</v>
      </c>
      <c r="N78" s="28">
        <f>SUM('別表（男） :別表（女） '!N78)</f>
        <v>277</v>
      </c>
      <c r="O78" s="29">
        <f t="shared" si="36"/>
        <v>1.8</v>
      </c>
      <c r="P78" s="28">
        <f>SUM('別表（男） :別表（女） '!P78)</f>
        <v>256</v>
      </c>
      <c r="Q78" s="29">
        <f t="shared" si="36"/>
        <v>1.7</v>
      </c>
      <c r="R78" s="28">
        <f>SUM('別表（男） :別表（女） '!R78)</f>
        <v>812</v>
      </c>
      <c r="S78" s="29">
        <f t="shared" si="36"/>
        <v>5.3</v>
      </c>
      <c r="T78" s="28">
        <f>SUM('別表（男） :別表（女） '!T78)</f>
        <v>6164</v>
      </c>
      <c r="U78" s="29">
        <f t="shared" si="36"/>
        <v>39.9</v>
      </c>
      <c r="V78" s="28">
        <f>SUM('別表（男） :別表（女） '!V78)</f>
        <v>41</v>
      </c>
      <c r="W78" s="29">
        <f t="shared" si="36"/>
        <v>0.3</v>
      </c>
      <c r="X78" s="13"/>
      <c r="Y78" s="30">
        <f t="shared" si="37"/>
        <v>4888</v>
      </c>
      <c r="Z78" s="29">
        <f t="shared" si="35"/>
        <v>31.6</v>
      </c>
      <c r="AA78" s="30">
        <f t="shared" si="38"/>
        <v>3298</v>
      </c>
      <c r="AB78" s="29">
        <f t="shared" si="35"/>
        <v>21.3</v>
      </c>
      <c r="AC78" s="30">
        <f t="shared" si="32"/>
        <v>256</v>
      </c>
      <c r="AD78" s="29">
        <f t="shared" si="35"/>
        <v>1.7</v>
      </c>
      <c r="AE78" s="30">
        <f t="shared" si="39"/>
        <v>6976</v>
      </c>
      <c r="AF78" s="29">
        <f t="shared" si="35"/>
        <v>45.1</v>
      </c>
      <c r="AG78" s="13"/>
    </row>
    <row r="79" spans="1:33" ht="10.5" customHeight="1">
      <c r="A79" s="16" t="s">
        <v>102</v>
      </c>
      <c r="B79" s="28">
        <f>SUM('別表（男） :別表（女） '!B79)</f>
        <v>5090</v>
      </c>
      <c r="C79" s="29">
        <f>ROUND(B79/$B79*100,1)</f>
        <v>100</v>
      </c>
      <c r="D79" s="28">
        <f>SUM('別表（男） :別表（女） '!D79)</f>
        <v>730</v>
      </c>
      <c r="E79" s="29">
        <f t="shared" si="36"/>
        <v>14.3</v>
      </c>
      <c r="F79" s="28">
        <f>SUM('別表（男） :別表（女） '!F79)</f>
        <v>138</v>
      </c>
      <c r="G79" s="29">
        <f t="shared" si="36"/>
        <v>2.7</v>
      </c>
      <c r="H79" s="28">
        <f>SUM('別表（男） :別表（女） '!H79)</f>
        <v>1033</v>
      </c>
      <c r="I79" s="29">
        <f t="shared" si="36"/>
        <v>20.3</v>
      </c>
      <c r="J79" s="28">
        <f>SUM('別表（男） :別表（女） '!J79)</f>
        <v>648</v>
      </c>
      <c r="K79" s="29">
        <f t="shared" si="36"/>
        <v>12.7</v>
      </c>
      <c r="L79" s="28">
        <f>SUM('別表（男） :別表（女） '!L79)</f>
        <v>530</v>
      </c>
      <c r="M79" s="29">
        <f t="shared" si="36"/>
        <v>10.4</v>
      </c>
      <c r="N79" s="28">
        <f>SUM('別表（男） :別表（女） '!N79)</f>
        <v>133</v>
      </c>
      <c r="O79" s="29">
        <f t="shared" si="36"/>
        <v>2.6</v>
      </c>
      <c r="P79" s="28">
        <f>SUM('別表（男） :別表（女） '!P79)</f>
        <v>100</v>
      </c>
      <c r="Q79" s="29">
        <f t="shared" si="36"/>
        <v>2</v>
      </c>
      <c r="R79" s="28">
        <f>SUM('別表（男） :別表（女） '!R79)</f>
        <v>222</v>
      </c>
      <c r="S79" s="29">
        <f t="shared" si="36"/>
        <v>4.4</v>
      </c>
      <c r="T79" s="28">
        <f>SUM('別表（男） :別表（女） '!T79)</f>
        <v>1519</v>
      </c>
      <c r="U79" s="29">
        <f t="shared" si="36"/>
        <v>29.8</v>
      </c>
      <c r="V79" s="28">
        <f>SUM('別表（男） :別表（女） '!V79)</f>
        <v>37</v>
      </c>
      <c r="W79" s="29">
        <f t="shared" si="36"/>
        <v>0.7</v>
      </c>
      <c r="X79" s="13"/>
      <c r="Y79" s="30">
        <f t="shared" si="37"/>
        <v>1901</v>
      </c>
      <c r="Z79" s="29">
        <f t="shared" si="35"/>
        <v>37.3</v>
      </c>
      <c r="AA79" s="30">
        <f t="shared" si="38"/>
        <v>1311</v>
      </c>
      <c r="AB79" s="29">
        <f t="shared" si="35"/>
        <v>25.8</v>
      </c>
      <c r="AC79" s="30">
        <f t="shared" si="32"/>
        <v>100</v>
      </c>
      <c r="AD79" s="29">
        <f t="shared" si="35"/>
        <v>2</v>
      </c>
      <c r="AE79" s="30">
        <f t="shared" si="39"/>
        <v>1741</v>
      </c>
      <c r="AF79" s="29">
        <f t="shared" si="35"/>
        <v>34.2</v>
      </c>
      <c r="AG79" s="13"/>
    </row>
    <row r="80" spans="1:33" ht="10.5" customHeight="1">
      <c r="A80" s="44" t="s">
        <v>103</v>
      </c>
      <c r="B80" s="45">
        <f>SUM('別表（男） :別表（女） '!B80)</f>
        <v>5399</v>
      </c>
      <c r="C80" s="46">
        <f>ROUND(B80/$B80*100,1)</f>
        <v>100</v>
      </c>
      <c r="D80" s="45">
        <f>SUM('別表（男） :別表（女） '!D80)</f>
        <v>692</v>
      </c>
      <c r="E80" s="46">
        <f t="shared" si="36"/>
        <v>12.8</v>
      </c>
      <c r="F80" s="45">
        <f>SUM('別表（男） :別表（女） '!F80)</f>
        <v>147</v>
      </c>
      <c r="G80" s="46">
        <f t="shared" si="36"/>
        <v>2.7</v>
      </c>
      <c r="H80" s="45">
        <f>SUM('別表（男） :別表（女） '!H80)</f>
        <v>966</v>
      </c>
      <c r="I80" s="46">
        <f t="shared" si="36"/>
        <v>17.9</v>
      </c>
      <c r="J80" s="45">
        <f>SUM('別表（男） :別表（女） '!J80)</f>
        <v>598</v>
      </c>
      <c r="K80" s="46">
        <f t="shared" si="36"/>
        <v>11.1</v>
      </c>
      <c r="L80" s="45">
        <f>SUM('別表（男） :別表（女） '!L80)</f>
        <v>620</v>
      </c>
      <c r="M80" s="46">
        <f t="shared" si="36"/>
        <v>11.5</v>
      </c>
      <c r="N80" s="45">
        <f>SUM('別表（男） :別表（女） '!N80)</f>
        <v>145</v>
      </c>
      <c r="O80" s="46">
        <f t="shared" si="36"/>
        <v>2.7</v>
      </c>
      <c r="P80" s="45">
        <f>SUM('別表（男） :別表（女） '!P80)</f>
        <v>131</v>
      </c>
      <c r="Q80" s="46">
        <f t="shared" si="36"/>
        <v>2.4</v>
      </c>
      <c r="R80" s="45">
        <f>SUM('別表（男） :別表（女） '!R80)</f>
        <v>186</v>
      </c>
      <c r="S80" s="46">
        <f t="shared" si="36"/>
        <v>3.4</v>
      </c>
      <c r="T80" s="45">
        <f>SUM('別表（男） :別表（女） '!T80)</f>
        <v>1846</v>
      </c>
      <c r="U80" s="46">
        <f t="shared" si="36"/>
        <v>34.2</v>
      </c>
      <c r="V80" s="45">
        <f>SUM('別表（男） :別表（女） '!V80)</f>
        <v>68</v>
      </c>
      <c r="W80" s="46">
        <f t="shared" si="36"/>
        <v>1.3</v>
      </c>
      <c r="X80" s="13"/>
      <c r="Y80" s="47">
        <f t="shared" si="37"/>
        <v>1805</v>
      </c>
      <c r="Z80" s="46">
        <f t="shared" si="35"/>
        <v>33.4</v>
      </c>
      <c r="AA80" s="47">
        <f t="shared" si="38"/>
        <v>1363</v>
      </c>
      <c r="AB80" s="46">
        <f t="shared" si="35"/>
        <v>25.2</v>
      </c>
      <c r="AC80" s="47">
        <f t="shared" si="32"/>
        <v>131</v>
      </c>
      <c r="AD80" s="46">
        <f t="shared" si="35"/>
        <v>2.4</v>
      </c>
      <c r="AE80" s="47">
        <f t="shared" si="39"/>
        <v>2032</v>
      </c>
      <c r="AF80" s="46">
        <f t="shared" si="35"/>
        <v>37.6</v>
      </c>
      <c r="AG80" s="13"/>
    </row>
    <row r="81" spans="4:22" ht="13.5">
      <c r="D81" s="13"/>
      <c r="U81" s="48" t="s">
        <v>108</v>
      </c>
      <c r="V81" s="48"/>
    </row>
    <row r="82" spans="21:22" ht="13.5">
      <c r="U82" s="48"/>
      <c r="V82" s="48"/>
    </row>
  </sheetData>
  <sheetProtection/>
  <printOptions horizontalCentered="1" verticalCentered="1"/>
  <pageMargins left="0.7086614173228347" right="0.7086614173228347" top="0.4724409448818898" bottom="0.4724409448818898" header="0.31496062992125984" footer="0.31496062992125984"/>
  <pageSetup blackAndWhite="1" fitToHeight="1" fitToWidth="1" horizontalDpi="300" verticalDpi="300" orientation="landscape" paperSize="9" scale="57" r:id="rId1"/>
  <colBreaks count="2" manualBreakCount="2">
    <brk id="13" max="80" man="1"/>
    <brk id="24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3.69921875" style="13" customWidth="1"/>
    <col min="2" max="2" width="8.59765625" style="4" customWidth="1"/>
    <col min="3" max="3" width="5.59765625" style="4" customWidth="1"/>
    <col min="4" max="4" width="8.59765625" style="4" customWidth="1"/>
    <col min="5" max="5" width="5.59765625" style="4" customWidth="1"/>
    <col min="6" max="6" width="8.59765625" style="4" customWidth="1"/>
    <col min="7" max="7" width="5.59765625" style="4" customWidth="1"/>
    <col min="8" max="8" width="8.59765625" style="4" customWidth="1"/>
    <col min="9" max="9" width="5.59765625" style="4" customWidth="1"/>
    <col min="10" max="10" width="8.59765625" style="4" customWidth="1"/>
    <col min="11" max="11" width="5.59765625" style="4" customWidth="1"/>
    <col min="12" max="12" width="8.59765625" style="4" customWidth="1"/>
    <col min="13" max="13" width="5.59765625" style="4" customWidth="1"/>
    <col min="14" max="14" width="8.59765625" style="4" customWidth="1"/>
    <col min="15" max="15" width="5.59765625" style="4" customWidth="1"/>
    <col min="16" max="16" width="9.8984375" style="4" customWidth="1"/>
    <col min="17" max="17" width="5.59765625" style="4" customWidth="1"/>
    <col min="18" max="18" width="8.59765625" style="4" customWidth="1"/>
    <col min="19" max="19" width="5.59765625" style="4" customWidth="1"/>
    <col min="20" max="20" width="9.59765625" style="4" customWidth="1"/>
    <col min="21" max="21" width="5.59765625" style="4" customWidth="1"/>
    <col min="22" max="22" width="8.59765625" style="4" customWidth="1"/>
    <col min="23" max="23" width="5.59765625" style="4" customWidth="1"/>
    <col min="24" max="24" width="3.59765625" style="4" customWidth="1"/>
    <col min="25" max="25" width="8.59765625" style="4" customWidth="1"/>
    <col min="26" max="26" width="5.59765625" style="4" customWidth="1"/>
    <col min="27" max="27" width="8.59765625" style="4" customWidth="1"/>
    <col min="28" max="28" width="5.59765625" style="4" customWidth="1"/>
    <col min="29" max="29" width="8.59765625" style="4" customWidth="1"/>
    <col min="30" max="30" width="5.59765625" style="4" customWidth="1"/>
    <col min="31" max="31" width="8.59765625" style="4" customWidth="1"/>
    <col min="32" max="32" width="5.59765625" style="4" customWidth="1"/>
    <col min="33" max="16384" width="9" style="4" customWidth="1"/>
  </cols>
  <sheetData>
    <row r="1" spans="1:25" ht="16.5" customHeight="1">
      <c r="A1" s="1" t="s">
        <v>110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1" t="s">
        <v>0</v>
      </c>
    </row>
    <row r="2" spans="1:33" ht="12" customHeight="1">
      <c r="A2" s="5"/>
      <c r="B2" s="6"/>
      <c r="C2" s="7"/>
      <c r="D2" s="8"/>
      <c r="E2" s="9" t="s">
        <v>1</v>
      </c>
      <c r="F2" s="9"/>
      <c r="G2" s="9"/>
      <c r="H2" s="9"/>
      <c r="I2" s="9"/>
      <c r="J2" s="10"/>
      <c r="K2" s="9" t="s">
        <v>2</v>
      </c>
      <c r="L2" s="9"/>
      <c r="M2" s="9"/>
      <c r="N2" s="9"/>
      <c r="O2" s="9"/>
      <c r="P2" s="8" t="s">
        <v>3</v>
      </c>
      <c r="Q2" s="11"/>
      <c r="R2" s="9" t="s">
        <v>104</v>
      </c>
      <c r="S2" s="9"/>
      <c r="T2" s="9"/>
      <c r="U2" s="11"/>
      <c r="V2" s="7"/>
      <c r="W2" s="12"/>
      <c r="X2" s="13"/>
      <c r="Y2" s="14"/>
      <c r="Z2" s="15"/>
      <c r="AA2" s="14"/>
      <c r="AB2" s="15"/>
      <c r="AC2" s="14"/>
      <c r="AD2" s="15"/>
      <c r="AE2" s="14"/>
      <c r="AF2" s="15"/>
      <c r="AG2" s="13"/>
    </row>
    <row r="3" spans="1:33" ht="12" customHeight="1">
      <c r="A3" s="16"/>
      <c r="B3" s="13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 t="s">
        <v>105</v>
      </c>
      <c r="U3" s="12"/>
      <c r="V3" s="13"/>
      <c r="W3" s="12"/>
      <c r="X3" s="13"/>
      <c r="Y3" s="6" t="s">
        <v>6</v>
      </c>
      <c r="Z3" s="12"/>
      <c r="AA3" s="6" t="s">
        <v>7</v>
      </c>
      <c r="AB3" s="12"/>
      <c r="AC3" s="6" t="s">
        <v>8</v>
      </c>
      <c r="AD3" s="12"/>
      <c r="AE3" s="6" t="s">
        <v>9</v>
      </c>
      <c r="AF3" s="12"/>
      <c r="AG3" s="13"/>
    </row>
    <row r="4" spans="1:33" ht="12" customHeight="1">
      <c r="A4" s="17" t="s">
        <v>10</v>
      </c>
      <c r="B4" s="7" t="s">
        <v>11</v>
      </c>
      <c r="C4" s="7"/>
      <c r="D4" s="6" t="s">
        <v>12</v>
      </c>
      <c r="E4" s="13"/>
      <c r="F4" s="6" t="s">
        <v>13</v>
      </c>
      <c r="G4" s="13"/>
      <c r="H4" s="6" t="s">
        <v>14</v>
      </c>
      <c r="I4" s="13"/>
      <c r="J4" s="6" t="s">
        <v>15</v>
      </c>
      <c r="K4" s="12"/>
      <c r="L4" s="13" t="s">
        <v>16</v>
      </c>
      <c r="M4" s="12"/>
      <c r="N4" s="13" t="s">
        <v>17</v>
      </c>
      <c r="O4" s="12"/>
      <c r="P4" s="13" t="s">
        <v>18</v>
      </c>
      <c r="Q4" s="12"/>
      <c r="R4" s="13" t="s">
        <v>19</v>
      </c>
      <c r="S4" s="12"/>
      <c r="T4" s="13" t="s">
        <v>106</v>
      </c>
      <c r="U4" s="12"/>
      <c r="V4" s="13" t="s">
        <v>21</v>
      </c>
      <c r="W4" s="12"/>
      <c r="X4" s="13"/>
      <c r="Y4" s="6" t="s">
        <v>22</v>
      </c>
      <c r="Z4" s="12"/>
      <c r="AA4" s="6" t="s">
        <v>22</v>
      </c>
      <c r="AB4" s="12"/>
      <c r="AC4" s="6" t="s">
        <v>22</v>
      </c>
      <c r="AD4" s="12"/>
      <c r="AE4" s="6" t="s">
        <v>22</v>
      </c>
      <c r="AF4" s="12"/>
      <c r="AG4" s="13"/>
    </row>
    <row r="5" spans="1:33" ht="12" customHeight="1">
      <c r="A5" s="17"/>
      <c r="B5" s="7"/>
      <c r="C5" s="7"/>
      <c r="D5" s="6" t="s">
        <v>23</v>
      </c>
      <c r="E5" s="13"/>
      <c r="F5" s="6" t="s">
        <v>24</v>
      </c>
      <c r="G5" s="13"/>
      <c r="H5" s="6"/>
      <c r="I5" s="13"/>
      <c r="J5" s="6"/>
      <c r="K5" s="12"/>
      <c r="L5" s="13" t="s">
        <v>25</v>
      </c>
      <c r="M5" s="12"/>
      <c r="N5" s="13"/>
      <c r="O5" s="12"/>
      <c r="P5" s="13"/>
      <c r="Q5" s="12"/>
      <c r="R5" s="13"/>
      <c r="S5" s="12"/>
      <c r="T5" s="13" t="s">
        <v>26</v>
      </c>
      <c r="U5" s="12"/>
      <c r="V5" s="13"/>
      <c r="W5" s="12"/>
      <c r="X5" s="13"/>
      <c r="Y5" s="6"/>
      <c r="Z5" s="12"/>
      <c r="AA5" s="6"/>
      <c r="AB5" s="12"/>
      <c r="AC5" s="6"/>
      <c r="AD5" s="12"/>
      <c r="AE5" s="6"/>
      <c r="AF5" s="12"/>
      <c r="AG5" s="13"/>
    </row>
    <row r="6" spans="1:33" ht="12" customHeight="1">
      <c r="A6" s="18"/>
      <c r="B6" s="19"/>
      <c r="C6" s="8" t="s">
        <v>27</v>
      </c>
      <c r="D6" s="10"/>
      <c r="E6" s="8" t="s">
        <v>27</v>
      </c>
      <c r="F6" s="10"/>
      <c r="G6" s="20" t="s">
        <v>27</v>
      </c>
      <c r="H6" s="19"/>
      <c r="I6" s="20" t="s">
        <v>27</v>
      </c>
      <c r="J6" s="19"/>
      <c r="K6" s="20" t="s">
        <v>27</v>
      </c>
      <c r="L6" s="19"/>
      <c r="M6" s="20" t="s">
        <v>27</v>
      </c>
      <c r="N6" s="19"/>
      <c r="O6" s="20" t="s">
        <v>27</v>
      </c>
      <c r="P6" s="19"/>
      <c r="Q6" s="20" t="s">
        <v>27</v>
      </c>
      <c r="R6" s="19"/>
      <c r="S6" s="20" t="s">
        <v>27</v>
      </c>
      <c r="T6" s="19"/>
      <c r="U6" s="20" t="s">
        <v>27</v>
      </c>
      <c r="V6" s="19"/>
      <c r="W6" s="20" t="s">
        <v>27</v>
      </c>
      <c r="X6" s="13"/>
      <c r="Y6" s="21" t="s">
        <v>28</v>
      </c>
      <c r="Z6" s="20" t="s">
        <v>27</v>
      </c>
      <c r="AA6" s="21" t="s">
        <v>29</v>
      </c>
      <c r="AB6" s="20" t="s">
        <v>27</v>
      </c>
      <c r="AC6" s="21" t="s">
        <v>30</v>
      </c>
      <c r="AD6" s="20" t="s">
        <v>27</v>
      </c>
      <c r="AE6" s="21" t="s">
        <v>31</v>
      </c>
      <c r="AF6" s="20" t="s">
        <v>27</v>
      </c>
      <c r="AG6" s="13"/>
    </row>
    <row r="7" spans="1:33" ht="10.5" customHeight="1">
      <c r="A7" s="22"/>
      <c r="B7" s="23" t="s">
        <v>32</v>
      </c>
      <c r="C7" s="24" t="s">
        <v>33</v>
      </c>
      <c r="D7" s="23" t="s">
        <v>32</v>
      </c>
      <c r="E7" s="24" t="s">
        <v>33</v>
      </c>
      <c r="F7" s="23" t="s">
        <v>32</v>
      </c>
      <c r="G7" s="24" t="s">
        <v>33</v>
      </c>
      <c r="H7" s="23" t="s">
        <v>32</v>
      </c>
      <c r="I7" s="24" t="s">
        <v>33</v>
      </c>
      <c r="J7" s="23" t="s">
        <v>32</v>
      </c>
      <c r="K7" s="24" t="s">
        <v>33</v>
      </c>
      <c r="L7" s="23" t="s">
        <v>32</v>
      </c>
      <c r="M7" s="24" t="s">
        <v>33</v>
      </c>
      <c r="N7" s="23" t="s">
        <v>32</v>
      </c>
      <c r="O7" s="24" t="s">
        <v>33</v>
      </c>
      <c r="P7" s="23" t="s">
        <v>32</v>
      </c>
      <c r="Q7" s="24" t="s">
        <v>33</v>
      </c>
      <c r="R7" s="23" t="s">
        <v>32</v>
      </c>
      <c r="S7" s="24" t="s">
        <v>33</v>
      </c>
      <c r="T7" s="23" t="s">
        <v>32</v>
      </c>
      <c r="U7" s="24" t="s">
        <v>33</v>
      </c>
      <c r="V7" s="23" t="s">
        <v>32</v>
      </c>
      <c r="W7" s="24" t="s">
        <v>33</v>
      </c>
      <c r="X7" s="13"/>
      <c r="Y7" s="25" t="s">
        <v>32</v>
      </c>
      <c r="Z7" s="26" t="s">
        <v>33</v>
      </c>
      <c r="AA7" s="25" t="s">
        <v>32</v>
      </c>
      <c r="AB7" s="26" t="s">
        <v>33</v>
      </c>
      <c r="AC7" s="25" t="s">
        <v>32</v>
      </c>
      <c r="AD7" s="26" t="s">
        <v>33</v>
      </c>
      <c r="AE7" s="25" t="s">
        <v>32</v>
      </c>
      <c r="AF7" s="26" t="s">
        <v>33</v>
      </c>
      <c r="AG7" s="13"/>
    </row>
    <row r="8" spans="1:33" ht="10.5" customHeight="1">
      <c r="A8" s="27" t="s">
        <v>34</v>
      </c>
      <c r="B8" s="28">
        <f>SUM(D8+F8+H8+J8+L8+N8+P8+R8+T8+V8)</f>
        <v>2663489</v>
      </c>
      <c r="C8" s="29">
        <f>ROUND(B8/$B8*100,1)</f>
        <v>100</v>
      </c>
      <c r="D8" s="28">
        <f>SUM(D10:D11)</f>
        <v>470015</v>
      </c>
      <c r="E8" s="29">
        <f>ROUND(D8/$B8*100,1)</f>
        <v>17.6</v>
      </c>
      <c r="F8" s="28">
        <f>SUM(F10:F11)</f>
        <v>118481</v>
      </c>
      <c r="G8" s="29">
        <f>ROUND(F8/$B8*100,1)</f>
        <v>4.4</v>
      </c>
      <c r="H8" s="28">
        <f>SUM(H10:H11)</f>
        <v>394657</v>
      </c>
      <c r="I8" s="29">
        <f>ROUND(H8/$B8*100,1)</f>
        <v>14.8</v>
      </c>
      <c r="J8" s="28">
        <f>SUM(J10:J11)</f>
        <v>448328</v>
      </c>
      <c r="K8" s="29">
        <f>ROUND(J8/$B8*100,1)</f>
        <v>16.8</v>
      </c>
      <c r="L8" s="28">
        <f>SUM(L10:L11)</f>
        <v>145544</v>
      </c>
      <c r="M8" s="29">
        <f>ROUND(L8/$B8*100,1)</f>
        <v>5.5</v>
      </c>
      <c r="N8" s="28">
        <f>SUM(N10:N11)</f>
        <v>67485</v>
      </c>
      <c r="O8" s="29">
        <f>ROUND(N8/$B8*100,1)</f>
        <v>2.5</v>
      </c>
      <c r="P8" s="28">
        <f>SUM(P10:P11)</f>
        <v>28599</v>
      </c>
      <c r="Q8" s="29">
        <f>ROUND(P8/$B8*100,1)</f>
        <v>1.1</v>
      </c>
      <c r="R8" s="28">
        <f>SUM(R10:R11)</f>
        <v>135158</v>
      </c>
      <c r="S8" s="29">
        <f>ROUND(R8/$B8*100,1)</f>
        <v>5.1</v>
      </c>
      <c r="T8" s="28">
        <f>SUM(T10:T11)</f>
        <v>816311</v>
      </c>
      <c r="U8" s="29">
        <f>ROUND(T8/$B8*100,1)</f>
        <v>30.6</v>
      </c>
      <c r="V8" s="28">
        <f>SUM(V10:V11)</f>
        <v>38911</v>
      </c>
      <c r="W8" s="29">
        <f>ROUND(V8/$B8*100,1)</f>
        <v>1.5</v>
      </c>
      <c r="X8" s="13"/>
      <c r="Y8" s="30">
        <f>SUM(D8,F8,H8)</f>
        <v>983153</v>
      </c>
      <c r="Z8" s="29">
        <f aca="true" t="shared" si="0" ref="Z8:AF23">ROUND(Y8/$B8*100,1)</f>
        <v>36.9</v>
      </c>
      <c r="AA8" s="30">
        <f>SUM(J8,L8,N8)</f>
        <v>661357</v>
      </c>
      <c r="AB8" s="29">
        <f t="shared" si="0"/>
        <v>24.8</v>
      </c>
      <c r="AC8" s="30">
        <f>P8</f>
        <v>28599</v>
      </c>
      <c r="AD8" s="29">
        <f t="shared" si="0"/>
        <v>1.1</v>
      </c>
      <c r="AE8" s="30">
        <f>SUM(R8,T8)</f>
        <v>951469</v>
      </c>
      <c r="AF8" s="29">
        <f t="shared" si="0"/>
        <v>35.7</v>
      </c>
      <c r="AG8" s="31"/>
    </row>
    <row r="9" spans="1:33" ht="10.5" customHeight="1">
      <c r="A9" s="16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13"/>
      <c r="Y9" s="6"/>
      <c r="Z9" s="34"/>
      <c r="AA9" s="6"/>
      <c r="AB9" s="34"/>
      <c r="AC9" s="6"/>
      <c r="AD9" s="34"/>
      <c r="AE9" s="6"/>
      <c r="AF9" s="34"/>
      <c r="AG9" s="13"/>
    </row>
    <row r="10" spans="1:33" ht="10.5" customHeight="1">
      <c r="A10" s="16" t="s">
        <v>35</v>
      </c>
      <c r="B10" s="28">
        <f>SUM(D10+F10+H10+J10+L10+N10+P10+R10+T10+V10)</f>
        <v>2545656</v>
      </c>
      <c r="C10" s="29">
        <f>ROUND(B10/$B10*100,1)</f>
        <v>100</v>
      </c>
      <c r="D10" s="28">
        <f>SUM(D13,D32,D40:D56)</f>
        <v>454186</v>
      </c>
      <c r="E10" s="29">
        <f>ROUND(D10/$B10*100,1)</f>
        <v>17.8</v>
      </c>
      <c r="F10" s="28">
        <f>SUM(F13,F32,F40:F56)</f>
        <v>113162</v>
      </c>
      <c r="G10" s="29">
        <f>ROUND(F10/$B10*100,1)</f>
        <v>4.4</v>
      </c>
      <c r="H10" s="28">
        <f>SUM(H13,H32,H40:H56)</f>
        <v>379485</v>
      </c>
      <c r="I10" s="29">
        <f>ROUND(H10/$B10*100,1)</f>
        <v>14.9</v>
      </c>
      <c r="J10" s="28">
        <f>SUM(J13,J32,J40:J56)</f>
        <v>433868</v>
      </c>
      <c r="K10" s="29">
        <f>ROUND(J10/$B10*100,1)</f>
        <v>17</v>
      </c>
      <c r="L10" s="28">
        <f>SUM(L13,L32,L40:L56)</f>
        <v>137759</v>
      </c>
      <c r="M10" s="29">
        <f>ROUND(L10/$B10*100,1)</f>
        <v>5.4</v>
      </c>
      <c r="N10" s="28">
        <f>SUM(N13,N32,N40:N56)</f>
        <v>64552</v>
      </c>
      <c r="O10" s="29">
        <f>ROUND(N10/$B10*100,1)</f>
        <v>2.5</v>
      </c>
      <c r="P10" s="28">
        <f>SUM(P13,P32,P40:P56)</f>
        <v>25194</v>
      </c>
      <c r="Q10" s="29">
        <f>ROUND(P10/$B10*100,1)</f>
        <v>1</v>
      </c>
      <c r="R10" s="28">
        <f>SUM(R13,R32,R40:R56)</f>
        <v>127845</v>
      </c>
      <c r="S10" s="29">
        <f>ROUND(R10/$B10*100,1)</f>
        <v>5</v>
      </c>
      <c r="T10" s="28">
        <f>SUM(T13,T32,T40:T56)</f>
        <v>771287</v>
      </c>
      <c r="U10" s="29">
        <f>ROUND(T10/$B10*100,1)</f>
        <v>30.3</v>
      </c>
      <c r="V10" s="28">
        <f>SUM(V13,V32,V40:V56)</f>
        <v>38318</v>
      </c>
      <c r="W10" s="29">
        <f>ROUND(V10/$B10*100,1)</f>
        <v>1.5</v>
      </c>
      <c r="X10" s="13"/>
      <c r="Y10" s="30">
        <f aca="true" t="shared" si="1" ref="Y10:Y25">SUM(D10,F10,H10)</f>
        <v>946833</v>
      </c>
      <c r="Z10" s="29">
        <f t="shared" si="0"/>
        <v>37.2</v>
      </c>
      <c r="AA10" s="30">
        <f aca="true" t="shared" si="2" ref="AA10:AA25">SUM(J10,L10,N10)</f>
        <v>636179</v>
      </c>
      <c r="AB10" s="29">
        <f t="shared" si="0"/>
        <v>25</v>
      </c>
      <c r="AC10" s="30">
        <f>P10</f>
        <v>25194</v>
      </c>
      <c r="AD10" s="29">
        <f t="shared" si="0"/>
        <v>1</v>
      </c>
      <c r="AE10" s="30">
        <f aca="true" t="shared" si="3" ref="AE10:AE25">SUM(R10,T10)</f>
        <v>899132</v>
      </c>
      <c r="AF10" s="29">
        <f t="shared" si="0"/>
        <v>35.3</v>
      </c>
      <c r="AG10" s="13"/>
    </row>
    <row r="11" spans="1:33" ht="10.5" customHeight="1">
      <c r="A11" s="16" t="s">
        <v>36</v>
      </c>
      <c r="B11" s="28">
        <f>SUM(D11+F11+H11+J11+L11+N11+P11+R11+T11+V11)</f>
        <v>117833</v>
      </c>
      <c r="C11" s="29">
        <f>ROUND(B11/$B11*100,1)</f>
        <v>100</v>
      </c>
      <c r="D11" s="28">
        <f>SUM(D58:D60,D63,D69,D73,D76)</f>
        <v>15829</v>
      </c>
      <c r="E11" s="29">
        <f>ROUND(D11/$B11*100,1)</f>
        <v>13.4</v>
      </c>
      <c r="F11" s="28">
        <f>SUM(F58:F60,F63,F69,F73,F76)</f>
        <v>5319</v>
      </c>
      <c r="G11" s="29">
        <f>ROUND(F11/$B11*100,1)</f>
        <v>4.5</v>
      </c>
      <c r="H11" s="28">
        <f>SUM(H58:H60,H63,H69,H73,H76)</f>
        <v>15172</v>
      </c>
      <c r="I11" s="29">
        <f>ROUND(H11/$B11*100,1)</f>
        <v>12.9</v>
      </c>
      <c r="J11" s="28">
        <f>SUM(J58:J60,J63,J69,J73,J76)</f>
        <v>14460</v>
      </c>
      <c r="K11" s="29">
        <f>ROUND(J11/$B11*100,1)</f>
        <v>12.3</v>
      </c>
      <c r="L11" s="28">
        <f>SUM(L58:L60,L63,L69,L73,L76)</f>
        <v>7785</v>
      </c>
      <c r="M11" s="29">
        <f>ROUND(L11/$B11*100,1)</f>
        <v>6.6</v>
      </c>
      <c r="N11" s="28">
        <f>SUM(N58:N60,N63,N69,N73,N76)</f>
        <v>2933</v>
      </c>
      <c r="O11" s="29">
        <f>ROUND(N11/$B11*100,1)</f>
        <v>2.5</v>
      </c>
      <c r="P11" s="28">
        <f>SUM(P58:P60,P63,P69,P73,P76)</f>
        <v>3405</v>
      </c>
      <c r="Q11" s="29">
        <f>ROUND(P11/$B11*100,1)</f>
        <v>2.9</v>
      </c>
      <c r="R11" s="28">
        <f>SUM(R58:R60,R63,R69,R73,R76)</f>
        <v>7313</v>
      </c>
      <c r="S11" s="29">
        <f>ROUND(R11/$B11*100,1)</f>
        <v>6.2</v>
      </c>
      <c r="T11" s="28">
        <f>SUM(T58:T60,T63,T69,T73,T76)</f>
        <v>45024</v>
      </c>
      <c r="U11" s="29">
        <f>ROUND(T11/$B11*100,1)</f>
        <v>38.2</v>
      </c>
      <c r="V11" s="28">
        <f>SUM(V58:V60,V63,V69,V73,V76)</f>
        <v>593</v>
      </c>
      <c r="W11" s="29">
        <f>ROUND(V11/$B11*100,1)</f>
        <v>0.5</v>
      </c>
      <c r="X11" s="13"/>
      <c r="Y11" s="30">
        <f t="shared" si="1"/>
        <v>36320</v>
      </c>
      <c r="Z11" s="29">
        <f t="shared" si="0"/>
        <v>30.8</v>
      </c>
      <c r="AA11" s="30">
        <f t="shared" si="2"/>
        <v>25178</v>
      </c>
      <c r="AB11" s="29">
        <f t="shared" si="0"/>
        <v>21.4</v>
      </c>
      <c r="AC11" s="30">
        <f>P11</f>
        <v>3405</v>
      </c>
      <c r="AD11" s="29">
        <f t="shared" si="0"/>
        <v>2.9</v>
      </c>
      <c r="AE11" s="30">
        <f t="shared" si="3"/>
        <v>52337</v>
      </c>
      <c r="AF11" s="29">
        <f t="shared" si="0"/>
        <v>44.4</v>
      </c>
      <c r="AG11" s="13"/>
    </row>
    <row r="12" spans="1:33" ht="10.5" customHeight="1">
      <c r="A12" s="35"/>
      <c r="B12" s="36"/>
      <c r="C12" s="37"/>
      <c r="D12" s="36"/>
      <c r="E12" s="38"/>
      <c r="F12" s="36"/>
      <c r="G12" s="38"/>
      <c r="H12" s="36"/>
      <c r="I12" s="38"/>
      <c r="J12" s="36"/>
      <c r="K12" s="38"/>
      <c r="L12" s="36"/>
      <c r="M12" s="38"/>
      <c r="N12" s="36"/>
      <c r="O12" s="38"/>
      <c r="P12" s="36"/>
      <c r="Q12" s="38"/>
      <c r="R12" s="36"/>
      <c r="S12" s="38"/>
      <c r="T12" s="36"/>
      <c r="U12" s="38"/>
      <c r="V12" s="36"/>
      <c r="W12" s="38"/>
      <c r="X12" s="13"/>
      <c r="Y12" s="36"/>
      <c r="Z12" s="36"/>
      <c r="AA12" s="36"/>
      <c r="AB12" s="36"/>
      <c r="AC12" s="36"/>
      <c r="AD12" s="36"/>
      <c r="AE12" s="36"/>
      <c r="AF12" s="36"/>
      <c r="AG12" s="13"/>
    </row>
    <row r="13" spans="1:33" ht="10.5" customHeight="1">
      <c r="A13" s="16" t="s">
        <v>37</v>
      </c>
      <c r="B13" s="28">
        <f aca="true" t="shared" si="4" ref="B13:B56">SUM(D13+F13+H13+J13+L13+N13+P13+R13+T13+V13)</f>
        <v>1071869</v>
      </c>
      <c r="C13" s="29">
        <f aca="true" t="shared" si="5" ref="C13:C56">ROUND(B13/$B13*100,1)</f>
        <v>100</v>
      </c>
      <c r="D13" s="28">
        <f>SUM(D14:D31)</f>
        <v>196964</v>
      </c>
      <c r="E13" s="29">
        <f aca="true" t="shared" si="6" ref="E13:E56">ROUND(D13/$B13*100,1)</f>
        <v>18.4</v>
      </c>
      <c r="F13" s="28">
        <f>SUM(F14:F31)</f>
        <v>53656</v>
      </c>
      <c r="G13" s="29">
        <f aca="true" t="shared" si="7" ref="G13:G56">ROUND(F13/$B13*100,1)</f>
        <v>5</v>
      </c>
      <c r="H13" s="28">
        <f>SUM(H14:H31)</f>
        <v>170829</v>
      </c>
      <c r="I13" s="29">
        <f aca="true" t="shared" si="8" ref="I13:I56">ROUND(H13/$B13*100,1)</f>
        <v>15.9</v>
      </c>
      <c r="J13" s="28">
        <f>SUM(J14:J31)</f>
        <v>198727</v>
      </c>
      <c r="K13" s="29">
        <f aca="true" t="shared" si="9" ref="K13:K56">ROUND(J13/$B13*100,1)</f>
        <v>18.5</v>
      </c>
      <c r="L13" s="28">
        <f>SUM(L14:L31)</f>
        <v>57753</v>
      </c>
      <c r="M13" s="29">
        <f aca="true" t="shared" si="10" ref="M13:M56">ROUND(L13/$B13*100,1)</f>
        <v>5.4</v>
      </c>
      <c r="N13" s="28">
        <f>SUM(N14:N31)</f>
        <v>20562</v>
      </c>
      <c r="O13" s="29">
        <f aca="true" t="shared" si="11" ref="O13:O56">ROUND(N13/$B13*100,1)</f>
        <v>1.9</v>
      </c>
      <c r="P13" s="28">
        <f>SUM(P14:P31)</f>
        <v>6379</v>
      </c>
      <c r="Q13" s="29">
        <f aca="true" t="shared" si="12" ref="Q13:Q56">ROUND(P13/$B13*100,1)</f>
        <v>0.6</v>
      </c>
      <c r="R13" s="28">
        <f>SUM(R14:R31)</f>
        <v>53507</v>
      </c>
      <c r="S13" s="29">
        <f aca="true" t="shared" si="13" ref="S13:S56">ROUND(R13/$B13*100,1)</f>
        <v>5</v>
      </c>
      <c r="T13" s="28">
        <f>SUM(T14:T31)</f>
        <v>294806</v>
      </c>
      <c r="U13" s="29">
        <f aca="true" t="shared" si="14" ref="U13:U56">ROUND(T13/$B13*100,1)</f>
        <v>27.5</v>
      </c>
      <c r="V13" s="28">
        <f>SUM(V14:V31)</f>
        <v>18686</v>
      </c>
      <c r="W13" s="29">
        <f aca="true" t="shared" si="15" ref="W13:W56">ROUND(V13/$B13*100,1)</f>
        <v>1.7</v>
      </c>
      <c r="X13" s="13"/>
      <c r="Y13" s="30">
        <f t="shared" si="1"/>
        <v>421449</v>
      </c>
      <c r="Z13" s="29">
        <f t="shared" si="0"/>
        <v>39.3</v>
      </c>
      <c r="AA13" s="30">
        <f t="shared" si="2"/>
        <v>277042</v>
      </c>
      <c r="AB13" s="29">
        <f t="shared" si="0"/>
        <v>25.8</v>
      </c>
      <c r="AC13" s="30">
        <f aca="true" t="shared" si="16" ref="AC13:AC56">P13</f>
        <v>6379</v>
      </c>
      <c r="AD13" s="29">
        <f t="shared" si="0"/>
        <v>0.6</v>
      </c>
      <c r="AE13" s="30">
        <f t="shared" si="3"/>
        <v>348313</v>
      </c>
      <c r="AF13" s="29">
        <f t="shared" si="0"/>
        <v>32.5</v>
      </c>
      <c r="AG13" s="13"/>
    </row>
    <row r="14" spans="1:33" ht="10.5" customHeight="1">
      <c r="A14" s="16" t="s">
        <v>38</v>
      </c>
      <c r="B14" s="28">
        <f t="shared" si="4"/>
        <v>85808</v>
      </c>
      <c r="C14" s="29">
        <f t="shared" si="5"/>
        <v>100</v>
      </c>
      <c r="D14" s="28">
        <v>13505</v>
      </c>
      <c r="E14" s="29">
        <f t="shared" si="6"/>
        <v>15.7</v>
      </c>
      <c r="F14" s="28">
        <v>3397</v>
      </c>
      <c r="G14" s="29">
        <f t="shared" si="7"/>
        <v>4</v>
      </c>
      <c r="H14" s="28">
        <v>11262</v>
      </c>
      <c r="I14" s="29">
        <f t="shared" si="8"/>
        <v>13.1</v>
      </c>
      <c r="J14" s="28">
        <v>14052</v>
      </c>
      <c r="K14" s="29">
        <f t="shared" si="9"/>
        <v>16.4</v>
      </c>
      <c r="L14" s="28">
        <v>4507</v>
      </c>
      <c r="M14" s="29">
        <f t="shared" si="10"/>
        <v>5.3</v>
      </c>
      <c r="N14" s="28">
        <v>1210</v>
      </c>
      <c r="O14" s="29">
        <f t="shared" si="11"/>
        <v>1.4</v>
      </c>
      <c r="P14" s="49">
        <v>204</v>
      </c>
      <c r="Q14" s="29">
        <f t="shared" si="12"/>
        <v>0.2</v>
      </c>
      <c r="R14" s="28">
        <v>4970</v>
      </c>
      <c r="S14" s="29">
        <f t="shared" si="13"/>
        <v>5.8</v>
      </c>
      <c r="T14" s="28">
        <v>30943</v>
      </c>
      <c r="U14" s="29">
        <f t="shared" si="14"/>
        <v>36.1</v>
      </c>
      <c r="V14" s="28">
        <v>1758</v>
      </c>
      <c r="W14" s="29">
        <f t="shared" si="15"/>
        <v>2</v>
      </c>
      <c r="X14" s="13"/>
      <c r="Y14" s="30">
        <f t="shared" si="1"/>
        <v>28164</v>
      </c>
      <c r="Z14" s="29">
        <f t="shared" si="0"/>
        <v>32.8</v>
      </c>
      <c r="AA14" s="30">
        <f t="shared" si="2"/>
        <v>19769</v>
      </c>
      <c r="AB14" s="29">
        <f t="shared" si="0"/>
        <v>23</v>
      </c>
      <c r="AC14" s="30">
        <f t="shared" si="16"/>
        <v>204</v>
      </c>
      <c r="AD14" s="29">
        <f t="shared" si="0"/>
        <v>0.2</v>
      </c>
      <c r="AE14" s="30">
        <f t="shared" si="3"/>
        <v>35913</v>
      </c>
      <c r="AF14" s="29">
        <f t="shared" si="0"/>
        <v>41.9</v>
      </c>
      <c r="AG14" s="13"/>
    </row>
    <row r="15" spans="1:33" ht="10.5" customHeight="1">
      <c r="A15" s="16" t="s">
        <v>39</v>
      </c>
      <c r="B15" s="28">
        <f t="shared" si="4"/>
        <v>67667</v>
      </c>
      <c r="C15" s="29">
        <f t="shared" si="5"/>
        <v>100</v>
      </c>
      <c r="D15" s="28">
        <v>11698</v>
      </c>
      <c r="E15" s="29">
        <f t="shared" si="6"/>
        <v>17.3</v>
      </c>
      <c r="F15" s="28">
        <v>2987</v>
      </c>
      <c r="G15" s="29">
        <f t="shared" si="7"/>
        <v>4.4</v>
      </c>
      <c r="H15" s="28">
        <v>10495</v>
      </c>
      <c r="I15" s="29">
        <f t="shared" si="8"/>
        <v>15.5</v>
      </c>
      <c r="J15" s="28">
        <v>12674</v>
      </c>
      <c r="K15" s="29">
        <f t="shared" si="9"/>
        <v>18.7</v>
      </c>
      <c r="L15" s="28">
        <v>4356</v>
      </c>
      <c r="M15" s="29">
        <f t="shared" si="10"/>
        <v>6.4</v>
      </c>
      <c r="N15" s="28">
        <v>1269</v>
      </c>
      <c r="O15" s="29">
        <f t="shared" si="11"/>
        <v>1.9</v>
      </c>
      <c r="P15" s="49">
        <v>432</v>
      </c>
      <c r="Q15" s="29">
        <f t="shared" si="12"/>
        <v>0.6</v>
      </c>
      <c r="R15" s="28">
        <v>3783</v>
      </c>
      <c r="S15" s="29">
        <f t="shared" si="13"/>
        <v>5.6</v>
      </c>
      <c r="T15" s="28">
        <v>18462</v>
      </c>
      <c r="U15" s="29">
        <f t="shared" si="14"/>
        <v>27.3</v>
      </c>
      <c r="V15" s="28">
        <v>1511</v>
      </c>
      <c r="W15" s="29">
        <f t="shared" si="15"/>
        <v>2.2</v>
      </c>
      <c r="X15" s="13"/>
      <c r="Y15" s="30">
        <f t="shared" si="1"/>
        <v>25180</v>
      </c>
      <c r="Z15" s="29">
        <f t="shared" si="0"/>
        <v>37.2</v>
      </c>
      <c r="AA15" s="30">
        <f t="shared" si="2"/>
        <v>18299</v>
      </c>
      <c r="AB15" s="29">
        <f t="shared" si="0"/>
        <v>27</v>
      </c>
      <c r="AC15" s="30">
        <f t="shared" si="16"/>
        <v>432</v>
      </c>
      <c r="AD15" s="29">
        <f t="shared" si="0"/>
        <v>0.6</v>
      </c>
      <c r="AE15" s="30">
        <f t="shared" si="3"/>
        <v>22245</v>
      </c>
      <c r="AF15" s="29">
        <f t="shared" si="0"/>
        <v>32.9</v>
      </c>
      <c r="AG15" s="13"/>
    </row>
    <row r="16" spans="1:33" ht="10.5" customHeight="1">
      <c r="A16" s="16" t="s">
        <v>40</v>
      </c>
      <c r="B16" s="28">
        <f t="shared" si="4"/>
        <v>24518</v>
      </c>
      <c r="C16" s="29">
        <f t="shared" si="5"/>
        <v>100</v>
      </c>
      <c r="D16" s="28">
        <v>4449</v>
      </c>
      <c r="E16" s="29">
        <f t="shared" si="6"/>
        <v>18.1</v>
      </c>
      <c r="F16" s="28">
        <v>1156</v>
      </c>
      <c r="G16" s="29">
        <f t="shared" si="7"/>
        <v>4.7</v>
      </c>
      <c r="H16" s="28">
        <v>3823</v>
      </c>
      <c r="I16" s="29">
        <f t="shared" si="8"/>
        <v>15.6</v>
      </c>
      <c r="J16" s="28">
        <v>4714</v>
      </c>
      <c r="K16" s="29">
        <f t="shared" si="9"/>
        <v>19.2</v>
      </c>
      <c r="L16" s="28">
        <v>1880</v>
      </c>
      <c r="M16" s="29">
        <f t="shared" si="10"/>
        <v>7.7</v>
      </c>
      <c r="N16" s="28">
        <v>604</v>
      </c>
      <c r="O16" s="29">
        <f t="shared" si="11"/>
        <v>2.5</v>
      </c>
      <c r="P16" s="49">
        <v>45</v>
      </c>
      <c r="Q16" s="29">
        <f t="shared" si="12"/>
        <v>0.2</v>
      </c>
      <c r="R16" s="28">
        <v>1097</v>
      </c>
      <c r="S16" s="29">
        <f t="shared" si="13"/>
        <v>4.5</v>
      </c>
      <c r="T16" s="28">
        <v>6263</v>
      </c>
      <c r="U16" s="29">
        <f t="shared" si="14"/>
        <v>25.5</v>
      </c>
      <c r="V16" s="28">
        <v>487</v>
      </c>
      <c r="W16" s="29">
        <f t="shared" si="15"/>
        <v>2</v>
      </c>
      <c r="X16" s="13"/>
      <c r="Y16" s="30">
        <f t="shared" si="1"/>
        <v>9428</v>
      </c>
      <c r="Z16" s="29">
        <f t="shared" si="0"/>
        <v>38.5</v>
      </c>
      <c r="AA16" s="30">
        <f t="shared" si="2"/>
        <v>7198</v>
      </c>
      <c r="AB16" s="29">
        <f t="shared" si="0"/>
        <v>29.4</v>
      </c>
      <c r="AC16" s="30">
        <f t="shared" si="16"/>
        <v>45</v>
      </c>
      <c r="AD16" s="29">
        <f t="shared" si="0"/>
        <v>0.2</v>
      </c>
      <c r="AE16" s="30">
        <f t="shared" si="3"/>
        <v>7360</v>
      </c>
      <c r="AF16" s="29">
        <f t="shared" si="0"/>
        <v>30</v>
      </c>
      <c r="AG16" s="13"/>
    </row>
    <row r="17" spans="1:33" ht="10.5" customHeight="1">
      <c r="A17" s="16" t="s">
        <v>41</v>
      </c>
      <c r="B17" s="28">
        <f t="shared" si="4"/>
        <v>36899</v>
      </c>
      <c r="C17" s="29">
        <f t="shared" si="5"/>
        <v>100</v>
      </c>
      <c r="D17" s="28">
        <v>5821</v>
      </c>
      <c r="E17" s="29">
        <f t="shared" si="6"/>
        <v>15.8</v>
      </c>
      <c r="F17" s="28">
        <v>2299</v>
      </c>
      <c r="G17" s="29">
        <f t="shared" si="7"/>
        <v>6.2</v>
      </c>
      <c r="H17" s="28">
        <v>5326</v>
      </c>
      <c r="I17" s="29">
        <f t="shared" si="8"/>
        <v>14.4</v>
      </c>
      <c r="J17" s="28">
        <v>6805</v>
      </c>
      <c r="K17" s="29">
        <f t="shared" si="9"/>
        <v>18.4</v>
      </c>
      <c r="L17" s="28">
        <v>3848</v>
      </c>
      <c r="M17" s="29">
        <f t="shared" si="10"/>
        <v>10.4</v>
      </c>
      <c r="N17" s="28">
        <v>834</v>
      </c>
      <c r="O17" s="29">
        <f t="shared" si="11"/>
        <v>2.3</v>
      </c>
      <c r="P17" s="49">
        <v>80</v>
      </c>
      <c r="Q17" s="29">
        <f t="shared" si="12"/>
        <v>0.2</v>
      </c>
      <c r="R17" s="28">
        <v>2332</v>
      </c>
      <c r="S17" s="29">
        <f t="shared" si="13"/>
        <v>6.3</v>
      </c>
      <c r="T17" s="28">
        <v>8852</v>
      </c>
      <c r="U17" s="29">
        <f t="shared" si="14"/>
        <v>24</v>
      </c>
      <c r="V17" s="28">
        <v>702</v>
      </c>
      <c r="W17" s="29">
        <f t="shared" si="15"/>
        <v>1.9</v>
      </c>
      <c r="X17" s="13"/>
      <c r="Y17" s="30">
        <f t="shared" si="1"/>
        <v>13446</v>
      </c>
      <c r="Z17" s="29">
        <f t="shared" si="0"/>
        <v>36.4</v>
      </c>
      <c r="AA17" s="30">
        <f t="shared" si="2"/>
        <v>11487</v>
      </c>
      <c r="AB17" s="29">
        <f t="shared" si="0"/>
        <v>31.1</v>
      </c>
      <c r="AC17" s="30">
        <f t="shared" si="16"/>
        <v>80</v>
      </c>
      <c r="AD17" s="29">
        <f t="shared" si="0"/>
        <v>0.2</v>
      </c>
      <c r="AE17" s="30">
        <f t="shared" si="3"/>
        <v>11184</v>
      </c>
      <c r="AF17" s="29">
        <f t="shared" si="0"/>
        <v>30.3</v>
      </c>
      <c r="AG17" s="13"/>
    </row>
    <row r="18" spans="1:33" ht="10.5" customHeight="1">
      <c r="A18" s="16" t="s">
        <v>42</v>
      </c>
      <c r="B18" s="28">
        <f t="shared" si="4"/>
        <v>59215</v>
      </c>
      <c r="C18" s="29">
        <f t="shared" si="5"/>
        <v>100</v>
      </c>
      <c r="D18" s="28">
        <v>9353</v>
      </c>
      <c r="E18" s="29">
        <f t="shared" si="6"/>
        <v>15.8</v>
      </c>
      <c r="F18" s="28">
        <v>2632</v>
      </c>
      <c r="G18" s="29">
        <f t="shared" si="7"/>
        <v>4.4</v>
      </c>
      <c r="H18" s="28">
        <v>8454</v>
      </c>
      <c r="I18" s="29">
        <f t="shared" si="8"/>
        <v>14.3</v>
      </c>
      <c r="J18" s="28">
        <v>11257</v>
      </c>
      <c r="K18" s="29">
        <f t="shared" si="9"/>
        <v>19</v>
      </c>
      <c r="L18" s="28">
        <v>4304</v>
      </c>
      <c r="M18" s="29">
        <f t="shared" si="10"/>
        <v>7.3</v>
      </c>
      <c r="N18" s="28">
        <v>1502</v>
      </c>
      <c r="O18" s="29">
        <f t="shared" si="11"/>
        <v>2.5</v>
      </c>
      <c r="P18" s="49">
        <v>123</v>
      </c>
      <c r="Q18" s="29">
        <f t="shared" si="12"/>
        <v>0.2</v>
      </c>
      <c r="R18" s="28">
        <v>3440</v>
      </c>
      <c r="S18" s="29">
        <f t="shared" si="13"/>
        <v>5.8</v>
      </c>
      <c r="T18" s="28">
        <v>17274</v>
      </c>
      <c r="U18" s="29">
        <f t="shared" si="14"/>
        <v>29.2</v>
      </c>
      <c r="V18" s="28">
        <v>876</v>
      </c>
      <c r="W18" s="29">
        <f t="shared" si="15"/>
        <v>1.5</v>
      </c>
      <c r="X18" s="13"/>
      <c r="Y18" s="30">
        <f t="shared" si="1"/>
        <v>20439</v>
      </c>
      <c r="Z18" s="29">
        <f t="shared" si="0"/>
        <v>34.5</v>
      </c>
      <c r="AA18" s="30">
        <f t="shared" si="2"/>
        <v>17063</v>
      </c>
      <c r="AB18" s="29">
        <f t="shared" si="0"/>
        <v>28.8</v>
      </c>
      <c r="AC18" s="30">
        <f t="shared" si="16"/>
        <v>123</v>
      </c>
      <c r="AD18" s="29">
        <f t="shared" si="0"/>
        <v>0.2</v>
      </c>
      <c r="AE18" s="30">
        <f t="shared" si="3"/>
        <v>20714</v>
      </c>
      <c r="AF18" s="29">
        <f t="shared" si="0"/>
        <v>35</v>
      </c>
      <c r="AG18" s="13"/>
    </row>
    <row r="19" spans="1:33" ht="10.5" customHeight="1">
      <c r="A19" s="16" t="s">
        <v>43</v>
      </c>
      <c r="B19" s="28">
        <f t="shared" si="4"/>
        <v>62092</v>
      </c>
      <c r="C19" s="29">
        <f t="shared" si="5"/>
        <v>100</v>
      </c>
      <c r="D19" s="28">
        <v>10863</v>
      </c>
      <c r="E19" s="29">
        <f t="shared" si="6"/>
        <v>17.5</v>
      </c>
      <c r="F19" s="28">
        <v>2909</v>
      </c>
      <c r="G19" s="29">
        <f t="shared" si="7"/>
        <v>4.7</v>
      </c>
      <c r="H19" s="28">
        <v>9214</v>
      </c>
      <c r="I19" s="29">
        <f t="shared" si="8"/>
        <v>14.8</v>
      </c>
      <c r="J19" s="28">
        <v>11515</v>
      </c>
      <c r="K19" s="29">
        <f t="shared" si="9"/>
        <v>18.5</v>
      </c>
      <c r="L19" s="28">
        <v>3761</v>
      </c>
      <c r="M19" s="29">
        <f t="shared" si="10"/>
        <v>6.1</v>
      </c>
      <c r="N19" s="28">
        <v>1314</v>
      </c>
      <c r="O19" s="29">
        <f t="shared" si="11"/>
        <v>2.1</v>
      </c>
      <c r="P19" s="49">
        <v>271</v>
      </c>
      <c r="Q19" s="29">
        <f t="shared" si="12"/>
        <v>0.4</v>
      </c>
      <c r="R19" s="28">
        <v>3659</v>
      </c>
      <c r="S19" s="29">
        <f t="shared" si="13"/>
        <v>5.9</v>
      </c>
      <c r="T19" s="28">
        <v>17328</v>
      </c>
      <c r="U19" s="29">
        <f t="shared" si="14"/>
        <v>27.9</v>
      </c>
      <c r="V19" s="28">
        <v>1258</v>
      </c>
      <c r="W19" s="29">
        <f t="shared" si="15"/>
        <v>2</v>
      </c>
      <c r="X19" s="13"/>
      <c r="Y19" s="30">
        <f t="shared" si="1"/>
        <v>22986</v>
      </c>
      <c r="Z19" s="29">
        <f t="shared" si="0"/>
        <v>37</v>
      </c>
      <c r="AA19" s="30">
        <f t="shared" si="2"/>
        <v>16590</v>
      </c>
      <c r="AB19" s="29">
        <f t="shared" si="0"/>
        <v>26.7</v>
      </c>
      <c r="AC19" s="30">
        <f t="shared" si="16"/>
        <v>271</v>
      </c>
      <c r="AD19" s="29">
        <f t="shared" si="0"/>
        <v>0.4</v>
      </c>
      <c r="AE19" s="30">
        <f t="shared" si="3"/>
        <v>20987</v>
      </c>
      <c r="AF19" s="29">
        <f t="shared" si="0"/>
        <v>33.8</v>
      </c>
      <c r="AG19" s="13"/>
    </row>
    <row r="20" spans="1:33" ht="10.5" customHeight="1">
      <c r="A20" s="16" t="s">
        <v>44</v>
      </c>
      <c r="B20" s="28">
        <f t="shared" si="4"/>
        <v>51322</v>
      </c>
      <c r="C20" s="29">
        <f t="shared" si="5"/>
        <v>100</v>
      </c>
      <c r="D20" s="28">
        <v>8796</v>
      </c>
      <c r="E20" s="29">
        <f t="shared" si="6"/>
        <v>17.1</v>
      </c>
      <c r="F20" s="28">
        <v>2505</v>
      </c>
      <c r="G20" s="29">
        <f t="shared" si="7"/>
        <v>4.9</v>
      </c>
      <c r="H20" s="28">
        <v>8039</v>
      </c>
      <c r="I20" s="29">
        <f t="shared" si="8"/>
        <v>15.7</v>
      </c>
      <c r="J20" s="28">
        <v>8979</v>
      </c>
      <c r="K20" s="29">
        <f t="shared" si="9"/>
        <v>17.5</v>
      </c>
      <c r="L20" s="28">
        <v>2790</v>
      </c>
      <c r="M20" s="29">
        <f t="shared" si="10"/>
        <v>5.4</v>
      </c>
      <c r="N20" s="28">
        <v>993</v>
      </c>
      <c r="O20" s="29">
        <f t="shared" si="11"/>
        <v>1.9</v>
      </c>
      <c r="P20" s="49">
        <v>125</v>
      </c>
      <c r="Q20" s="29">
        <f t="shared" si="12"/>
        <v>0.2</v>
      </c>
      <c r="R20" s="28">
        <v>2967</v>
      </c>
      <c r="S20" s="29">
        <f t="shared" si="13"/>
        <v>5.8</v>
      </c>
      <c r="T20" s="28">
        <v>15223</v>
      </c>
      <c r="U20" s="29">
        <f t="shared" si="14"/>
        <v>29.7</v>
      </c>
      <c r="V20" s="28">
        <v>905</v>
      </c>
      <c r="W20" s="29">
        <f t="shared" si="15"/>
        <v>1.8</v>
      </c>
      <c r="X20" s="13"/>
      <c r="Y20" s="30">
        <f t="shared" si="1"/>
        <v>19340</v>
      </c>
      <c r="Z20" s="29">
        <f t="shared" si="0"/>
        <v>37.7</v>
      </c>
      <c r="AA20" s="30">
        <f t="shared" si="2"/>
        <v>12762</v>
      </c>
      <c r="AB20" s="29">
        <f t="shared" si="0"/>
        <v>24.9</v>
      </c>
      <c r="AC20" s="30">
        <f t="shared" si="16"/>
        <v>125</v>
      </c>
      <c r="AD20" s="29">
        <f t="shared" si="0"/>
        <v>0.2</v>
      </c>
      <c r="AE20" s="30">
        <f t="shared" si="3"/>
        <v>18190</v>
      </c>
      <c r="AF20" s="29">
        <f t="shared" si="0"/>
        <v>35.4</v>
      </c>
      <c r="AG20" s="13"/>
    </row>
    <row r="21" spans="1:33" ht="10.5" customHeight="1">
      <c r="A21" s="16" t="s">
        <v>45</v>
      </c>
      <c r="B21" s="28">
        <f t="shared" si="4"/>
        <v>61613</v>
      </c>
      <c r="C21" s="29">
        <f t="shared" si="5"/>
        <v>100</v>
      </c>
      <c r="D21" s="28">
        <v>11740</v>
      </c>
      <c r="E21" s="29">
        <f t="shared" si="6"/>
        <v>19.1</v>
      </c>
      <c r="F21" s="28">
        <v>3493</v>
      </c>
      <c r="G21" s="29">
        <f t="shared" si="7"/>
        <v>5.7</v>
      </c>
      <c r="H21" s="28">
        <v>11061</v>
      </c>
      <c r="I21" s="29">
        <f t="shared" si="8"/>
        <v>18</v>
      </c>
      <c r="J21" s="28">
        <v>10532</v>
      </c>
      <c r="K21" s="29">
        <f t="shared" si="9"/>
        <v>17.1</v>
      </c>
      <c r="L21" s="28">
        <v>3143</v>
      </c>
      <c r="M21" s="29">
        <f t="shared" si="10"/>
        <v>5.1</v>
      </c>
      <c r="N21" s="28">
        <v>1820</v>
      </c>
      <c r="O21" s="29">
        <f t="shared" si="11"/>
        <v>3</v>
      </c>
      <c r="P21" s="49">
        <v>375</v>
      </c>
      <c r="Q21" s="29">
        <f t="shared" si="12"/>
        <v>0.6</v>
      </c>
      <c r="R21" s="28">
        <v>3136</v>
      </c>
      <c r="S21" s="29">
        <f t="shared" si="13"/>
        <v>5.1</v>
      </c>
      <c r="T21" s="28">
        <v>15621</v>
      </c>
      <c r="U21" s="29">
        <f t="shared" si="14"/>
        <v>25.4</v>
      </c>
      <c r="V21" s="28">
        <v>692</v>
      </c>
      <c r="W21" s="29">
        <f t="shared" si="15"/>
        <v>1.1</v>
      </c>
      <c r="X21" s="13"/>
      <c r="Y21" s="30">
        <f t="shared" si="1"/>
        <v>26294</v>
      </c>
      <c r="Z21" s="29">
        <f t="shared" si="0"/>
        <v>42.7</v>
      </c>
      <c r="AA21" s="30">
        <f t="shared" si="2"/>
        <v>15495</v>
      </c>
      <c r="AB21" s="29">
        <f t="shared" si="0"/>
        <v>25.1</v>
      </c>
      <c r="AC21" s="30">
        <f t="shared" si="16"/>
        <v>375</v>
      </c>
      <c r="AD21" s="29">
        <f t="shared" si="0"/>
        <v>0.6</v>
      </c>
      <c r="AE21" s="30">
        <f t="shared" si="3"/>
        <v>18757</v>
      </c>
      <c r="AF21" s="29">
        <f t="shared" si="0"/>
        <v>30.4</v>
      </c>
      <c r="AG21" s="13"/>
    </row>
    <row r="22" spans="1:33" ht="10.5" customHeight="1">
      <c r="A22" s="16" t="s">
        <v>46</v>
      </c>
      <c r="B22" s="28">
        <f t="shared" si="4"/>
        <v>96851</v>
      </c>
      <c r="C22" s="29">
        <f t="shared" si="5"/>
        <v>100</v>
      </c>
      <c r="D22" s="28">
        <v>21404</v>
      </c>
      <c r="E22" s="29">
        <f t="shared" si="6"/>
        <v>22.1</v>
      </c>
      <c r="F22" s="28">
        <v>4883</v>
      </c>
      <c r="G22" s="29">
        <f t="shared" si="7"/>
        <v>5</v>
      </c>
      <c r="H22" s="28">
        <v>15221</v>
      </c>
      <c r="I22" s="29">
        <f t="shared" si="8"/>
        <v>15.7</v>
      </c>
      <c r="J22" s="28">
        <v>19732</v>
      </c>
      <c r="K22" s="29">
        <f t="shared" si="9"/>
        <v>20.4</v>
      </c>
      <c r="L22" s="28">
        <v>4949</v>
      </c>
      <c r="M22" s="29">
        <f t="shared" si="10"/>
        <v>5.1</v>
      </c>
      <c r="N22" s="28">
        <v>1024</v>
      </c>
      <c r="O22" s="29">
        <f t="shared" si="11"/>
        <v>1.1</v>
      </c>
      <c r="P22" s="49">
        <v>667</v>
      </c>
      <c r="Q22" s="29">
        <f t="shared" si="12"/>
        <v>0.7</v>
      </c>
      <c r="R22" s="28">
        <v>3438</v>
      </c>
      <c r="S22" s="29">
        <f t="shared" si="13"/>
        <v>3.5</v>
      </c>
      <c r="T22" s="28">
        <v>23448</v>
      </c>
      <c r="U22" s="29">
        <f t="shared" si="14"/>
        <v>24.2</v>
      </c>
      <c r="V22" s="28">
        <v>2085</v>
      </c>
      <c r="W22" s="29">
        <f t="shared" si="15"/>
        <v>2.2</v>
      </c>
      <c r="X22" s="13"/>
      <c r="Y22" s="30">
        <f t="shared" si="1"/>
        <v>41508</v>
      </c>
      <c r="Z22" s="29">
        <f t="shared" si="0"/>
        <v>42.9</v>
      </c>
      <c r="AA22" s="30">
        <f t="shared" si="2"/>
        <v>25705</v>
      </c>
      <c r="AB22" s="29">
        <f t="shared" si="0"/>
        <v>26.5</v>
      </c>
      <c r="AC22" s="30">
        <f t="shared" si="16"/>
        <v>667</v>
      </c>
      <c r="AD22" s="29">
        <f t="shared" si="0"/>
        <v>0.7</v>
      </c>
      <c r="AE22" s="30">
        <f t="shared" si="3"/>
        <v>26886</v>
      </c>
      <c r="AF22" s="29">
        <f t="shared" si="0"/>
        <v>27.8</v>
      </c>
      <c r="AG22" s="13"/>
    </row>
    <row r="23" spans="1:33" ht="10.5" customHeight="1">
      <c r="A23" s="16" t="s">
        <v>47</v>
      </c>
      <c r="B23" s="28">
        <f t="shared" si="4"/>
        <v>78988</v>
      </c>
      <c r="C23" s="29">
        <f t="shared" si="5"/>
        <v>100</v>
      </c>
      <c r="D23" s="28">
        <v>15397</v>
      </c>
      <c r="E23" s="29">
        <f t="shared" si="6"/>
        <v>19.5</v>
      </c>
      <c r="F23" s="28">
        <v>3847</v>
      </c>
      <c r="G23" s="29">
        <f t="shared" si="7"/>
        <v>4.9</v>
      </c>
      <c r="H23" s="28">
        <v>13390</v>
      </c>
      <c r="I23" s="29">
        <f t="shared" si="8"/>
        <v>17</v>
      </c>
      <c r="J23" s="28">
        <v>13764</v>
      </c>
      <c r="K23" s="29">
        <f t="shared" si="9"/>
        <v>17.4</v>
      </c>
      <c r="L23" s="28">
        <v>3700</v>
      </c>
      <c r="M23" s="29">
        <f t="shared" si="10"/>
        <v>4.7</v>
      </c>
      <c r="N23" s="28">
        <v>1395</v>
      </c>
      <c r="O23" s="29">
        <f t="shared" si="11"/>
        <v>1.8</v>
      </c>
      <c r="P23" s="49">
        <v>568</v>
      </c>
      <c r="Q23" s="29">
        <f t="shared" si="12"/>
        <v>0.7</v>
      </c>
      <c r="R23" s="28">
        <v>3396</v>
      </c>
      <c r="S23" s="29">
        <f t="shared" si="13"/>
        <v>4.3</v>
      </c>
      <c r="T23" s="28">
        <v>22262</v>
      </c>
      <c r="U23" s="29">
        <f t="shared" si="14"/>
        <v>28.2</v>
      </c>
      <c r="V23" s="28">
        <v>1269</v>
      </c>
      <c r="W23" s="29">
        <f t="shared" si="15"/>
        <v>1.6</v>
      </c>
      <c r="X23" s="13"/>
      <c r="Y23" s="30">
        <f t="shared" si="1"/>
        <v>32634</v>
      </c>
      <c r="Z23" s="29">
        <f t="shared" si="0"/>
        <v>41.3</v>
      </c>
      <c r="AA23" s="30">
        <f t="shared" si="2"/>
        <v>18859</v>
      </c>
      <c r="AB23" s="29">
        <f t="shared" si="0"/>
        <v>23.9</v>
      </c>
      <c r="AC23" s="30">
        <f t="shared" si="16"/>
        <v>568</v>
      </c>
      <c r="AD23" s="29">
        <f t="shared" si="0"/>
        <v>0.7</v>
      </c>
      <c r="AE23" s="30">
        <f t="shared" si="3"/>
        <v>25658</v>
      </c>
      <c r="AF23" s="29">
        <f t="shared" si="0"/>
        <v>32.5</v>
      </c>
      <c r="AG23" s="13"/>
    </row>
    <row r="24" spans="1:33" ht="10.5" customHeight="1">
      <c r="A24" s="16" t="s">
        <v>48</v>
      </c>
      <c r="B24" s="28">
        <f t="shared" si="4"/>
        <v>67552</v>
      </c>
      <c r="C24" s="29">
        <f t="shared" si="5"/>
        <v>100</v>
      </c>
      <c r="D24" s="28">
        <v>11953</v>
      </c>
      <c r="E24" s="29">
        <f t="shared" si="6"/>
        <v>17.7</v>
      </c>
      <c r="F24" s="28">
        <v>3496</v>
      </c>
      <c r="G24" s="29">
        <f t="shared" si="7"/>
        <v>5.2</v>
      </c>
      <c r="H24" s="28">
        <v>12039</v>
      </c>
      <c r="I24" s="29">
        <f t="shared" si="8"/>
        <v>17.8</v>
      </c>
      <c r="J24" s="28">
        <v>12290</v>
      </c>
      <c r="K24" s="29">
        <f t="shared" si="9"/>
        <v>18.2</v>
      </c>
      <c r="L24" s="28">
        <v>3491</v>
      </c>
      <c r="M24" s="29">
        <f t="shared" si="10"/>
        <v>5.2</v>
      </c>
      <c r="N24" s="28">
        <v>1753</v>
      </c>
      <c r="O24" s="29">
        <f t="shared" si="11"/>
        <v>2.6</v>
      </c>
      <c r="P24" s="49">
        <v>239</v>
      </c>
      <c r="Q24" s="29">
        <f t="shared" si="12"/>
        <v>0.4</v>
      </c>
      <c r="R24" s="28">
        <v>3609</v>
      </c>
      <c r="S24" s="29">
        <f t="shared" si="13"/>
        <v>5.3</v>
      </c>
      <c r="T24" s="28">
        <v>17845</v>
      </c>
      <c r="U24" s="29">
        <f t="shared" si="14"/>
        <v>26.4</v>
      </c>
      <c r="V24" s="28">
        <v>837</v>
      </c>
      <c r="W24" s="29">
        <f t="shared" si="15"/>
        <v>1.2</v>
      </c>
      <c r="X24" s="13"/>
      <c r="Y24" s="30">
        <f t="shared" si="1"/>
        <v>27488</v>
      </c>
      <c r="Z24" s="29">
        <f aca="true" t="shared" si="17" ref="Z24:AF39">ROUND(Y24/$B24*100,1)</f>
        <v>40.7</v>
      </c>
      <c r="AA24" s="30">
        <f t="shared" si="2"/>
        <v>17534</v>
      </c>
      <c r="AB24" s="29">
        <f t="shared" si="17"/>
        <v>26</v>
      </c>
      <c r="AC24" s="30">
        <f t="shared" si="16"/>
        <v>239</v>
      </c>
      <c r="AD24" s="29">
        <f t="shared" si="17"/>
        <v>0.4</v>
      </c>
      <c r="AE24" s="30">
        <f t="shared" si="3"/>
        <v>21454</v>
      </c>
      <c r="AF24" s="29">
        <f t="shared" si="17"/>
        <v>31.8</v>
      </c>
      <c r="AG24" s="13"/>
    </row>
    <row r="25" spans="1:33" ht="10.5" customHeight="1">
      <c r="A25" s="16" t="s">
        <v>49</v>
      </c>
      <c r="B25" s="28">
        <f t="shared" si="4"/>
        <v>76875</v>
      </c>
      <c r="C25" s="29">
        <f t="shared" si="5"/>
        <v>100</v>
      </c>
      <c r="D25" s="28">
        <v>13228</v>
      </c>
      <c r="E25" s="29">
        <f t="shared" si="6"/>
        <v>17.2</v>
      </c>
      <c r="F25" s="28">
        <v>3639</v>
      </c>
      <c r="G25" s="29">
        <f t="shared" si="7"/>
        <v>4.7</v>
      </c>
      <c r="H25" s="28">
        <v>12501</v>
      </c>
      <c r="I25" s="29">
        <f t="shared" si="8"/>
        <v>16.3</v>
      </c>
      <c r="J25" s="28">
        <v>13357</v>
      </c>
      <c r="K25" s="29">
        <f t="shared" si="9"/>
        <v>17.4</v>
      </c>
      <c r="L25" s="28">
        <v>3620</v>
      </c>
      <c r="M25" s="29">
        <f t="shared" si="10"/>
        <v>4.7</v>
      </c>
      <c r="N25" s="28">
        <v>1833</v>
      </c>
      <c r="O25" s="29">
        <f t="shared" si="11"/>
        <v>2.4</v>
      </c>
      <c r="P25" s="49">
        <v>473</v>
      </c>
      <c r="Q25" s="29">
        <f t="shared" si="12"/>
        <v>0.6</v>
      </c>
      <c r="R25" s="28">
        <v>4200</v>
      </c>
      <c r="S25" s="29">
        <f t="shared" si="13"/>
        <v>5.5</v>
      </c>
      <c r="T25" s="28">
        <v>22443</v>
      </c>
      <c r="U25" s="29">
        <f t="shared" si="14"/>
        <v>29.2</v>
      </c>
      <c r="V25" s="28">
        <v>1581</v>
      </c>
      <c r="W25" s="29">
        <f t="shared" si="15"/>
        <v>2.1</v>
      </c>
      <c r="X25" s="13"/>
      <c r="Y25" s="30">
        <f t="shared" si="1"/>
        <v>29368</v>
      </c>
      <c r="Z25" s="29">
        <f t="shared" si="17"/>
        <v>38.2</v>
      </c>
      <c r="AA25" s="30">
        <f t="shared" si="2"/>
        <v>18810</v>
      </c>
      <c r="AB25" s="29">
        <f t="shared" si="17"/>
        <v>24.5</v>
      </c>
      <c r="AC25" s="30">
        <f t="shared" si="16"/>
        <v>473</v>
      </c>
      <c r="AD25" s="29">
        <f t="shared" si="17"/>
        <v>0.6</v>
      </c>
      <c r="AE25" s="30">
        <f t="shared" si="3"/>
        <v>26643</v>
      </c>
      <c r="AF25" s="29">
        <f t="shared" si="17"/>
        <v>34.7</v>
      </c>
      <c r="AG25" s="13"/>
    </row>
    <row r="26" spans="1:33" ht="10.5" customHeight="1">
      <c r="A26" s="16" t="s">
        <v>50</v>
      </c>
      <c r="B26" s="28">
        <f t="shared" si="4"/>
        <v>49569</v>
      </c>
      <c r="C26" s="29">
        <f t="shared" si="5"/>
        <v>100</v>
      </c>
      <c r="D26" s="28">
        <v>9394</v>
      </c>
      <c r="E26" s="29">
        <f t="shared" si="6"/>
        <v>19</v>
      </c>
      <c r="F26" s="28">
        <v>2069</v>
      </c>
      <c r="G26" s="29">
        <f t="shared" si="7"/>
        <v>4.2</v>
      </c>
      <c r="H26" s="28">
        <v>7371</v>
      </c>
      <c r="I26" s="29">
        <f t="shared" si="8"/>
        <v>14.9</v>
      </c>
      <c r="J26" s="28">
        <v>9232</v>
      </c>
      <c r="K26" s="29">
        <f t="shared" si="9"/>
        <v>18.6</v>
      </c>
      <c r="L26" s="28">
        <v>2291</v>
      </c>
      <c r="M26" s="29">
        <f t="shared" si="10"/>
        <v>4.6</v>
      </c>
      <c r="N26" s="28">
        <v>826</v>
      </c>
      <c r="O26" s="29">
        <f t="shared" si="11"/>
        <v>1.7</v>
      </c>
      <c r="P26" s="49">
        <v>444</v>
      </c>
      <c r="Q26" s="29">
        <f t="shared" si="12"/>
        <v>0.9</v>
      </c>
      <c r="R26" s="28">
        <v>2400</v>
      </c>
      <c r="S26" s="29">
        <f t="shared" si="13"/>
        <v>4.8</v>
      </c>
      <c r="T26" s="28">
        <v>14576</v>
      </c>
      <c r="U26" s="29">
        <f t="shared" si="14"/>
        <v>29.4</v>
      </c>
      <c r="V26" s="28">
        <v>966</v>
      </c>
      <c r="W26" s="29">
        <f t="shared" si="15"/>
        <v>1.9</v>
      </c>
      <c r="X26" s="13"/>
      <c r="Y26" s="30">
        <f aca="true" t="shared" si="18" ref="Y26:Y41">SUM(D26,F26,H26)</f>
        <v>18834</v>
      </c>
      <c r="Z26" s="29">
        <f t="shared" si="17"/>
        <v>38</v>
      </c>
      <c r="AA26" s="30">
        <f aca="true" t="shared" si="19" ref="AA26:AA41">SUM(J26,L26,N26)</f>
        <v>12349</v>
      </c>
      <c r="AB26" s="29">
        <f t="shared" si="17"/>
        <v>24.9</v>
      </c>
      <c r="AC26" s="30">
        <f t="shared" si="16"/>
        <v>444</v>
      </c>
      <c r="AD26" s="29">
        <f t="shared" si="17"/>
        <v>0.9</v>
      </c>
      <c r="AE26" s="30">
        <f aca="true" t="shared" si="20" ref="AE26:AE41">SUM(R26,T26)</f>
        <v>16976</v>
      </c>
      <c r="AF26" s="29">
        <f t="shared" si="17"/>
        <v>34.2</v>
      </c>
      <c r="AG26" s="13"/>
    </row>
    <row r="27" spans="1:33" ht="10.5" customHeight="1">
      <c r="A27" s="16" t="s">
        <v>51</v>
      </c>
      <c r="B27" s="28">
        <f t="shared" si="4"/>
        <v>37037</v>
      </c>
      <c r="C27" s="29">
        <f t="shared" si="5"/>
        <v>100</v>
      </c>
      <c r="D27" s="28">
        <v>5566</v>
      </c>
      <c r="E27" s="29">
        <f t="shared" si="6"/>
        <v>15</v>
      </c>
      <c r="F27" s="28">
        <v>1337</v>
      </c>
      <c r="G27" s="29">
        <f t="shared" si="7"/>
        <v>3.6</v>
      </c>
      <c r="H27" s="28">
        <v>5052</v>
      </c>
      <c r="I27" s="29">
        <f t="shared" si="8"/>
        <v>13.6</v>
      </c>
      <c r="J27" s="28">
        <v>6320</v>
      </c>
      <c r="K27" s="29">
        <f t="shared" si="9"/>
        <v>17.1</v>
      </c>
      <c r="L27" s="28">
        <v>1811</v>
      </c>
      <c r="M27" s="29">
        <f t="shared" si="10"/>
        <v>4.9</v>
      </c>
      <c r="N27" s="28">
        <v>992</v>
      </c>
      <c r="O27" s="29">
        <f t="shared" si="11"/>
        <v>2.7</v>
      </c>
      <c r="P27" s="49">
        <v>319</v>
      </c>
      <c r="Q27" s="29">
        <f t="shared" si="12"/>
        <v>0.9</v>
      </c>
      <c r="R27" s="28">
        <v>2289</v>
      </c>
      <c r="S27" s="29">
        <f t="shared" si="13"/>
        <v>6.2</v>
      </c>
      <c r="T27" s="28">
        <v>12929</v>
      </c>
      <c r="U27" s="29">
        <f t="shared" si="14"/>
        <v>34.9</v>
      </c>
      <c r="V27" s="28">
        <v>422</v>
      </c>
      <c r="W27" s="29">
        <f t="shared" si="15"/>
        <v>1.1</v>
      </c>
      <c r="X27" s="13"/>
      <c r="Y27" s="30">
        <f t="shared" si="18"/>
        <v>11955</v>
      </c>
      <c r="Z27" s="29">
        <f t="shared" si="17"/>
        <v>32.3</v>
      </c>
      <c r="AA27" s="30">
        <f t="shared" si="19"/>
        <v>9123</v>
      </c>
      <c r="AB27" s="29">
        <f t="shared" si="17"/>
        <v>24.6</v>
      </c>
      <c r="AC27" s="30">
        <f t="shared" si="16"/>
        <v>319</v>
      </c>
      <c r="AD27" s="29">
        <f t="shared" si="17"/>
        <v>0.9</v>
      </c>
      <c r="AE27" s="30">
        <f t="shared" si="20"/>
        <v>15218</v>
      </c>
      <c r="AF27" s="29">
        <f t="shared" si="17"/>
        <v>41.1</v>
      </c>
      <c r="AG27" s="13"/>
    </row>
    <row r="28" spans="1:33" ht="10.5" customHeight="1">
      <c r="A28" s="16" t="s">
        <v>52</v>
      </c>
      <c r="B28" s="28">
        <f t="shared" si="4"/>
        <v>35968</v>
      </c>
      <c r="C28" s="29">
        <f t="shared" si="5"/>
        <v>100</v>
      </c>
      <c r="D28" s="28">
        <v>6759</v>
      </c>
      <c r="E28" s="29">
        <f t="shared" si="6"/>
        <v>18.8</v>
      </c>
      <c r="F28" s="28">
        <v>2159</v>
      </c>
      <c r="G28" s="29">
        <f t="shared" si="7"/>
        <v>6</v>
      </c>
      <c r="H28" s="28">
        <v>6280</v>
      </c>
      <c r="I28" s="29">
        <f t="shared" si="8"/>
        <v>17.5</v>
      </c>
      <c r="J28" s="28">
        <v>6219</v>
      </c>
      <c r="K28" s="29">
        <f t="shared" si="9"/>
        <v>17.3</v>
      </c>
      <c r="L28" s="28">
        <v>1778</v>
      </c>
      <c r="M28" s="29">
        <f t="shared" si="10"/>
        <v>4.9</v>
      </c>
      <c r="N28" s="28">
        <v>866</v>
      </c>
      <c r="O28" s="29">
        <f t="shared" si="11"/>
        <v>2.4</v>
      </c>
      <c r="P28" s="49">
        <v>246</v>
      </c>
      <c r="Q28" s="29">
        <f t="shared" si="12"/>
        <v>0.7</v>
      </c>
      <c r="R28" s="28">
        <v>1688</v>
      </c>
      <c r="S28" s="29">
        <f t="shared" si="13"/>
        <v>4.7</v>
      </c>
      <c r="T28" s="28">
        <v>9469</v>
      </c>
      <c r="U28" s="29">
        <f t="shared" si="14"/>
        <v>26.3</v>
      </c>
      <c r="V28" s="28">
        <v>504</v>
      </c>
      <c r="W28" s="29">
        <f t="shared" si="15"/>
        <v>1.4</v>
      </c>
      <c r="X28" s="13"/>
      <c r="Y28" s="30">
        <f t="shared" si="18"/>
        <v>15198</v>
      </c>
      <c r="Z28" s="29">
        <f t="shared" si="17"/>
        <v>42.3</v>
      </c>
      <c r="AA28" s="30">
        <f t="shared" si="19"/>
        <v>8863</v>
      </c>
      <c r="AB28" s="29">
        <f t="shared" si="17"/>
        <v>24.6</v>
      </c>
      <c r="AC28" s="30">
        <f t="shared" si="16"/>
        <v>246</v>
      </c>
      <c r="AD28" s="29">
        <f t="shared" si="17"/>
        <v>0.7</v>
      </c>
      <c r="AE28" s="30">
        <f t="shared" si="20"/>
        <v>11157</v>
      </c>
      <c r="AF28" s="29">
        <f t="shared" si="17"/>
        <v>31</v>
      </c>
      <c r="AG28" s="13"/>
    </row>
    <row r="29" spans="1:33" ht="10.5" customHeight="1">
      <c r="A29" s="16" t="s">
        <v>53</v>
      </c>
      <c r="B29" s="28">
        <f t="shared" si="4"/>
        <v>44410</v>
      </c>
      <c r="C29" s="29">
        <f t="shared" si="5"/>
        <v>100</v>
      </c>
      <c r="D29" s="28">
        <v>7792</v>
      </c>
      <c r="E29" s="29">
        <f t="shared" si="6"/>
        <v>17.5</v>
      </c>
      <c r="F29" s="28">
        <v>2160</v>
      </c>
      <c r="G29" s="29">
        <f t="shared" si="7"/>
        <v>4.9</v>
      </c>
      <c r="H29" s="28">
        <v>6487</v>
      </c>
      <c r="I29" s="29">
        <f t="shared" si="8"/>
        <v>14.6</v>
      </c>
      <c r="J29" s="28">
        <v>7377</v>
      </c>
      <c r="K29" s="29">
        <f t="shared" si="9"/>
        <v>16.6</v>
      </c>
      <c r="L29" s="28">
        <v>1882</v>
      </c>
      <c r="M29" s="29">
        <f t="shared" si="10"/>
        <v>4.2</v>
      </c>
      <c r="N29" s="28">
        <v>943</v>
      </c>
      <c r="O29" s="29">
        <f t="shared" si="11"/>
        <v>2.1</v>
      </c>
      <c r="P29" s="49">
        <v>539</v>
      </c>
      <c r="Q29" s="29">
        <f t="shared" si="12"/>
        <v>1.2</v>
      </c>
      <c r="R29" s="28">
        <v>2388</v>
      </c>
      <c r="S29" s="29">
        <f t="shared" si="13"/>
        <v>5.4</v>
      </c>
      <c r="T29" s="28">
        <v>14107</v>
      </c>
      <c r="U29" s="29">
        <f t="shared" si="14"/>
        <v>31.8</v>
      </c>
      <c r="V29" s="28">
        <v>735</v>
      </c>
      <c r="W29" s="29">
        <f t="shared" si="15"/>
        <v>1.7</v>
      </c>
      <c r="X29" s="13"/>
      <c r="Y29" s="30">
        <f t="shared" si="18"/>
        <v>16439</v>
      </c>
      <c r="Z29" s="29">
        <f t="shared" si="17"/>
        <v>37</v>
      </c>
      <c r="AA29" s="30">
        <f t="shared" si="19"/>
        <v>10202</v>
      </c>
      <c r="AB29" s="29">
        <f t="shared" si="17"/>
        <v>23</v>
      </c>
      <c r="AC29" s="30">
        <f t="shared" si="16"/>
        <v>539</v>
      </c>
      <c r="AD29" s="29">
        <f t="shared" si="17"/>
        <v>1.2</v>
      </c>
      <c r="AE29" s="30">
        <f t="shared" si="20"/>
        <v>16495</v>
      </c>
      <c r="AF29" s="29">
        <f t="shared" si="17"/>
        <v>37.1</v>
      </c>
      <c r="AG29" s="13"/>
    </row>
    <row r="30" spans="1:33" ht="10.5" customHeight="1">
      <c r="A30" s="16" t="s">
        <v>54</v>
      </c>
      <c r="B30" s="28">
        <f t="shared" si="4"/>
        <v>85271</v>
      </c>
      <c r="C30" s="29">
        <f t="shared" si="5"/>
        <v>100</v>
      </c>
      <c r="D30" s="28">
        <v>19242</v>
      </c>
      <c r="E30" s="29">
        <f>ROUND(D30/$B30*100,1)</f>
        <v>22.6</v>
      </c>
      <c r="F30" s="28">
        <v>5974</v>
      </c>
      <c r="G30" s="29">
        <f t="shared" si="7"/>
        <v>7</v>
      </c>
      <c r="H30" s="28">
        <v>17338</v>
      </c>
      <c r="I30" s="29">
        <f t="shared" si="8"/>
        <v>20.3</v>
      </c>
      <c r="J30" s="28">
        <v>19312</v>
      </c>
      <c r="K30" s="29">
        <f t="shared" si="9"/>
        <v>22.6</v>
      </c>
      <c r="L30" s="28">
        <v>3697</v>
      </c>
      <c r="M30" s="29">
        <f t="shared" si="10"/>
        <v>4.3</v>
      </c>
      <c r="N30" s="28">
        <v>910</v>
      </c>
      <c r="O30" s="29">
        <f t="shared" si="11"/>
        <v>1.1</v>
      </c>
      <c r="P30" s="49">
        <v>518</v>
      </c>
      <c r="Q30" s="29">
        <f t="shared" si="12"/>
        <v>0.6</v>
      </c>
      <c r="R30" s="28">
        <v>2543</v>
      </c>
      <c r="S30" s="29">
        <f t="shared" si="13"/>
        <v>3</v>
      </c>
      <c r="T30" s="28">
        <v>14361</v>
      </c>
      <c r="U30" s="29">
        <f t="shared" si="14"/>
        <v>16.8</v>
      </c>
      <c r="V30" s="28">
        <v>1376</v>
      </c>
      <c r="W30" s="29">
        <f t="shared" si="15"/>
        <v>1.6</v>
      </c>
      <c r="X30" s="13"/>
      <c r="Y30" s="30">
        <f t="shared" si="18"/>
        <v>42554</v>
      </c>
      <c r="Z30" s="29">
        <f t="shared" si="17"/>
        <v>49.9</v>
      </c>
      <c r="AA30" s="30">
        <f t="shared" si="19"/>
        <v>23919</v>
      </c>
      <c r="AB30" s="29">
        <f t="shared" si="17"/>
        <v>28.1</v>
      </c>
      <c r="AC30" s="30">
        <f t="shared" si="16"/>
        <v>518</v>
      </c>
      <c r="AD30" s="29">
        <f t="shared" si="17"/>
        <v>0.6</v>
      </c>
      <c r="AE30" s="30">
        <f t="shared" si="20"/>
        <v>16904</v>
      </c>
      <c r="AF30" s="29">
        <f t="shared" si="17"/>
        <v>19.8</v>
      </c>
      <c r="AG30" s="13"/>
    </row>
    <row r="31" spans="1:33" ht="10.5" customHeight="1">
      <c r="A31" s="35" t="s">
        <v>55</v>
      </c>
      <c r="B31" s="39">
        <f t="shared" si="4"/>
        <v>50214</v>
      </c>
      <c r="C31" s="38">
        <f t="shared" si="5"/>
        <v>100</v>
      </c>
      <c r="D31" s="39">
        <v>10004</v>
      </c>
      <c r="E31" s="38">
        <f t="shared" si="6"/>
        <v>19.9</v>
      </c>
      <c r="F31" s="39">
        <v>2714</v>
      </c>
      <c r="G31" s="38">
        <f t="shared" si="7"/>
        <v>5.4</v>
      </c>
      <c r="H31" s="39">
        <v>7476</v>
      </c>
      <c r="I31" s="38">
        <f t="shared" si="8"/>
        <v>14.9</v>
      </c>
      <c r="J31" s="39">
        <v>10596</v>
      </c>
      <c r="K31" s="38">
        <f t="shared" si="9"/>
        <v>21.1</v>
      </c>
      <c r="L31" s="39">
        <v>1945</v>
      </c>
      <c r="M31" s="38">
        <f t="shared" si="10"/>
        <v>3.9</v>
      </c>
      <c r="N31" s="39">
        <v>474</v>
      </c>
      <c r="O31" s="38">
        <f t="shared" si="11"/>
        <v>0.9</v>
      </c>
      <c r="P31" s="49">
        <v>711</v>
      </c>
      <c r="Q31" s="38">
        <f t="shared" si="12"/>
        <v>1.4</v>
      </c>
      <c r="R31" s="39">
        <v>2172</v>
      </c>
      <c r="S31" s="38">
        <f t="shared" si="13"/>
        <v>4.3</v>
      </c>
      <c r="T31" s="39">
        <v>13400</v>
      </c>
      <c r="U31" s="38">
        <f t="shared" si="14"/>
        <v>26.7</v>
      </c>
      <c r="V31" s="39">
        <v>722</v>
      </c>
      <c r="W31" s="38">
        <f t="shared" si="15"/>
        <v>1.4</v>
      </c>
      <c r="X31" s="13"/>
      <c r="Y31" s="40">
        <f t="shared" si="18"/>
        <v>20194</v>
      </c>
      <c r="Z31" s="38">
        <f t="shared" si="17"/>
        <v>40.2</v>
      </c>
      <c r="AA31" s="40">
        <f t="shared" si="19"/>
        <v>13015</v>
      </c>
      <c r="AB31" s="38">
        <f t="shared" si="17"/>
        <v>25.9</v>
      </c>
      <c r="AC31" s="40">
        <f t="shared" si="16"/>
        <v>711</v>
      </c>
      <c r="AD31" s="38">
        <f t="shared" si="17"/>
        <v>1.4</v>
      </c>
      <c r="AE31" s="40">
        <f t="shared" si="20"/>
        <v>15572</v>
      </c>
      <c r="AF31" s="38">
        <f t="shared" si="17"/>
        <v>31</v>
      </c>
      <c r="AG31" s="13"/>
    </row>
    <row r="32" spans="1:33" ht="10.5" customHeight="1">
      <c r="A32" s="16" t="s">
        <v>56</v>
      </c>
      <c r="B32" s="28">
        <f t="shared" si="4"/>
        <v>411632</v>
      </c>
      <c r="C32" s="29">
        <f t="shared" si="5"/>
        <v>100</v>
      </c>
      <c r="D32" s="28">
        <f>SUM(D33:D39)</f>
        <v>80582</v>
      </c>
      <c r="E32" s="29">
        <f t="shared" si="6"/>
        <v>19.6</v>
      </c>
      <c r="F32" s="28">
        <f>SUM(F33:F39)</f>
        <v>16389</v>
      </c>
      <c r="G32" s="29">
        <f t="shared" si="7"/>
        <v>4</v>
      </c>
      <c r="H32" s="28">
        <f>SUM(H33:H39)</f>
        <v>61741</v>
      </c>
      <c r="I32" s="29">
        <f t="shared" si="8"/>
        <v>15</v>
      </c>
      <c r="J32" s="28">
        <f>SUM(J33:J39)</f>
        <v>73989</v>
      </c>
      <c r="K32" s="29">
        <f t="shared" si="9"/>
        <v>18</v>
      </c>
      <c r="L32" s="28">
        <f>SUM(L33:L39)</f>
        <v>23939</v>
      </c>
      <c r="M32" s="29">
        <f t="shared" si="10"/>
        <v>5.8</v>
      </c>
      <c r="N32" s="28">
        <f>SUM(N33:N39)</f>
        <v>5800</v>
      </c>
      <c r="O32" s="29">
        <f t="shared" si="11"/>
        <v>1.4</v>
      </c>
      <c r="P32" s="28">
        <f>SUM(P33:P39)</f>
        <v>2265</v>
      </c>
      <c r="Q32" s="29">
        <f t="shared" si="12"/>
        <v>0.6</v>
      </c>
      <c r="R32" s="28">
        <f>SUM(R33:R39)</f>
        <v>20781</v>
      </c>
      <c r="S32" s="29">
        <f t="shared" si="13"/>
        <v>5</v>
      </c>
      <c r="T32" s="28">
        <f>SUM(T33:T39)</f>
        <v>119790</v>
      </c>
      <c r="U32" s="29">
        <f t="shared" si="14"/>
        <v>29.1</v>
      </c>
      <c r="V32" s="28">
        <f>SUM(V33:V39)</f>
        <v>6356</v>
      </c>
      <c r="W32" s="29">
        <f t="shared" si="15"/>
        <v>1.5</v>
      </c>
      <c r="X32" s="13"/>
      <c r="Y32" s="30">
        <f t="shared" si="18"/>
        <v>158712</v>
      </c>
      <c r="Z32" s="29">
        <f t="shared" si="17"/>
        <v>38.6</v>
      </c>
      <c r="AA32" s="30">
        <f t="shared" si="19"/>
        <v>103728</v>
      </c>
      <c r="AB32" s="29">
        <f t="shared" si="17"/>
        <v>25.2</v>
      </c>
      <c r="AC32" s="30">
        <f t="shared" si="16"/>
        <v>2265</v>
      </c>
      <c r="AD32" s="29">
        <f t="shared" si="17"/>
        <v>0.6</v>
      </c>
      <c r="AE32" s="30">
        <f t="shared" si="20"/>
        <v>140571</v>
      </c>
      <c r="AF32" s="29">
        <f t="shared" si="17"/>
        <v>34.1</v>
      </c>
      <c r="AG32" s="13"/>
    </row>
    <row r="33" spans="1:33" ht="10.5" customHeight="1">
      <c r="A33" s="16" t="s">
        <v>57</v>
      </c>
      <c r="B33" s="28">
        <f t="shared" si="4"/>
        <v>63522</v>
      </c>
      <c r="C33" s="29">
        <f t="shared" si="5"/>
        <v>100</v>
      </c>
      <c r="D33" s="28">
        <v>6991</v>
      </c>
      <c r="E33" s="29">
        <f t="shared" si="6"/>
        <v>11</v>
      </c>
      <c r="F33" s="28">
        <v>2207</v>
      </c>
      <c r="G33" s="29">
        <f t="shared" si="7"/>
        <v>3.5</v>
      </c>
      <c r="H33" s="28">
        <v>6872</v>
      </c>
      <c r="I33" s="29">
        <f t="shared" si="8"/>
        <v>10.8</v>
      </c>
      <c r="J33" s="28">
        <v>8869</v>
      </c>
      <c r="K33" s="29">
        <f t="shared" si="9"/>
        <v>14</v>
      </c>
      <c r="L33" s="28">
        <v>4029</v>
      </c>
      <c r="M33" s="29">
        <f t="shared" si="10"/>
        <v>6.3</v>
      </c>
      <c r="N33" s="28">
        <v>1057</v>
      </c>
      <c r="O33" s="29">
        <f t="shared" si="11"/>
        <v>1.7</v>
      </c>
      <c r="P33" s="28">
        <v>74</v>
      </c>
      <c r="Q33" s="29">
        <f t="shared" si="12"/>
        <v>0.1</v>
      </c>
      <c r="R33" s="28">
        <v>5782</v>
      </c>
      <c r="S33" s="29">
        <f t="shared" si="13"/>
        <v>9.1</v>
      </c>
      <c r="T33" s="28">
        <v>26852</v>
      </c>
      <c r="U33" s="29">
        <f t="shared" si="14"/>
        <v>42.3</v>
      </c>
      <c r="V33" s="28">
        <v>789</v>
      </c>
      <c r="W33" s="29">
        <f t="shared" si="15"/>
        <v>1.2</v>
      </c>
      <c r="X33" s="13"/>
      <c r="Y33" s="30">
        <f t="shared" si="18"/>
        <v>16070</v>
      </c>
      <c r="Z33" s="29">
        <f t="shared" si="17"/>
        <v>25.3</v>
      </c>
      <c r="AA33" s="30">
        <f t="shared" si="19"/>
        <v>13955</v>
      </c>
      <c r="AB33" s="29">
        <f t="shared" si="17"/>
        <v>22</v>
      </c>
      <c r="AC33" s="30">
        <f t="shared" si="16"/>
        <v>74</v>
      </c>
      <c r="AD33" s="29">
        <f t="shared" si="17"/>
        <v>0.1</v>
      </c>
      <c r="AE33" s="30">
        <f t="shared" si="20"/>
        <v>32634</v>
      </c>
      <c r="AF33" s="29">
        <f t="shared" si="17"/>
        <v>51.4</v>
      </c>
      <c r="AG33" s="13"/>
    </row>
    <row r="34" spans="1:33" ht="10.5" customHeight="1">
      <c r="A34" s="16" t="s">
        <v>58</v>
      </c>
      <c r="B34" s="28">
        <f t="shared" si="4"/>
        <v>44189</v>
      </c>
      <c r="C34" s="29">
        <f t="shared" si="5"/>
        <v>100</v>
      </c>
      <c r="D34" s="28">
        <v>6987</v>
      </c>
      <c r="E34" s="29">
        <f t="shared" si="6"/>
        <v>15.8</v>
      </c>
      <c r="F34" s="28">
        <v>1450</v>
      </c>
      <c r="G34" s="29">
        <f t="shared" si="7"/>
        <v>3.3</v>
      </c>
      <c r="H34" s="28">
        <v>5661</v>
      </c>
      <c r="I34" s="29">
        <f t="shared" si="8"/>
        <v>12.8</v>
      </c>
      <c r="J34" s="28">
        <v>6922</v>
      </c>
      <c r="K34" s="29">
        <f t="shared" si="9"/>
        <v>15.7</v>
      </c>
      <c r="L34" s="28">
        <v>2681</v>
      </c>
      <c r="M34" s="29">
        <f t="shared" si="10"/>
        <v>6.1</v>
      </c>
      <c r="N34" s="28">
        <v>746</v>
      </c>
      <c r="O34" s="29">
        <f t="shared" si="11"/>
        <v>1.7</v>
      </c>
      <c r="P34" s="28">
        <v>277</v>
      </c>
      <c r="Q34" s="29">
        <f t="shared" si="12"/>
        <v>0.6</v>
      </c>
      <c r="R34" s="28">
        <v>3165</v>
      </c>
      <c r="S34" s="29">
        <f t="shared" si="13"/>
        <v>7.2</v>
      </c>
      <c r="T34" s="28">
        <v>15790</v>
      </c>
      <c r="U34" s="29">
        <f t="shared" si="14"/>
        <v>35.7</v>
      </c>
      <c r="V34" s="28">
        <v>510</v>
      </c>
      <c r="W34" s="29">
        <f t="shared" si="15"/>
        <v>1.2</v>
      </c>
      <c r="X34" s="13"/>
      <c r="Y34" s="30">
        <f t="shared" si="18"/>
        <v>14098</v>
      </c>
      <c r="Z34" s="29">
        <f t="shared" si="17"/>
        <v>31.9</v>
      </c>
      <c r="AA34" s="30">
        <f t="shared" si="19"/>
        <v>10349</v>
      </c>
      <c r="AB34" s="29">
        <f t="shared" si="17"/>
        <v>23.4</v>
      </c>
      <c r="AC34" s="30">
        <f t="shared" si="16"/>
        <v>277</v>
      </c>
      <c r="AD34" s="29">
        <f t="shared" si="17"/>
        <v>0.6</v>
      </c>
      <c r="AE34" s="30">
        <f t="shared" si="20"/>
        <v>18955</v>
      </c>
      <c r="AF34" s="29">
        <f t="shared" si="17"/>
        <v>42.9</v>
      </c>
      <c r="AG34" s="13"/>
    </row>
    <row r="35" spans="1:33" ht="10.5" customHeight="1">
      <c r="A35" s="16" t="s">
        <v>59</v>
      </c>
      <c r="B35" s="28">
        <f t="shared" si="4"/>
        <v>68859</v>
      </c>
      <c r="C35" s="29">
        <f t="shared" si="5"/>
        <v>100</v>
      </c>
      <c r="D35" s="28">
        <v>15736</v>
      </c>
      <c r="E35" s="29">
        <f t="shared" si="6"/>
        <v>22.9</v>
      </c>
      <c r="F35" s="28">
        <v>2074</v>
      </c>
      <c r="G35" s="29">
        <f t="shared" si="7"/>
        <v>3</v>
      </c>
      <c r="H35" s="28">
        <v>10658</v>
      </c>
      <c r="I35" s="29">
        <f t="shared" si="8"/>
        <v>15.5</v>
      </c>
      <c r="J35" s="28">
        <v>12450</v>
      </c>
      <c r="K35" s="29">
        <f t="shared" si="9"/>
        <v>18.1</v>
      </c>
      <c r="L35" s="28">
        <v>4263</v>
      </c>
      <c r="M35" s="29">
        <f t="shared" si="10"/>
        <v>6.2</v>
      </c>
      <c r="N35" s="28">
        <v>1091</v>
      </c>
      <c r="O35" s="29">
        <f t="shared" si="11"/>
        <v>1.6</v>
      </c>
      <c r="P35" s="28">
        <v>194</v>
      </c>
      <c r="Q35" s="29">
        <f t="shared" si="12"/>
        <v>0.3</v>
      </c>
      <c r="R35" s="28">
        <v>2441</v>
      </c>
      <c r="S35" s="29">
        <f t="shared" si="13"/>
        <v>3.5</v>
      </c>
      <c r="T35" s="28">
        <v>18559</v>
      </c>
      <c r="U35" s="29">
        <f t="shared" si="14"/>
        <v>27</v>
      </c>
      <c r="V35" s="28">
        <v>1393</v>
      </c>
      <c r="W35" s="29">
        <f t="shared" si="15"/>
        <v>2</v>
      </c>
      <c r="X35" s="13"/>
      <c r="Y35" s="30">
        <f t="shared" si="18"/>
        <v>28468</v>
      </c>
      <c r="Z35" s="29">
        <f t="shared" si="17"/>
        <v>41.3</v>
      </c>
      <c r="AA35" s="30">
        <f t="shared" si="19"/>
        <v>17804</v>
      </c>
      <c r="AB35" s="29">
        <f t="shared" si="17"/>
        <v>25.9</v>
      </c>
      <c r="AC35" s="30">
        <f t="shared" si="16"/>
        <v>194</v>
      </c>
      <c r="AD35" s="29">
        <f t="shared" si="17"/>
        <v>0.3</v>
      </c>
      <c r="AE35" s="30">
        <f t="shared" si="20"/>
        <v>21000</v>
      </c>
      <c r="AF35" s="29">
        <f t="shared" si="17"/>
        <v>30.5</v>
      </c>
      <c r="AG35" s="13"/>
    </row>
    <row r="36" spans="1:33" ht="10.5" customHeight="1">
      <c r="A36" s="16" t="s">
        <v>60</v>
      </c>
      <c r="B36" s="28">
        <f t="shared" si="4"/>
        <v>61801</v>
      </c>
      <c r="C36" s="29">
        <f t="shared" si="5"/>
        <v>100</v>
      </c>
      <c r="D36" s="28">
        <v>12517</v>
      </c>
      <c r="E36" s="29">
        <f t="shared" si="6"/>
        <v>20.3</v>
      </c>
      <c r="F36" s="28">
        <v>2093</v>
      </c>
      <c r="G36" s="29">
        <f t="shared" si="7"/>
        <v>3.4</v>
      </c>
      <c r="H36" s="28">
        <v>9279</v>
      </c>
      <c r="I36" s="29">
        <f t="shared" si="8"/>
        <v>15</v>
      </c>
      <c r="J36" s="28">
        <v>11360</v>
      </c>
      <c r="K36" s="29">
        <f t="shared" si="9"/>
        <v>18.4</v>
      </c>
      <c r="L36" s="28">
        <v>3677</v>
      </c>
      <c r="M36" s="29">
        <f t="shared" si="10"/>
        <v>5.9</v>
      </c>
      <c r="N36" s="28">
        <v>738</v>
      </c>
      <c r="O36" s="29">
        <f t="shared" si="11"/>
        <v>1.2</v>
      </c>
      <c r="P36" s="28">
        <v>368</v>
      </c>
      <c r="Q36" s="29">
        <f t="shared" si="12"/>
        <v>0.6</v>
      </c>
      <c r="R36" s="28">
        <v>2830</v>
      </c>
      <c r="S36" s="29">
        <f t="shared" si="13"/>
        <v>4.6</v>
      </c>
      <c r="T36" s="28">
        <v>17891</v>
      </c>
      <c r="U36" s="29">
        <f t="shared" si="14"/>
        <v>28.9</v>
      </c>
      <c r="V36" s="28">
        <v>1048</v>
      </c>
      <c r="W36" s="29">
        <f t="shared" si="15"/>
        <v>1.7</v>
      </c>
      <c r="X36" s="13"/>
      <c r="Y36" s="30">
        <f t="shared" si="18"/>
        <v>23889</v>
      </c>
      <c r="Z36" s="29">
        <f t="shared" si="17"/>
        <v>38.7</v>
      </c>
      <c r="AA36" s="30">
        <f t="shared" si="19"/>
        <v>15775</v>
      </c>
      <c r="AB36" s="29">
        <f t="shared" si="17"/>
        <v>25.5</v>
      </c>
      <c r="AC36" s="30">
        <f t="shared" si="16"/>
        <v>368</v>
      </c>
      <c r="AD36" s="29">
        <f t="shared" si="17"/>
        <v>0.6</v>
      </c>
      <c r="AE36" s="30">
        <f t="shared" si="20"/>
        <v>20721</v>
      </c>
      <c r="AF36" s="29">
        <f t="shared" si="17"/>
        <v>33.5</v>
      </c>
      <c r="AG36" s="13"/>
    </row>
    <row r="37" spans="1:33" ht="10.5" customHeight="1">
      <c r="A37" s="16" t="s">
        <v>61</v>
      </c>
      <c r="B37" s="28">
        <f t="shared" si="4"/>
        <v>65009</v>
      </c>
      <c r="C37" s="29">
        <f t="shared" si="5"/>
        <v>100</v>
      </c>
      <c r="D37" s="28">
        <v>15636</v>
      </c>
      <c r="E37" s="29">
        <f t="shared" si="6"/>
        <v>24.1</v>
      </c>
      <c r="F37" s="28">
        <v>2506</v>
      </c>
      <c r="G37" s="29">
        <f t="shared" si="7"/>
        <v>3.9</v>
      </c>
      <c r="H37" s="28">
        <v>9740</v>
      </c>
      <c r="I37" s="29">
        <f t="shared" si="8"/>
        <v>15</v>
      </c>
      <c r="J37" s="28">
        <v>12131</v>
      </c>
      <c r="K37" s="29">
        <f t="shared" si="9"/>
        <v>18.7</v>
      </c>
      <c r="L37" s="28">
        <v>4051</v>
      </c>
      <c r="M37" s="29">
        <f t="shared" si="10"/>
        <v>6.2</v>
      </c>
      <c r="N37" s="28">
        <v>939</v>
      </c>
      <c r="O37" s="29">
        <f t="shared" si="11"/>
        <v>1.4</v>
      </c>
      <c r="P37" s="28">
        <v>467</v>
      </c>
      <c r="Q37" s="29">
        <f t="shared" si="12"/>
        <v>0.7</v>
      </c>
      <c r="R37" s="28">
        <v>2205</v>
      </c>
      <c r="S37" s="29">
        <f t="shared" si="13"/>
        <v>3.4</v>
      </c>
      <c r="T37" s="28">
        <v>16303</v>
      </c>
      <c r="U37" s="29">
        <f t="shared" si="14"/>
        <v>25.1</v>
      </c>
      <c r="V37" s="28">
        <v>1031</v>
      </c>
      <c r="W37" s="29">
        <f t="shared" si="15"/>
        <v>1.6</v>
      </c>
      <c r="X37" s="13"/>
      <c r="Y37" s="30">
        <f t="shared" si="18"/>
        <v>27882</v>
      </c>
      <c r="Z37" s="29">
        <f t="shared" si="17"/>
        <v>42.9</v>
      </c>
      <c r="AA37" s="30">
        <f t="shared" si="19"/>
        <v>17121</v>
      </c>
      <c r="AB37" s="29">
        <f t="shared" si="17"/>
        <v>26.3</v>
      </c>
      <c r="AC37" s="30">
        <f t="shared" si="16"/>
        <v>467</v>
      </c>
      <c r="AD37" s="29">
        <f t="shared" si="17"/>
        <v>0.7</v>
      </c>
      <c r="AE37" s="30">
        <f t="shared" si="20"/>
        <v>18508</v>
      </c>
      <c r="AF37" s="29">
        <f t="shared" si="17"/>
        <v>28.5</v>
      </c>
      <c r="AG37" s="13"/>
    </row>
    <row r="38" spans="1:33" ht="10.5" customHeight="1">
      <c r="A38" s="16" t="s">
        <v>62</v>
      </c>
      <c r="B38" s="28">
        <f t="shared" si="4"/>
        <v>65666</v>
      </c>
      <c r="C38" s="29">
        <f t="shared" si="5"/>
        <v>100</v>
      </c>
      <c r="D38" s="28">
        <v>12734</v>
      </c>
      <c r="E38" s="29">
        <f t="shared" si="6"/>
        <v>19.4</v>
      </c>
      <c r="F38" s="28">
        <v>3167</v>
      </c>
      <c r="G38" s="29">
        <f t="shared" si="7"/>
        <v>4.8</v>
      </c>
      <c r="H38" s="28">
        <v>11779</v>
      </c>
      <c r="I38" s="29">
        <f t="shared" si="8"/>
        <v>17.9</v>
      </c>
      <c r="J38" s="28">
        <v>13690</v>
      </c>
      <c r="K38" s="29">
        <f t="shared" si="9"/>
        <v>20.8</v>
      </c>
      <c r="L38" s="28">
        <v>3115</v>
      </c>
      <c r="M38" s="29">
        <f t="shared" si="10"/>
        <v>4.7</v>
      </c>
      <c r="N38" s="28">
        <v>648</v>
      </c>
      <c r="O38" s="29">
        <f t="shared" si="11"/>
        <v>1</v>
      </c>
      <c r="P38" s="28">
        <v>524</v>
      </c>
      <c r="Q38" s="29">
        <f t="shared" si="12"/>
        <v>0.8</v>
      </c>
      <c r="R38" s="28">
        <v>3028</v>
      </c>
      <c r="S38" s="29">
        <f t="shared" si="13"/>
        <v>4.6</v>
      </c>
      <c r="T38" s="28">
        <v>16199</v>
      </c>
      <c r="U38" s="29">
        <f t="shared" si="14"/>
        <v>24.7</v>
      </c>
      <c r="V38" s="28">
        <v>782</v>
      </c>
      <c r="W38" s="29">
        <f t="shared" si="15"/>
        <v>1.2</v>
      </c>
      <c r="X38" s="13"/>
      <c r="Y38" s="30">
        <f t="shared" si="18"/>
        <v>27680</v>
      </c>
      <c r="Z38" s="29">
        <f t="shared" si="17"/>
        <v>42.2</v>
      </c>
      <c r="AA38" s="30">
        <f t="shared" si="19"/>
        <v>17453</v>
      </c>
      <c r="AB38" s="29">
        <f t="shared" si="17"/>
        <v>26.6</v>
      </c>
      <c r="AC38" s="30">
        <f t="shared" si="16"/>
        <v>524</v>
      </c>
      <c r="AD38" s="29">
        <f t="shared" si="17"/>
        <v>0.8</v>
      </c>
      <c r="AE38" s="30">
        <f t="shared" si="20"/>
        <v>19227</v>
      </c>
      <c r="AF38" s="29">
        <f t="shared" si="17"/>
        <v>29.3</v>
      </c>
      <c r="AG38" s="13"/>
    </row>
    <row r="39" spans="1:33" ht="10.5" customHeight="1">
      <c r="A39" s="35" t="s">
        <v>63</v>
      </c>
      <c r="B39" s="39">
        <f t="shared" si="4"/>
        <v>42586</v>
      </c>
      <c r="C39" s="38">
        <f t="shared" si="5"/>
        <v>100</v>
      </c>
      <c r="D39" s="39">
        <v>9981</v>
      </c>
      <c r="E39" s="38">
        <f t="shared" si="6"/>
        <v>23.4</v>
      </c>
      <c r="F39" s="39">
        <v>2892</v>
      </c>
      <c r="G39" s="38">
        <f t="shared" si="7"/>
        <v>6.8</v>
      </c>
      <c r="H39" s="39">
        <v>7752</v>
      </c>
      <c r="I39" s="38">
        <f t="shared" si="8"/>
        <v>18.2</v>
      </c>
      <c r="J39" s="39">
        <v>8567</v>
      </c>
      <c r="K39" s="38">
        <f t="shared" si="9"/>
        <v>20.1</v>
      </c>
      <c r="L39" s="39">
        <v>2123</v>
      </c>
      <c r="M39" s="38">
        <f t="shared" si="10"/>
        <v>5</v>
      </c>
      <c r="N39" s="39">
        <v>581</v>
      </c>
      <c r="O39" s="38">
        <f t="shared" si="11"/>
        <v>1.4</v>
      </c>
      <c r="P39" s="39">
        <v>361</v>
      </c>
      <c r="Q39" s="38">
        <f t="shared" si="12"/>
        <v>0.8</v>
      </c>
      <c r="R39" s="39">
        <v>1330</v>
      </c>
      <c r="S39" s="38">
        <f t="shared" si="13"/>
        <v>3.1</v>
      </c>
      <c r="T39" s="39">
        <v>8196</v>
      </c>
      <c r="U39" s="38">
        <f t="shared" si="14"/>
        <v>19.2</v>
      </c>
      <c r="V39" s="39">
        <v>803</v>
      </c>
      <c r="W39" s="38">
        <f t="shared" si="15"/>
        <v>1.9</v>
      </c>
      <c r="X39" s="13"/>
      <c r="Y39" s="40">
        <f t="shared" si="18"/>
        <v>20625</v>
      </c>
      <c r="Z39" s="38">
        <f t="shared" si="17"/>
        <v>48.4</v>
      </c>
      <c r="AA39" s="40">
        <f t="shared" si="19"/>
        <v>11271</v>
      </c>
      <c r="AB39" s="38">
        <f t="shared" si="17"/>
        <v>26.5</v>
      </c>
      <c r="AC39" s="40">
        <f t="shared" si="16"/>
        <v>361</v>
      </c>
      <c r="AD39" s="38">
        <f t="shared" si="17"/>
        <v>0.8</v>
      </c>
      <c r="AE39" s="40">
        <f t="shared" si="20"/>
        <v>9526</v>
      </c>
      <c r="AF39" s="38">
        <f t="shared" si="17"/>
        <v>22.4</v>
      </c>
      <c r="AG39" s="13"/>
    </row>
    <row r="40" spans="1:33" ht="10.5" customHeight="1">
      <c r="A40" s="17" t="s">
        <v>64</v>
      </c>
      <c r="B40" s="28">
        <f t="shared" si="4"/>
        <v>131138</v>
      </c>
      <c r="C40" s="29">
        <f t="shared" si="5"/>
        <v>100</v>
      </c>
      <c r="D40" s="28">
        <v>18405</v>
      </c>
      <c r="E40" s="29">
        <f t="shared" si="6"/>
        <v>14</v>
      </c>
      <c r="F40" s="28">
        <v>4565</v>
      </c>
      <c r="G40" s="29">
        <f t="shared" si="7"/>
        <v>3.5</v>
      </c>
      <c r="H40" s="28">
        <v>17446</v>
      </c>
      <c r="I40" s="29">
        <f t="shared" si="8"/>
        <v>13.3</v>
      </c>
      <c r="J40" s="28">
        <v>16087</v>
      </c>
      <c r="K40" s="29">
        <f t="shared" si="9"/>
        <v>12.3</v>
      </c>
      <c r="L40" s="28">
        <v>6729</v>
      </c>
      <c r="M40" s="29">
        <f t="shared" si="10"/>
        <v>5.1</v>
      </c>
      <c r="N40" s="28">
        <v>16367</v>
      </c>
      <c r="O40" s="29">
        <f t="shared" si="11"/>
        <v>12.5</v>
      </c>
      <c r="P40" s="28">
        <v>1636</v>
      </c>
      <c r="Q40" s="29">
        <f t="shared" si="12"/>
        <v>1.2</v>
      </c>
      <c r="R40" s="28">
        <v>7400</v>
      </c>
      <c r="S40" s="29">
        <f t="shared" si="13"/>
        <v>5.6</v>
      </c>
      <c r="T40" s="28">
        <v>41922</v>
      </c>
      <c r="U40" s="29">
        <f t="shared" si="14"/>
        <v>32</v>
      </c>
      <c r="V40" s="28">
        <v>581</v>
      </c>
      <c r="W40" s="29">
        <f t="shared" si="15"/>
        <v>0.4</v>
      </c>
      <c r="X40" s="13"/>
      <c r="Y40" s="30">
        <f t="shared" si="18"/>
        <v>40416</v>
      </c>
      <c r="Z40" s="29">
        <f aca="true" t="shared" si="21" ref="Z40:AF55">ROUND(Y40/$B40*100,1)</f>
        <v>30.8</v>
      </c>
      <c r="AA40" s="30">
        <f t="shared" si="19"/>
        <v>39183</v>
      </c>
      <c r="AB40" s="29">
        <f t="shared" si="21"/>
        <v>29.9</v>
      </c>
      <c r="AC40" s="30">
        <f t="shared" si="16"/>
        <v>1636</v>
      </c>
      <c r="AD40" s="29">
        <f t="shared" si="21"/>
        <v>1.2</v>
      </c>
      <c r="AE40" s="30">
        <f t="shared" si="20"/>
        <v>49322</v>
      </c>
      <c r="AF40" s="29">
        <f t="shared" si="21"/>
        <v>37.6</v>
      </c>
      <c r="AG40" s="13"/>
    </row>
    <row r="41" spans="1:33" ht="10.5" customHeight="1">
      <c r="A41" s="16" t="s">
        <v>65</v>
      </c>
      <c r="B41" s="28">
        <f t="shared" si="4"/>
        <v>78447</v>
      </c>
      <c r="C41" s="29">
        <f t="shared" si="5"/>
        <v>100</v>
      </c>
      <c r="D41" s="28">
        <v>10941</v>
      </c>
      <c r="E41" s="29">
        <f t="shared" si="6"/>
        <v>13.9</v>
      </c>
      <c r="F41" s="28">
        <v>2828</v>
      </c>
      <c r="G41" s="29">
        <f t="shared" si="7"/>
        <v>3.6</v>
      </c>
      <c r="H41" s="28">
        <v>10456</v>
      </c>
      <c r="I41" s="29">
        <f t="shared" si="8"/>
        <v>13.3</v>
      </c>
      <c r="J41" s="28">
        <v>11447</v>
      </c>
      <c r="K41" s="29">
        <f t="shared" si="9"/>
        <v>14.6</v>
      </c>
      <c r="L41" s="28">
        <v>4011</v>
      </c>
      <c r="M41" s="29">
        <f t="shared" si="10"/>
        <v>5.1</v>
      </c>
      <c r="N41" s="28">
        <v>1746</v>
      </c>
      <c r="O41" s="29">
        <f t="shared" si="11"/>
        <v>2.2</v>
      </c>
      <c r="P41" s="28">
        <v>1525</v>
      </c>
      <c r="Q41" s="29">
        <f t="shared" si="12"/>
        <v>1.9</v>
      </c>
      <c r="R41" s="28">
        <v>4474</v>
      </c>
      <c r="S41" s="29">
        <f t="shared" si="13"/>
        <v>5.7</v>
      </c>
      <c r="T41" s="28">
        <v>30402</v>
      </c>
      <c r="U41" s="29">
        <f t="shared" si="14"/>
        <v>38.8</v>
      </c>
      <c r="V41" s="28">
        <v>617</v>
      </c>
      <c r="W41" s="29">
        <f t="shared" si="15"/>
        <v>0.8</v>
      </c>
      <c r="X41" s="13"/>
      <c r="Y41" s="30">
        <f t="shared" si="18"/>
        <v>24225</v>
      </c>
      <c r="Z41" s="29">
        <f t="shared" si="21"/>
        <v>30.9</v>
      </c>
      <c r="AA41" s="30">
        <f t="shared" si="19"/>
        <v>17204</v>
      </c>
      <c r="AB41" s="29">
        <f t="shared" si="21"/>
        <v>21.9</v>
      </c>
      <c r="AC41" s="30">
        <f t="shared" si="16"/>
        <v>1525</v>
      </c>
      <c r="AD41" s="29">
        <f t="shared" si="21"/>
        <v>1.9</v>
      </c>
      <c r="AE41" s="30">
        <f t="shared" si="20"/>
        <v>34876</v>
      </c>
      <c r="AF41" s="29">
        <f t="shared" si="21"/>
        <v>44.5</v>
      </c>
      <c r="AG41" s="13"/>
    </row>
    <row r="42" spans="1:33" ht="10.5" customHeight="1">
      <c r="A42" s="16" t="s">
        <v>66</v>
      </c>
      <c r="B42" s="28">
        <f t="shared" si="4"/>
        <v>48697</v>
      </c>
      <c r="C42" s="29">
        <f t="shared" si="5"/>
        <v>100</v>
      </c>
      <c r="D42" s="28">
        <v>11356</v>
      </c>
      <c r="E42" s="29">
        <f t="shared" si="6"/>
        <v>23.3</v>
      </c>
      <c r="F42" s="28">
        <v>4009</v>
      </c>
      <c r="G42" s="29">
        <f t="shared" si="7"/>
        <v>8.2</v>
      </c>
      <c r="H42" s="28">
        <v>7912</v>
      </c>
      <c r="I42" s="29">
        <f t="shared" si="8"/>
        <v>16.2</v>
      </c>
      <c r="J42" s="28">
        <v>9210</v>
      </c>
      <c r="K42" s="29">
        <f t="shared" si="9"/>
        <v>18.9</v>
      </c>
      <c r="L42" s="28">
        <v>2717</v>
      </c>
      <c r="M42" s="29">
        <f t="shared" si="10"/>
        <v>5.6</v>
      </c>
      <c r="N42" s="28">
        <v>701</v>
      </c>
      <c r="O42" s="29">
        <f t="shared" si="11"/>
        <v>1.4</v>
      </c>
      <c r="P42" s="28">
        <v>459</v>
      </c>
      <c r="Q42" s="29">
        <f t="shared" si="12"/>
        <v>0.9</v>
      </c>
      <c r="R42" s="28">
        <v>1401</v>
      </c>
      <c r="S42" s="29">
        <f t="shared" si="13"/>
        <v>2.9</v>
      </c>
      <c r="T42" s="28">
        <v>10379</v>
      </c>
      <c r="U42" s="29">
        <f t="shared" si="14"/>
        <v>21.3</v>
      </c>
      <c r="V42" s="28">
        <v>553</v>
      </c>
      <c r="W42" s="29">
        <f t="shared" si="15"/>
        <v>1.1</v>
      </c>
      <c r="X42" s="13"/>
      <c r="Y42" s="30">
        <f aca="true" t="shared" si="22" ref="Y42:Y56">SUM(D42,F42,H42)</f>
        <v>23277</v>
      </c>
      <c r="Z42" s="29">
        <f t="shared" si="21"/>
        <v>47.8</v>
      </c>
      <c r="AA42" s="30">
        <f aca="true" t="shared" si="23" ref="AA42:AA56">SUM(J42,L42,N42)</f>
        <v>12628</v>
      </c>
      <c r="AB42" s="29">
        <f t="shared" si="21"/>
        <v>25.9</v>
      </c>
      <c r="AC42" s="30">
        <f t="shared" si="16"/>
        <v>459</v>
      </c>
      <c r="AD42" s="29">
        <f t="shared" si="21"/>
        <v>0.9</v>
      </c>
      <c r="AE42" s="30">
        <f aca="true" t="shared" si="24" ref="AE42:AE56">SUM(R42,T42)</f>
        <v>11780</v>
      </c>
      <c r="AF42" s="29">
        <f t="shared" si="21"/>
        <v>24.2</v>
      </c>
      <c r="AG42" s="13"/>
    </row>
    <row r="43" spans="1:33" ht="10.5" customHeight="1">
      <c r="A43" s="16" t="s">
        <v>67</v>
      </c>
      <c r="B43" s="28">
        <f t="shared" si="4"/>
        <v>116736</v>
      </c>
      <c r="C43" s="29">
        <f t="shared" si="5"/>
        <v>100</v>
      </c>
      <c r="D43" s="28">
        <v>21766</v>
      </c>
      <c r="E43" s="29">
        <f t="shared" si="6"/>
        <v>18.6</v>
      </c>
      <c r="F43" s="28">
        <v>5423</v>
      </c>
      <c r="G43" s="29">
        <f t="shared" si="7"/>
        <v>4.6</v>
      </c>
      <c r="H43" s="28">
        <v>16814</v>
      </c>
      <c r="I43" s="29">
        <f t="shared" si="8"/>
        <v>14.4</v>
      </c>
      <c r="J43" s="28">
        <v>19781</v>
      </c>
      <c r="K43" s="29">
        <f t="shared" si="9"/>
        <v>16.9</v>
      </c>
      <c r="L43" s="28">
        <v>6369</v>
      </c>
      <c r="M43" s="29">
        <f t="shared" si="10"/>
        <v>5.5</v>
      </c>
      <c r="N43" s="28">
        <v>1900</v>
      </c>
      <c r="O43" s="29">
        <f t="shared" si="11"/>
        <v>1.6</v>
      </c>
      <c r="P43" s="28">
        <v>1543</v>
      </c>
      <c r="Q43" s="29">
        <f t="shared" si="12"/>
        <v>1.3</v>
      </c>
      <c r="R43" s="28">
        <v>4569</v>
      </c>
      <c r="S43" s="29">
        <f t="shared" si="13"/>
        <v>3.9</v>
      </c>
      <c r="T43" s="28">
        <v>36047</v>
      </c>
      <c r="U43" s="29">
        <f t="shared" si="14"/>
        <v>30.9</v>
      </c>
      <c r="V43" s="28">
        <v>2524</v>
      </c>
      <c r="W43" s="29">
        <f t="shared" si="15"/>
        <v>2.2</v>
      </c>
      <c r="X43" s="13"/>
      <c r="Y43" s="30">
        <f t="shared" si="22"/>
        <v>44003</v>
      </c>
      <c r="Z43" s="29">
        <f t="shared" si="21"/>
        <v>37.7</v>
      </c>
      <c r="AA43" s="30">
        <f t="shared" si="23"/>
        <v>28050</v>
      </c>
      <c r="AB43" s="29">
        <f t="shared" si="21"/>
        <v>24</v>
      </c>
      <c r="AC43" s="30">
        <f t="shared" si="16"/>
        <v>1543</v>
      </c>
      <c r="AD43" s="29">
        <f t="shared" si="21"/>
        <v>1.3</v>
      </c>
      <c r="AE43" s="30">
        <f t="shared" si="24"/>
        <v>40616</v>
      </c>
      <c r="AF43" s="29">
        <f t="shared" si="21"/>
        <v>34.8</v>
      </c>
      <c r="AG43" s="13"/>
    </row>
    <row r="44" spans="1:33" ht="10.5" customHeight="1">
      <c r="A44" s="17" t="s">
        <v>68</v>
      </c>
      <c r="B44" s="28">
        <f t="shared" si="4"/>
        <v>60659</v>
      </c>
      <c r="C44" s="29">
        <f t="shared" si="5"/>
        <v>100</v>
      </c>
      <c r="D44" s="28">
        <v>9036</v>
      </c>
      <c r="E44" s="29">
        <f t="shared" si="6"/>
        <v>14.9</v>
      </c>
      <c r="F44" s="28">
        <v>2574</v>
      </c>
      <c r="G44" s="29">
        <f t="shared" si="7"/>
        <v>4.2</v>
      </c>
      <c r="H44" s="28">
        <v>7897</v>
      </c>
      <c r="I44" s="29">
        <f t="shared" si="8"/>
        <v>13</v>
      </c>
      <c r="J44" s="28">
        <v>8797</v>
      </c>
      <c r="K44" s="29">
        <f t="shared" si="9"/>
        <v>14.5</v>
      </c>
      <c r="L44" s="28">
        <v>3813</v>
      </c>
      <c r="M44" s="29">
        <f t="shared" si="10"/>
        <v>6.3</v>
      </c>
      <c r="N44" s="28">
        <v>1242</v>
      </c>
      <c r="O44" s="29">
        <f t="shared" si="11"/>
        <v>2</v>
      </c>
      <c r="P44" s="28">
        <v>1910</v>
      </c>
      <c r="Q44" s="29">
        <f t="shared" si="12"/>
        <v>3.1</v>
      </c>
      <c r="R44" s="28">
        <v>3020</v>
      </c>
      <c r="S44" s="29">
        <f t="shared" si="13"/>
        <v>5</v>
      </c>
      <c r="T44" s="28">
        <v>22156</v>
      </c>
      <c r="U44" s="29">
        <f t="shared" si="14"/>
        <v>36.5</v>
      </c>
      <c r="V44" s="28">
        <v>214</v>
      </c>
      <c r="W44" s="29">
        <f t="shared" si="15"/>
        <v>0.4</v>
      </c>
      <c r="X44" s="13"/>
      <c r="Y44" s="30">
        <f t="shared" si="22"/>
        <v>19507</v>
      </c>
      <c r="Z44" s="29">
        <f t="shared" si="21"/>
        <v>32.2</v>
      </c>
      <c r="AA44" s="30">
        <f t="shared" si="23"/>
        <v>13852</v>
      </c>
      <c r="AB44" s="29">
        <f t="shared" si="21"/>
        <v>22.8</v>
      </c>
      <c r="AC44" s="30">
        <f t="shared" si="16"/>
        <v>1910</v>
      </c>
      <c r="AD44" s="29">
        <f t="shared" si="21"/>
        <v>3.1</v>
      </c>
      <c r="AE44" s="30">
        <f t="shared" si="24"/>
        <v>25176</v>
      </c>
      <c r="AF44" s="29">
        <f t="shared" si="21"/>
        <v>41.5</v>
      </c>
      <c r="AG44" s="13"/>
    </row>
    <row r="45" spans="1:33" ht="10.5" customHeight="1">
      <c r="A45" s="17" t="s">
        <v>69</v>
      </c>
      <c r="B45" s="28">
        <f t="shared" si="4"/>
        <v>66809</v>
      </c>
      <c r="C45" s="29">
        <f t="shared" si="5"/>
        <v>100</v>
      </c>
      <c r="D45" s="28">
        <v>11751</v>
      </c>
      <c r="E45" s="29">
        <f t="shared" si="6"/>
        <v>17.6</v>
      </c>
      <c r="F45" s="28">
        <v>3233</v>
      </c>
      <c r="G45" s="29">
        <f t="shared" si="7"/>
        <v>4.8</v>
      </c>
      <c r="H45" s="28">
        <v>10749</v>
      </c>
      <c r="I45" s="29">
        <f t="shared" si="8"/>
        <v>16.1</v>
      </c>
      <c r="J45" s="28">
        <v>11740</v>
      </c>
      <c r="K45" s="29">
        <f t="shared" si="9"/>
        <v>17.6</v>
      </c>
      <c r="L45" s="28">
        <v>3573</v>
      </c>
      <c r="M45" s="29">
        <f t="shared" si="10"/>
        <v>5.3</v>
      </c>
      <c r="N45" s="28">
        <v>1365</v>
      </c>
      <c r="O45" s="29">
        <f t="shared" si="11"/>
        <v>2</v>
      </c>
      <c r="P45" s="28">
        <v>818</v>
      </c>
      <c r="Q45" s="29">
        <f t="shared" si="12"/>
        <v>1.2</v>
      </c>
      <c r="R45" s="28">
        <v>2798</v>
      </c>
      <c r="S45" s="29">
        <f t="shared" si="13"/>
        <v>4.2</v>
      </c>
      <c r="T45" s="28">
        <v>20158</v>
      </c>
      <c r="U45" s="29">
        <f t="shared" si="14"/>
        <v>30.2</v>
      </c>
      <c r="V45" s="28">
        <v>624</v>
      </c>
      <c r="W45" s="29">
        <f t="shared" si="15"/>
        <v>0.9</v>
      </c>
      <c r="X45" s="13"/>
      <c r="Y45" s="30">
        <f t="shared" si="22"/>
        <v>25733</v>
      </c>
      <c r="Z45" s="29">
        <f t="shared" si="21"/>
        <v>38.5</v>
      </c>
      <c r="AA45" s="30">
        <f t="shared" si="23"/>
        <v>16678</v>
      </c>
      <c r="AB45" s="29">
        <f t="shared" si="21"/>
        <v>25</v>
      </c>
      <c r="AC45" s="30">
        <f t="shared" si="16"/>
        <v>818</v>
      </c>
      <c r="AD45" s="29">
        <f t="shared" si="21"/>
        <v>1.2</v>
      </c>
      <c r="AE45" s="30">
        <f t="shared" si="24"/>
        <v>22956</v>
      </c>
      <c r="AF45" s="29">
        <f t="shared" si="21"/>
        <v>34.4</v>
      </c>
      <c r="AG45" s="13"/>
    </row>
    <row r="46" spans="1:33" ht="10.5" customHeight="1">
      <c r="A46" s="16" t="s">
        <v>70</v>
      </c>
      <c r="B46" s="28">
        <f t="shared" si="4"/>
        <v>16232</v>
      </c>
      <c r="C46" s="29">
        <f t="shared" si="5"/>
        <v>100</v>
      </c>
      <c r="D46" s="28">
        <v>3234</v>
      </c>
      <c r="E46" s="29">
        <f t="shared" si="6"/>
        <v>19.9</v>
      </c>
      <c r="F46" s="28">
        <v>1254</v>
      </c>
      <c r="G46" s="29">
        <f t="shared" si="7"/>
        <v>7.7</v>
      </c>
      <c r="H46" s="28">
        <v>2886</v>
      </c>
      <c r="I46" s="29">
        <f t="shared" si="8"/>
        <v>17.8</v>
      </c>
      <c r="J46" s="28">
        <v>3222</v>
      </c>
      <c r="K46" s="29">
        <f t="shared" si="9"/>
        <v>19.8</v>
      </c>
      <c r="L46" s="28">
        <v>915</v>
      </c>
      <c r="M46" s="29">
        <f t="shared" si="10"/>
        <v>5.6</v>
      </c>
      <c r="N46" s="28">
        <v>406</v>
      </c>
      <c r="O46" s="29">
        <f t="shared" si="11"/>
        <v>2.5</v>
      </c>
      <c r="P46" s="28">
        <v>122</v>
      </c>
      <c r="Q46" s="29">
        <f t="shared" si="12"/>
        <v>0.8</v>
      </c>
      <c r="R46" s="28">
        <v>515</v>
      </c>
      <c r="S46" s="29">
        <f t="shared" si="13"/>
        <v>3.2</v>
      </c>
      <c r="T46" s="28">
        <v>3536</v>
      </c>
      <c r="U46" s="29">
        <f t="shared" si="14"/>
        <v>21.8</v>
      </c>
      <c r="V46" s="28">
        <v>142</v>
      </c>
      <c r="W46" s="29">
        <f t="shared" si="15"/>
        <v>0.9</v>
      </c>
      <c r="X46" s="13"/>
      <c r="Y46" s="30">
        <f t="shared" si="22"/>
        <v>7374</v>
      </c>
      <c r="Z46" s="29">
        <f t="shared" si="21"/>
        <v>45.4</v>
      </c>
      <c r="AA46" s="30">
        <f t="shared" si="23"/>
        <v>4543</v>
      </c>
      <c r="AB46" s="29">
        <f t="shared" si="21"/>
        <v>28</v>
      </c>
      <c r="AC46" s="30">
        <f t="shared" si="16"/>
        <v>122</v>
      </c>
      <c r="AD46" s="29">
        <f t="shared" si="21"/>
        <v>0.8</v>
      </c>
      <c r="AE46" s="30">
        <f t="shared" si="24"/>
        <v>4051</v>
      </c>
      <c r="AF46" s="29">
        <f t="shared" si="21"/>
        <v>25</v>
      </c>
      <c r="AG46" s="13"/>
    </row>
    <row r="47" spans="1:33" ht="10.5" customHeight="1">
      <c r="A47" s="17" t="s">
        <v>71</v>
      </c>
      <c r="B47" s="28">
        <f t="shared" si="4"/>
        <v>189408</v>
      </c>
      <c r="C47" s="29">
        <f t="shared" si="5"/>
        <v>100</v>
      </c>
      <c r="D47" s="28">
        <v>32622</v>
      </c>
      <c r="E47" s="29">
        <f t="shared" si="6"/>
        <v>17.2</v>
      </c>
      <c r="F47" s="28">
        <v>6807</v>
      </c>
      <c r="G47" s="29">
        <f t="shared" si="7"/>
        <v>3.6</v>
      </c>
      <c r="H47" s="28">
        <v>25990</v>
      </c>
      <c r="I47" s="29">
        <f t="shared" si="8"/>
        <v>13.7</v>
      </c>
      <c r="J47" s="28">
        <v>30259</v>
      </c>
      <c r="K47" s="29">
        <f t="shared" si="9"/>
        <v>16</v>
      </c>
      <c r="L47" s="28">
        <v>10049</v>
      </c>
      <c r="M47" s="29">
        <f t="shared" si="10"/>
        <v>5.3</v>
      </c>
      <c r="N47" s="28">
        <v>4561</v>
      </c>
      <c r="O47" s="29">
        <f t="shared" si="11"/>
        <v>2.4</v>
      </c>
      <c r="P47" s="28">
        <v>1224</v>
      </c>
      <c r="Q47" s="29">
        <f t="shared" si="12"/>
        <v>0.6</v>
      </c>
      <c r="R47" s="28">
        <v>9391</v>
      </c>
      <c r="S47" s="29">
        <f t="shared" si="13"/>
        <v>5</v>
      </c>
      <c r="T47" s="28">
        <v>64886</v>
      </c>
      <c r="U47" s="29">
        <f t="shared" si="14"/>
        <v>34.3</v>
      </c>
      <c r="V47" s="28">
        <v>3619</v>
      </c>
      <c r="W47" s="29">
        <f t="shared" si="15"/>
        <v>1.9</v>
      </c>
      <c r="X47" s="13"/>
      <c r="Y47" s="30">
        <f t="shared" si="22"/>
        <v>65419</v>
      </c>
      <c r="Z47" s="29">
        <f t="shared" si="21"/>
        <v>34.5</v>
      </c>
      <c r="AA47" s="30">
        <f t="shared" si="23"/>
        <v>44869</v>
      </c>
      <c r="AB47" s="29">
        <f t="shared" si="21"/>
        <v>23.7</v>
      </c>
      <c r="AC47" s="30">
        <f t="shared" si="16"/>
        <v>1224</v>
      </c>
      <c r="AD47" s="29">
        <f t="shared" si="21"/>
        <v>0.6</v>
      </c>
      <c r="AE47" s="30">
        <f t="shared" si="24"/>
        <v>74277</v>
      </c>
      <c r="AF47" s="29">
        <f t="shared" si="21"/>
        <v>39.2</v>
      </c>
      <c r="AG47" s="13"/>
    </row>
    <row r="48" spans="1:33" ht="10.5" customHeight="1">
      <c r="A48" s="16" t="s">
        <v>72</v>
      </c>
      <c r="B48" s="28">
        <f t="shared" si="4"/>
        <v>15793</v>
      </c>
      <c r="C48" s="29">
        <f t="shared" si="5"/>
        <v>100</v>
      </c>
      <c r="D48" s="28">
        <v>1488</v>
      </c>
      <c r="E48" s="29">
        <f t="shared" si="6"/>
        <v>9.4</v>
      </c>
      <c r="F48" s="28">
        <v>480</v>
      </c>
      <c r="G48" s="29">
        <f t="shared" si="7"/>
        <v>3</v>
      </c>
      <c r="H48" s="28">
        <v>1705</v>
      </c>
      <c r="I48" s="29">
        <f t="shared" si="8"/>
        <v>10.8</v>
      </c>
      <c r="J48" s="28">
        <v>2066</v>
      </c>
      <c r="K48" s="29">
        <f t="shared" si="9"/>
        <v>13.1</v>
      </c>
      <c r="L48" s="28">
        <v>870</v>
      </c>
      <c r="M48" s="29">
        <f t="shared" si="10"/>
        <v>5.5</v>
      </c>
      <c r="N48" s="28">
        <v>504</v>
      </c>
      <c r="O48" s="29">
        <f t="shared" si="11"/>
        <v>3.2</v>
      </c>
      <c r="P48" s="28">
        <v>1975</v>
      </c>
      <c r="Q48" s="29">
        <f t="shared" si="12"/>
        <v>12.5</v>
      </c>
      <c r="R48" s="28">
        <v>1233</v>
      </c>
      <c r="S48" s="29">
        <f t="shared" si="13"/>
        <v>7.8</v>
      </c>
      <c r="T48" s="28">
        <v>5379</v>
      </c>
      <c r="U48" s="29">
        <f t="shared" si="14"/>
        <v>34.1</v>
      </c>
      <c r="V48" s="28">
        <v>93</v>
      </c>
      <c r="W48" s="29">
        <f t="shared" si="15"/>
        <v>0.6</v>
      </c>
      <c r="X48" s="13"/>
      <c r="Y48" s="30">
        <f t="shared" si="22"/>
        <v>3673</v>
      </c>
      <c r="Z48" s="29">
        <f t="shared" si="21"/>
        <v>23.3</v>
      </c>
      <c r="AA48" s="30">
        <f t="shared" si="23"/>
        <v>3440</v>
      </c>
      <c r="AB48" s="29">
        <f t="shared" si="21"/>
        <v>21.8</v>
      </c>
      <c r="AC48" s="30">
        <f t="shared" si="16"/>
        <v>1975</v>
      </c>
      <c r="AD48" s="29">
        <f t="shared" si="21"/>
        <v>12.5</v>
      </c>
      <c r="AE48" s="30">
        <f t="shared" si="24"/>
        <v>6612</v>
      </c>
      <c r="AF48" s="29">
        <f t="shared" si="21"/>
        <v>41.9</v>
      </c>
      <c r="AG48" s="13"/>
    </row>
    <row r="49" spans="1:33" ht="10.5" customHeight="1">
      <c r="A49" s="16" t="s">
        <v>73</v>
      </c>
      <c r="B49" s="28">
        <f t="shared" si="4"/>
        <v>50759</v>
      </c>
      <c r="C49" s="29">
        <f t="shared" si="5"/>
        <v>100</v>
      </c>
      <c r="D49" s="28">
        <v>8766</v>
      </c>
      <c r="E49" s="29">
        <f t="shared" si="6"/>
        <v>17.3</v>
      </c>
      <c r="F49" s="28">
        <v>1669</v>
      </c>
      <c r="G49" s="29">
        <f t="shared" si="7"/>
        <v>3.3</v>
      </c>
      <c r="H49" s="28">
        <v>6931</v>
      </c>
      <c r="I49" s="29">
        <f t="shared" si="8"/>
        <v>13.7</v>
      </c>
      <c r="J49" s="28">
        <v>6020</v>
      </c>
      <c r="K49" s="29">
        <f t="shared" si="9"/>
        <v>11.9</v>
      </c>
      <c r="L49" s="28">
        <v>2596</v>
      </c>
      <c r="M49" s="29">
        <f t="shared" si="10"/>
        <v>5.1</v>
      </c>
      <c r="N49" s="28">
        <v>1371</v>
      </c>
      <c r="O49" s="29">
        <f t="shared" si="11"/>
        <v>2.7</v>
      </c>
      <c r="P49" s="28">
        <v>1117</v>
      </c>
      <c r="Q49" s="29">
        <f t="shared" si="12"/>
        <v>2.2</v>
      </c>
      <c r="R49" s="28">
        <v>2660</v>
      </c>
      <c r="S49" s="29">
        <f t="shared" si="13"/>
        <v>5.2</v>
      </c>
      <c r="T49" s="28">
        <v>18907</v>
      </c>
      <c r="U49" s="29">
        <f t="shared" si="14"/>
        <v>37.2</v>
      </c>
      <c r="V49" s="28">
        <v>722</v>
      </c>
      <c r="W49" s="29">
        <f t="shared" si="15"/>
        <v>1.4</v>
      </c>
      <c r="X49" s="13"/>
      <c r="Y49" s="30">
        <f t="shared" si="22"/>
        <v>17366</v>
      </c>
      <c r="Z49" s="29">
        <f t="shared" si="21"/>
        <v>34.2</v>
      </c>
      <c r="AA49" s="30">
        <f t="shared" si="23"/>
        <v>9987</v>
      </c>
      <c r="AB49" s="29">
        <f t="shared" si="21"/>
        <v>19.7</v>
      </c>
      <c r="AC49" s="30">
        <f t="shared" si="16"/>
        <v>1117</v>
      </c>
      <c r="AD49" s="29">
        <f t="shared" si="21"/>
        <v>2.2</v>
      </c>
      <c r="AE49" s="30">
        <f t="shared" si="24"/>
        <v>21567</v>
      </c>
      <c r="AF49" s="29">
        <f t="shared" si="21"/>
        <v>42.5</v>
      </c>
      <c r="AG49" s="13"/>
    </row>
    <row r="50" spans="1:33" ht="10.5" customHeight="1">
      <c r="A50" s="16" t="s">
        <v>74</v>
      </c>
      <c r="B50" s="28">
        <f t="shared" si="4"/>
        <v>70043</v>
      </c>
      <c r="C50" s="29">
        <f t="shared" si="5"/>
        <v>100</v>
      </c>
      <c r="D50" s="28">
        <v>11849</v>
      </c>
      <c r="E50" s="29">
        <f t="shared" si="6"/>
        <v>16.9</v>
      </c>
      <c r="F50" s="28">
        <v>2618</v>
      </c>
      <c r="G50" s="29">
        <f t="shared" si="7"/>
        <v>3.7</v>
      </c>
      <c r="H50" s="28">
        <v>8812</v>
      </c>
      <c r="I50" s="29">
        <f t="shared" si="8"/>
        <v>12.6</v>
      </c>
      <c r="J50" s="28">
        <v>10073</v>
      </c>
      <c r="K50" s="29">
        <f t="shared" si="9"/>
        <v>14.4</v>
      </c>
      <c r="L50" s="28">
        <v>3804</v>
      </c>
      <c r="M50" s="29">
        <f t="shared" si="10"/>
        <v>5.4</v>
      </c>
      <c r="N50" s="28">
        <v>1621</v>
      </c>
      <c r="O50" s="29">
        <f t="shared" si="11"/>
        <v>2.3</v>
      </c>
      <c r="P50" s="28">
        <v>1215</v>
      </c>
      <c r="Q50" s="29">
        <f t="shared" si="12"/>
        <v>1.7</v>
      </c>
      <c r="R50" s="28">
        <v>4413</v>
      </c>
      <c r="S50" s="29">
        <f t="shared" si="13"/>
        <v>6.3</v>
      </c>
      <c r="T50" s="28">
        <v>25025</v>
      </c>
      <c r="U50" s="29">
        <f t="shared" si="14"/>
        <v>35.7</v>
      </c>
      <c r="V50" s="28">
        <v>613</v>
      </c>
      <c r="W50" s="29">
        <f t="shared" si="15"/>
        <v>0.9</v>
      </c>
      <c r="X50" s="13"/>
      <c r="Y50" s="30">
        <f t="shared" si="22"/>
        <v>23279</v>
      </c>
      <c r="Z50" s="29">
        <f t="shared" si="21"/>
        <v>33.2</v>
      </c>
      <c r="AA50" s="30">
        <f t="shared" si="23"/>
        <v>15498</v>
      </c>
      <c r="AB50" s="29">
        <f t="shared" si="21"/>
        <v>22.1</v>
      </c>
      <c r="AC50" s="30">
        <f t="shared" si="16"/>
        <v>1215</v>
      </c>
      <c r="AD50" s="29">
        <f t="shared" si="21"/>
        <v>1.7</v>
      </c>
      <c r="AE50" s="30">
        <f t="shared" si="24"/>
        <v>29438</v>
      </c>
      <c r="AF50" s="29">
        <f t="shared" si="21"/>
        <v>42</v>
      </c>
      <c r="AG50" s="13"/>
    </row>
    <row r="51" spans="1:33" ht="10.5" customHeight="1">
      <c r="A51" s="16" t="s">
        <v>75</v>
      </c>
      <c r="B51" s="28">
        <f t="shared" si="4"/>
        <v>67948</v>
      </c>
      <c r="C51" s="29">
        <f t="shared" si="5"/>
        <v>100</v>
      </c>
      <c r="D51" s="28">
        <v>10715</v>
      </c>
      <c r="E51" s="29">
        <f t="shared" si="6"/>
        <v>15.8</v>
      </c>
      <c r="F51" s="28">
        <v>2542</v>
      </c>
      <c r="G51" s="29">
        <f t="shared" si="7"/>
        <v>3.7</v>
      </c>
      <c r="H51" s="28">
        <v>9075</v>
      </c>
      <c r="I51" s="29">
        <f t="shared" si="8"/>
        <v>13.4</v>
      </c>
      <c r="J51" s="28">
        <v>11600</v>
      </c>
      <c r="K51" s="29">
        <f t="shared" si="9"/>
        <v>17.1</v>
      </c>
      <c r="L51" s="28">
        <v>3682</v>
      </c>
      <c r="M51" s="29">
        <f t="shared" si="10"/>
        <v>5.4</v>
      </c>
      <c r="N51" s="28">
        <v>2093</v>
      </c>
      <c r="O51" s="29">
        <f t="shared" si="11"/>
        <v>3.1</v>
      </c>
      <c r="P51" s="28">
        <v>397</v>
      </c>
      <c r="Q51" s="29">
        <f t="shared" si="12"/>
        <v>0.6</v>
      </c>
      <c r="R51" s="28">
        <v>3478</v>
      </c>
      <c r="S51" s="29">
        <f t="shared" si="13"/>
        <v>5.1</v>
      </c>
      <c r="T51" s="28">
        <v>22853</v>
      </c>
      <c r="U51" s="29">
        <f t="shared" si="14"/>
        <v>33.6</v>
      </c>
      <c r="V51" s="28">
        <v>1513</v>
      </c>
      <c r="W51" s="29">
        <f t="shared" si="15"/>
        <v>2.2</v>
      </c>
      <c r="X51" s="13"/>
      <c r="Y51" s="30">
        <f t="shared" si="22"/>
        <v>22332</v>
      </c>
      <c r="Z51" s="29">
        <f t="shared" si="21"/>
        <v>32.9</v>
      </c>
      <c r="AA51" s="30">
        <f t="shared" si="23"/>
        <v>17375</v>
      </c>
      <c r="AB51" s="29">
        <f t="shared" si="21"/>
        <v>25.6</v>
      </c>
      <c r="AC51" s="30">
        <f t="shared" si="16"/>
        <v>397</v>
      </c>
      <c r="AD51" s="29">
        <f t="shared" si="21"/>
        <v>0.6</v>
      </c>
      <c r="AE51" s="30">
        <f t="shared" si="24"/>
        <v>26331</v>
      </c>
      <c r="AF51" s="29">
        <f t="shared" si="21"/>
        <v>38.8</v>
      </c>
      <c r="AG51" s="13"/>
    </row>
    <row r="52" spans="1:33" ht="10.5" customHeight="1">
      <c r="A52" s="17" t="s">
        <v>76</v>
      </c>
      <c r="B52" s="28">
        <f t="shared" si="4"/>
        <v>31577</v>
      </c>
      <c r="C52" s="29">
        <f t="shared" si="5"/>
        <v>100</v>
      </c>
      <c r="D52" s="28">
        <v>5548</v>
      </c>
      <c r="E52" s="29">
        <f t="shared" si="6"/>
        <v>17.6</v>
      </c>
      <c r="F52" s="28">
        <v>1104</v>
      </c>
      <c r="G52" s="29">
        <f t="shared" si="7"/>
        <v>3.5</v>
      </c>
      <c r="H52" s="28">
        <v>4284</v>
      </c>
      <c r="I52" s="29">
        <f t="shared" si="8"/>
        <v>13.6</v>
      </c>
      <c r="J52" s="28">
        <v>4521</v>
      </c>
      <c r="K52" s="29">
        <f t="shared" si="9"/>
        <v>14.3</v>
      </c>
      <c r="L52" s="28">
        <v>1518</v>
      </c>
      <c r="M52" s="29">
        <f t="shared" si="10"/>
        <v>4.8</v>
      </c>
      <c r="N52" s="28">
        <v>672</v>
      </c>
      <c r="O52" s="29">
        <f t="shared" si="11"/>
        <v>2.1</v>
      </c>
      <c r="P52" s="28">
        <v>981</v>
      </c>
      <c r="Q52" s="29">
        <f t="shared" si="12"/>
        <v>3.1</v>
      </c>
      <c r="R52" s="28">
        <v>1713</v>
      </c>
      <c r="S52" s="29">
        <f t="shared" si="13"/>
        <v>5.4</v>
      </c>
      <c r="T52" s="28">
        <v>11050</v>
      </c>
      <c r="U52" s="29">
        <f t="shared" si="14"/>
        <v>35</v>
      </c>
      <c r="V52" s="28">
        <v>186</v>
      </c>
      <c r="W52" s="29">
        <f t="shared" si="15"/>
        <v>0.6</v>
      </c>
      <c r="X52" s="13"/>
      <c r="Y52" s="30">
        <f t="shared" si="22"/>
        <v>10936</v>
      </c>
      <c r="Z52" s="29">
        <f t="shared" si="21"/>
        <v>34.6</v>
      </c>
      <c r="AA52" s="30">
        <f t="shared" si="23"/>
        <v>6711</v>
      </c>
      <c r="AB52" s="29">
        <f t="shared" si="21"/>
        <v>21.3</v>
      </c>
      <c r="AC52" s="30">
        <f t="shared" si="16"/>
        <v>981</v>
      </c>
      <c r="AD52" s="29">
        <f t="shared" si="21"/>
        <v>3.1</v>
      </c>
      <c r="AE52" s="30">
        <f t="shared" si="24"/>
        <v>12763</v>
      </c>
      <c r="AF52" s="29">
        <f t="shared" si="21"/>
        <v>40.4</v>
      </c>
      <c r="AG52" s="13"/>
    </row>
    <row r="53" spans="1:33" ht="10.5" customHeight="1">
      <c r="A53" s="17" t="s">
        <v>77</v>
      </c>
      <c r="B53" s="28">
        <f t="shared" si="4"/>
        <v>37762</v>
      </c>
      <c r="C53" s="29">
        <f t="shared" si="5"/>
        <v>100</v>
      </c>
      <c r="D53" s="28">
        <v>6638</v>
      </c>
      <c r="E53" s="29">
        <f t="shared" si="6"/>
        <v>17.6</v>
      </c>
      <c r="F53" s="28">
        <v>1476</v>
      </c>
      <c r="G53" s="29">
        <f t="shared" si="7"/>
        <v>3.9</v>
      </c>
      <c r="H53" s="28">
        <v>5482</v>
      </c>
      <c r="I53" s="29">
        <f t="shared" si="8"/>
        <v>14.5</v>
      </c>
      <c r="J53" s="28">
        <v>5546</v>
      </c>
      <c r="K53" s="29">
        <f t="shared" si="9"/>
        <v>14.7</v>
      </c>
      <c r="L53" s="28">
        <v>1661</v>
      </c>
      <c r="M53" s="29">
        <f t="shared" si="10"/>
        <v>4.4</v>
      </c>
      <c r="N53" s="28">
        <v>1014</v>
      </c>
      <c r="O53" s="29">
        <f t="shared" si="11"/>
        <v>2.7</v>
      </c>
      <c r="P53" s="28">
        <v>535</v>
      </c>
      <c r="Q53" s="29">
        <f t="shared" si="12"/>
        <v>1.4</v>
      </c>
      <c r="R53" s="28">
        <v>1930</v>
      </c>
      <c r="S53" s="29">
        <f t="shared" si="13"/>
        <v>5.1</v>
      </c>
      <c r="T53" s="28">
        <v>13178</v>
      </c>
      <c r="U53" s="29">
        <f t="shared" si="14"/>
        <v>34.9</v>
      </c>
      <c r="V53" s="28">
        <v>302</v>
      </c>
      <c r="W53" s="29">
        <f t="shared" si="15"/>
        <v>0.8</v>
      </c>
      <c r="X53" s="13"/>
      <c r="Y53" s="30">
        <f t="shared" si="22"/>
        <v>13596</v>
      </c>
      <c r="Z53" s="29">
        <f t="shared" si="21"/>
        <v>36</v>
      </c>
      <c r="AA53" s="30">
        <f t="shared" si="23"/>
        <v>8221</v>
      </c>
      <c r="AB53" s="29">
        <f t="shared" si="21"/>
        <v>21.8</v>
      </c>
      <c r="AC53" s="30">
        <f t="shared" si="16"/>
        <v>535</v>
      </c>
      <c r="AD53" s="29">
        <f t="shared" si="21"/>
        <v>1.4</v>
      </c>
      <c r="AE53" s="30">
        <f t="shared" si="24"/>
        <v>15108</v>
      </c>
      <c r="AF53" s="29">
        <f t="shared" si="21"/>
        <v>40</v>
      </c>
      <c r="AG53" s="13"/>
    </row>
    <row r="54" spans="1:33" ht="10.5" customHeight="1">
      <c r="A54" s="16" t="s">
        <v>78</v>
      </c>
      <c r="B54" s="28">
        <f t="shared" si="4"/>
        <v>40060</v>
      </c>
      <c r="C54" s="29">
        <f t="shared" si="5"/>
        <v>100</v>
      </c>
      <c r="D54" s="28">
        <v>7068</v>
      </c>
      <c r="E54" s="29">
        <f t="shared" si="6"/>
        <v>17.6</v>
      </c>
      <c r="F54" s="28">
        <v>1353</v>
      </c>
      <c r="G54" s="29">
        <f t="shared" si="7"/>
        <v>3.4</v>
      </c>
      <c r="H54" s="28">
        <v>5612</v>
      </c>
      <c r="I54" s="29">
        <f t="shared" si="8"/>
        <v>14</v>
      </c>
      <c r="J54" s="28">
        <v>6248</v>
      </c>
      <c r="K54" s="29">
        <f t="shared" si="9"/>
        <v>15.6</v>
      </c>
      <c r="L54" s="28">
        <v>2070</v>
      </c>
      <c r="M54" s="29">
        <f t="shared" si="10"/>
        <v>5.2</v>
      </c>
      <c r="N54" s="28">
        <v>1077</v>
      </c>
      <c r="O54" s="29">
        <f t="shared" si="11"/>
        <v>2.7</v>
      </c>
      <c r="P54" s="28">
        <v>294</v>
      </c>
      <c r="Q54" s="29">
        <f t="shared" si="12"/>
        <v>0.7</v>
      </c>
      <c r="R54" s="28">
        <v>2221</v>
      </c>
      <c r="S54" s="29">
        <f t="shared" si="13"/>
        <v>5.5</v>
      </c>
      <c r="T54" s="28">
        <v>13532</v>
      </c>
      <c r="U54" s="29">
        <f t="shared" si="14"/>
        <v>33.8</v>
      </c>
      <c r="V54" s="28">
        <v>585</v>
      </c>
      <c r="W54" s="29">
        <f t="shared" si="15"/>
        <v>1.5</v>
      </c>
      <c r="X54" s="13"/>
      <c r="Y54" s="30">
        <f t="shared" si="22"/>
        <v>14033</v>
      </c>
      <c r="Z54" s="29">
        <f t="shared" si="21"/>
        <v>35</v>
      </c>
      <c r="AA54" s="30">
        <f t="shared" si="23"/>
        <v>9395</v>
      </c>
      <c r="AB54" s="29">
        <f t="shared" si="21"/>
        <v>23.5</v>
      </c>
      <c r="AC54" s="30">
        <f t="shared" si="16"/>
        <v>294</v>
      </c>
      <c r="AD54" s="29">
        <f t="shared" si="21"/>
        <v>0.7</v>
      </c>
      <c r="AE54" s="30">
        <f t="shared" si="24"/>
        <v>15753</v>
      </c>
      <c r="AF54" s="29">
        <f t="shared" si="21"/>
        <v>39.3</v>
      </c>
      <c r="AG54" s="13"/>
    </row>
    <row r="55" spans="1:33" ht="10.5" customHeight="1">
      <c r="A55" s="17" t="s">
        <v>79</v>
      </c>
      <c r="B55" s="28">
        <f t="shared" si="4"/>
        <v>13722</v>
      </c>
      <c r="C55" s="29">
        <f t="shared" si="5"/>
        <v>100</v>
      </c>
      <c r="D55" s="28">
        <v>2481</v>
      </c>
      <c r="E55" s="29">
        <f t="shared" si="6"/>
        <v>18.1</v>
      </c>
      <c r="F55" s="28">
        <v>398</v>
      </c>
      <c r="G55" s="29">
        <f t="shared" si="7"/>
        <v>2.9</v>
      </c>
      <c r="H55" s="28">
        <v>1579</v>
      </c>
      <c r="I55" s="29">
        <f t="shared" si="8"/>
        <v>11.5</v>
      </c>
      <c r="J55" s="28">
        <v>1305</v>
      </c>
      <c r="K55" s="29">
        <f t="shared" si="9"/>
        <v>9.5</v>
      </c>
      <c r="L55" s="28">
        <v>569</v>
      </c>
      <c r="M55" s="29">
        <f t="shared" si="10"/>
        <v>4.1</v>
      </c>
      <c r="N55" s="28">
        <v>279</v>
      </c>
      <c r="O55" s="29">
        <f t="shared" si="11"/>
        <v>2</v>
      </c>
      <c r="P55" s="28">
        <v>472</v>
      </c>
      <c r="Q55" s="29">
        <f t="shared" si="12"/>
        <v>3.4</v>
      </c>
      <c r="R55" s="28">
        <v>652</v>
      </c>
      <c r="S55" s="29">
        <f t="shared" si="13"/>
        <v>4.8</v>
      </c>
      <c r="T55" s="28">
        <v>5885</v>
      </c>
      <c r="U55" s="29">
        <f t="shared" si="14"/>
        <v>42.9</v>
      </c>
      <c r="V55" s="28">
        <v>102</v>
      </c>
      <c r="W55" s="29">
        <f t="shared" si="15"/>
        <v>0.7</v>
      </c>
      <c r="X55" s="13"/>
      <c r="Y55" s="30">
        <f t="shared" si="22"/>
        <v>4458</v>
      </c>
      <c r="Z55" s="29">
        <f t="shared" si="21"/>
        <v>32.5</v>
      </c>
      <c r="AA55" s="30">
        <f t="shared" si="23"/>
        <v>2153</v>
      </c>
      <c r="AB55" s="29">
        <f t="shared" si="21"/>
        <v>15.7</v>
      </c>
      <c r="AC55" s="30">
        <f t="shared" si="16"/>
        <v>472</v>
      </c>
      <c r="AD55" s="29">
        <f t="shared" si="21"/>
        <v>3.4</v>
      </c>
      <c r="AE55" s="30">
        <f t="shared" si="24"/>
        <v>6537</v>
      </c>
      <c r="AF55" s="29">
        <f t="shared" si="21"/>
        <v>47.6</v>
      </c>
      <c r="AG55" s="13"/>
    </row>
    <row r="56" spans="1:33" ht="10.5" customHeight="1">
      <c r="A56" s="35" t="s">
        <v>80</v>
      </c>
      <c r="B56" s="39">
        <f t="shared" si="4"/>
        <v>26365</v>
      </c>
      <c r="C56" s="38">
        <f t="shared" si="5"/>
        <v>100</v>
      </c>
      <c r="D56" s="39">
        <v>2976</v>
      </c>
      <c r="E56" s="38">
        <f t="shared" si="6"/>
        <v>11.3</v>
      </c>
      <c r="F56" s="39">
        <v>784</v>
      </c>
      <c r="G56" s="38">
        <f t="shared" si="7"/>
        <v>3</v>
      </c>
      <c r="H56" s="39">
        <v>3285</v>
      </c>
      <c r="I56" s="38">
        <f t="shared" si="8"/>
        <v>12.5</v>
      </c>
      <c r="J56" s="39">
        <v>3230</v>
      </c>
      <c r="K56" s="38">
        <f t="shared" si="9"/>
        <v>12.3</v>
      </c>
      <c r="L56" s="39">
        <v>1121</v>
      </c>
      <c r="M56" s="38">
        <f t="shared" si="10"/>
        <v>4.3</v>
      </c>
      <c r="N56" s="39">
        <v>1271</v>
      </c>
      <c r="O56" s="38">
        <f t="shared" si="11"/>
        <v>4.8</v>
      </c>
      <c r="P56" s="39">
        <v>327</v>
      </c>
      <c r="Q56" s="38">
        <f t="shared" si="12"/>
        <v>1.2</v>
      </c>
      <c r="R56" s="39">
        <v>1689</v>
      </c>
      <c r="S56" s="38">
        <f t="shared" si="13"/>
        <v>6.4</v>
      </c>
      <c r="T56" s="39">
        <v>11396</v>
      </c>
      <c r="U56" s="38">
        <f t="shared" si="14"/>
        <v>43.2</v>
      </c>
      <c r="V56" s="39">
        <v>286</v>
      </c>
      <c r="W56" s="38">
        <f t="shared" si="15"/>
        <v>1.1</v>
      </c>
      <c r="X56" s="13"/>
      <c r="Y56" s="40">
        <f t="shared" si="22"/>
        <v>7045</v>
      </c>
      <c r="Z56" s="38">
        <f aca="true" t="shared" si="25" ref="Z56:AF71">ROUND(Y56/$B56*100,1)</f>
        <v>26.7</v>
      </c>
      <c r="AA56" s="40">
        <f t="shared" si="23"/>
        <v>5622</v>
      </c>
      <c r="AB56" s="38">
        <f t="shared" si="25"/>
        <v>21.3</v>
      </c>
      <c r="AC56" s="40">
        <f t="shared" si="16"/>
        <v>327</v>
      </c>
      <c r="AD56" s="38">
        <f t="shared" si="25"/>
        <v>1.2</v>
      </c>
      <c r="AE56" s="40">
        <f t="shared" si="24"/>
        <v>13085</v>
      </c>
      <c r="AF56" s="38">
        <f t="shared" si="25"/>
        <v>49.6</v>
      </c>
      <c r="AG56" s="13"/>
    </row>
    <row r="57" spans="1:33" ht="10.5" customHeight="1">
      <c r="A57" s="16"/>
      <c r="B57" s="32"/>
      <c r="C57" s="33"/>
      <c r="D57" s="32"/>
      <c r="E57" s="29"/>
      <c r="F57" s="32"/>
      <c r="G57" s="29"/>
      <c r="H57" s="32"/>
      <c r="I57" s="29"/>
      <c r="J57" s="32"/>
      <c r="K57" s="29"/>
      <c r="L57" s="32"/>
      <c r="M57" s="29"/>
      <c r="N57" s="32"/>
      <c r="O57" s="29"/>
      <c r="P57" s="32"/>
      <c r="Q57" s="29"/>
      <c r="R57" s="32"/>
      <c r="S57" s="29"/>
      <c r="T57" s="32"/>
      <c r="U57" s="29"/>
      <c r="V57" s="32"/>
      <c r="W57" s="29"/>
      <c r="X57" s="13"/>
      <c r="Y57" s="41"/>
      <c r="Z57" s="41"/>
      <c r="AA57" s="41"/>
      <c r="AB57" s="41"/>
      <c r="AC57" s="41"/>
      <c r="AD57" s="41"/>
      <c r="AE57" s="41"/>
      <c r="AF57" s="42"/>
      <c r="AG57" s="13"/>
    </row>
    <row r="58" spans="1:33" ht="10.5" customHeight="1">
      <c r="A58" s="16" t="s">
        <v>81</v>
      </c>
      <c r="B58" s="28">
        <f aca="true" t="shared" si="26" ref="B58:B80">SUM(D58+F58+H58+J58+L58+N58+P58+R58+T58+V58)</f>
        <v>8747</v>
      </c>
      <c r="C58" s="29">
        <f aca="true" t="shared" si="27" ref="C58:C80">ROUND(B58/$B58*100,1)</f>
        <v>100</v>
      </c>
      <c r="D58" s="28">
        <v>1777</v>
      </c>
      <c r="E58" s="29">
        <f aca="true" t="shared" si="28" ref="E58:E80">ROUND(D58/$B58*100,1)</f>
        <v>20.3</v>
      </c>
      <c r="F58" s="28">
        <v>786</v>
      </c>
      <c r="G58" s="29">
        <f aca="true" t="shared" si="29" ref="G58:G80">ROUND(F58/$B58*100,1)</f>
        <v>9</v>
      </c>
      <c r="H58" s="28">
        <v>1357</v>
      </c>
      <c r="I58" s="29">
        <f aca="true" t="shared" si="30" ref="I58:I80">ROUND(H58/$B58*100,1)</f>
        <v>15.5</v>
      </c>
      <c r="J58" s="28">
        <v>1582</v>
      </c>
      <c r="K58" s="29">
        <f aca="true" t="shared" si="31" ref="K58:K80">ROUND(J58/$B58*100,1)</f>
        <v>18.1</v>
      </c>
      <c r="L58" s="28">
        <v>490</v>
      </c>
      <c r="M58" s="29">
        <f aca="true" t="shared" si="32" ref="M58:M80">ROUND(L58/$B58*100,1)</f>
        <v>5.6</v>
      </c>
      <c r="N58" s="49">
        <v>235</v>
      </c>
      <c r="O58" s="29">
        <f aca="true" t="shared" si="33" ref="O58:O80">ROUND(N58/$B58*100,1)</f>
        <v>2.7</v>
      </c>
      <c r="P58" s="28">
        <v>123</v>
      </c>
      <c r="Q58" s="29">
        <f aca="true" t="shared" si="34" ref="Q58:Q80">ROUND(P58/$B58*100,1)</f>
        <v>1.4</v>
      </c>
      <c r="R58" s="28">
        <v>366</v>
      </c>
      <c r="S58" s="29">
        <f aca="true" t="shared" si="35" ref="S58:S80">ROUND(R58/$B58*100,1)</f>
        <v>4.2</v>
      </c>
      <c r="T58" s="28">
        <v>1955</v>
      </c>
      <c r="U58" s="29">
        <f aca="true" t="shared" si="36" ref="U58:U80">ROUND(T58/$B58*100,1)</f>
        <v>22.4</v>
      </c>
      <c r="V58" s="28">
        <v>76</v>
      </c>
      <c r="W58" s="29">
        <f aca="true" t="shared" si="37" ref="W58:W80">ROUND(V58/$B58*100,1)</f>
        <v>0.9</v>
      </c>
      <c r="X58" s="13"/>
      <c r="Y58" s="30">
        <f aca="true" t="shared" si="38" ref="Y58:Y73">SUM(D58,F58,H58)</f>
        <v>3920</v>
      </c>
      <c r="Z58" s="29">
        <f t="shared" si="25"/>
        <v>44.8</v>
      </c>
      <c r="AA58" s="30">
        <f aca="true" t="shared" si="39" ref="AA58:AA73">SUM(J58,L58,N58)</f>
        <v>2307</v>
      </c>
      <c r="AB58" s="29">
        <f t="shared" si="25"/>
        <v>26.4</v>
      </c>
      <c r="AC58" s="30">
        <f aca="true" t="shared" si="40" ref="AC58:AC80">P58</f>
        <v>123</v>
      </c>
      <c r="AD58" s="29">
        <f t="shared" si="25"/>
        <v>1.4</v>
      </c>
      <c r="AE58" s="30">
        <f aca="true" t="shared" si="41" ref="AE58:AE73">SUM(R58,T58)</f>
        <v>2321</v>
      </c>
      <c r="AF58" s="29">
        <f t="shared" si="25"/>
        <v>26.5</v>
      </c>
      <c r="AG58" s="13"/>
    </row>
    <row r="59" spans="1:33" ht="10.5" customHeight="1">
      <c r="A59" s="35" t="s">
        <v>82</v>
      </c>
      <c r="B59" s="39">
        <f t="shared" si="26"/>
        <v>15323</v>
      </c>
      <c r="C59" s="38">
        <f t="shared" si="27"/>
        <v>100</v>
      </c>
      <c r="D59" s="39">
        <v>1831</v>
      </c>
      <c r="E59" s="38">
        <f t="shared" si="28"/>
        <v>11.9</v>
      </c>
      <c r="F59" s="39">
        <v>456</v>
      </c>
      <c r="G59" s="38">
        <f t="shared" si="29"/>
        <v>3</v>
      </c>
      <c r="H59" s="39">
        <v>1705</v>
      </c>
      <c r="I59" s="38">
        <f t="shared" si="30"/>
        <v>11.1</v>
      </c>
      <c r="J59" s="39">
        <v>1862</v>
      </c>
      <c r="K59" s="38">
        <f t="shared" si="31"/>
        <v>12.2</v>
      </c>
      <c r="L59" s="39">
        <v>588</v>
      </c>
      <c r="M59" s="38">
        <f t="shared" si="32"/>
        <v>3.8</v>
      </c>
      <c r="N59" s="49">
        <v>325</v>
      </c>
      <c r="O59" s="38">
        <f t="shared" si="33"/>
        <v>2.1</v>
      </c>
      <c r="P59" s="39">
        <v>353</v>
      </c>
      <c r="Q59" s="38">
        <f t="shared" si="34"/>
        <v>2.3</v>
      </c>
      <c r="R59" s="39">
        <v>1065</v>
      </c>
      <c r="S59" s="38">
        <f t="shared" si="35"/>
        <v>7</v>
      </c>
      <c r="T59" s="39">
        <v>7011</v>
      </c>
      <c r="U59" s="38">
        <f t="shared" si="36"/>
        <v>45.8</v>
      </c>
      <c r="V59" s="39">
        <v>127</v>
      </c>
      <c r="W59" s="38">
        <f t="shared" si="37"/>
        <v>0.8</v>
      </c>
      <c r="X59" s="13"/>
      <c r="Y59" s="40">
        <f t="shared" si="38"/>
        <v>3992</v>
      </c>
      <c r="Z59" s="38">
        <f t="shared" si="25"/>
        <v>26.1</v>
      </c>
      <c r="AA59" s="40">
        <f t="shared" si="39"/>
        <v>2775</v>
      </c>
      <c r="AB59" s="38">
        <f t="shared" si="25"/>
        <v>18.1</v>
      </c>
      <c r="AC59" s="40">
        <f t="shared" si="40"/>
        <v>353</v>
      </c>
      <c r="AD59" s="38">
        <f t="shared" si="25"/>
        <v>2.3</v>
      </c>
      <c r="AE59" s="40">
        <f t="shared" si="41"/>
        <v>8076</v>
      </c>
      <c r="AF59" s="38">
        <f t="shared" si="25"/>
        <v>52.7</v>
      </c>
      <c r="AG59" s="13"/>
    </row>
    <row r="60" spans="1:33" ht="10.5" customHeight="1">
      <c r="A60" s="16" t="s">
        <v>83</v>
      </c>
      <c r="B60" s="28">
        <f t="shared" si="26"/>
        <v>18712</v>
      </c>
      <c r="C60" s="29">
        <f t="shared" si="27"/>
        <v>100</v>
      </c>
      <c r="D60" s="28">
        <f>SUM(D61:D62)</f>
        <v>3660</v>
      </c>
      <c r="E60" s="29">
        <f t="shared" si="28"/>
        <v>19.6</v>
      </c>
      <c r="F60" s="28">
        <f>SUM(F61:F62)</f>
        <v>1022</v>
      </c>
      <c r="G60" s="29">
        <f t="shared" si="29"/>
        <v>5.5</v>
      </c>
      <c r="H60" s="28">
        <f>SUM(H61:H62)</f>
        <v>2987</v>
      </c>
      <c r="I60" s="29">
        <f t="shared" si="30"/>
        <v>16</v>
      </c>
      <c r="J60" s="28">
        <f>SUM(J61:J62)</f>
        <v>2939</v>
      </c>
      <c r="K60" s="29">
        <f t="shared" si="31"/>
        <v>15.7</v>
      </c>
      <c r="L60" s="28">
        <f>SUM(L61:L62)</f>
        <v>890</v>
      </c>
      <c r="M60" s="29">
        <f t="shared" si="32"/>
        <v>4.8</v>
      </c>
      <c r="N60" s="28">
        <f>SUM(N61:N62)</f>
        <v>478</v>
      </c>
      <c r="O60" s="29">
        <f t="shared" si="33"/>
        <v>2.6</v>
      </c>
      <c r="P60" s="28">
        <f>SUM(P61:P62)</f>
        <v>472</v>
      </c>
      <c r="Q60" s="29">
        <f t="shared" si="34"/>
        <v>2.5</v>
      </c>
      <c r="R60" s="28">
        <f>SUM(R61:R62)</f>
        <v>769</v>
      </c>
      <c r="S60" s="29">
        <f t="shared" si="35"/>
        <v>4.1</v>
      </c>
      <c r="T60" s="28">
        <f>SUM(T61:T62)</f>
        <v>5377</v>
      </c>
      <c r="U60" s="29">
        <f t="shared" si="36"/>
        <v>28.7</v>
      </c>
      <c r="V60" s="28">
        <f>SUM(V61:V62)</f>
        <v>118</v>
      </c>
      <c r="W60" s="29">
        <f t="shared" si="37"/>
        <v>0.6</v>
      </c>
      <c r="X60" s="13"/>
      <c r="Y60" s="30">
        <f t="shared" si="38"/>
        <v>7669</v>
      </c>
      <c r="Z60" s="29">
        <f t="shared" si="25"/>
        <v>41</v>
      </c>
      <c r="AA60" s="30">
        <f t="shared" si="39"/>
        <v>4307</v>
      </c>
      <c r="AB60" s="29">
        <f t="shared" si="25"/>
        <v>23</v>
      </c>
      <c r="AC60" s="30">
        <f t="shared" si="40"/>
        <v>472</v>
      </c>
      <c r="AD60" s="29">
        <f t="shared" si="25"/>
        <v>2.5</v>
      </c>
      <c r="AE60" s="30">
        <f t="shared" si="41"/>
        <v>6146</v>
      </c>
      <c r="AF60" s="29">
        <f t="shared" si="25"/>
        <v>32.8</v>
      </c>
      <c r="AG60" s="13"/>
    </row>
    <row r="61" spans="1:33" ht="10.5" customHeight="1">
      <c r="A61" s="16" t="s">
        <v>84</v>
      </c>
      <c r="B61" s="28">
        <f t="shared" si="26"/>
        <v>9584</v>
      </c>
      <c r="C61" s="29">
        <f t="shared" si="27"/>
        <v>100</v>
      </c>
      <c r="D61" s="28">
        <v>1831</v>
      </c>
      <c r="E61" s="29">
        <f t="shared" si="28"/>
        <v>19.1</v>
      </c>
      <c r="F61" s="28">
        <v>544</v>
      </c>
      <c r="G61" s="29">
        <f t="shared" si="29"/>
        <v>5.7</v>
      </c>
      <c r="H61" s="28">
        <v>1490</v>
      </c>
      <c r="I61" s="29">
        <f t="shared" si="30"/>
        <v>15.5</v>
      </c>
      <c r="J61" s="28">
        <v>1564</v>
      </c>
      <c r="K61" s="29">
        <f t="shared" si="31"/>
        <v>16.3</v>
      </c>
      <c r="L61" s="28">
        <v>480</v>
      </c>
      <c r="M61" s="29">
        <f t="shared" si="32"/>
        <v>5</v>
      </c>
      <c r="N61" s="49">
        <v>219</v>
      </c>
      <c r="O61" s="29">
        <f t="shared" si="33"/>
        <v>2.3</v>
      </c>
      <c r="P61" s="28">
        <v>305</v>
      </c>
      <c r="Q61" s="29">
        <f t="shared" si="34"/>
        <v>3.2</v>
      </c>
      <c r="R61" s="28">
        <v>403</v>
      </c>
      <c r="S61" s="29">
        <f t="shared" si="35"/>
        <v>4.2</v>
      </c>
      <c r="T61" s="28">
        <v>2683</v>
      </c>
      <c r="U61" s="29">
        <f t="shared" si="36"/>
        <v>28</v>
      </c>
      <c r="V61" s="28">
        <v>65</v>
      </c>
      <c r="W61" s="29">
        <f t="shared" si="37"/>
        <v>0.7</v>
      </c>
      <c r="X61" s="13"/>
      <c r="Y61" s="30">
        <f t="shared" si="38"/>
        <v>3865</v>
      </c>
      <c r="Z61" s="29">
        <f t="shared" si="25"/>
        <v>40.3</v>
      </c>
      <c r="AA61" s="30">
        <f t="shared" si="39"/>
        <v>2263</v>
      </c>
      <c r="AB61" s="29">
        <f t="shared" si="25"/>
        <v>23.6</v>
      </c>
      <c r="AC61" s="30">
        <f t="shared" si="40"/>
        <v>305</v>
      </c>
      <c r="AD61" s="29">
        <f t="shared" si="25"/>
        <v>3.2</v>
      </c>
      <c r="AE61" s="30">
        <f t="shared" si="41"/>
        <v>3086</v>
      </c>
      <c r="AF61" s="29">
        <f t="shared" si="25"/>
        <v>32.2</v>
      </c>
      <c r="AG61" s="13"/>
    </row>
    <row r="62" spans="1:33" ht="10.5" customHeight="1">
      <c r="A62" s="35" t="s">
        <v>85</v>
      </c>
      <c r="B62" s="39">
        <f t="shared" si="26"/>
        <v>9128</v>
      </c>
      <c r="C62" s="38">
        <f t="shared" si="27"/>
        <v>100</v>
      </c>
      <c r="D62" s="39">
        <v>1829</v>
      </c>
      <c r="E62" s="38">
        <f t="shared" si="28"/>
        <v>20</v>
      </c>
      <c r="F62" s="39">
        <v>478</v>
      </c>
      <c r="G62" s="38">
        <f t="shared" si="29"/>
        <v>5.2</v>
      </c>
      <c r="H62" s="39">
        <v>1497</v>
      </c>
      <c r="I62" s="38">
        <f t="shared" si="30"/>
        <v>16.4</v>
      </c>
      <c r="J62" s="39">
        <v>1375</v>
      </c>
      <c r="K62" s="38">
        <f t="shared" si="31"/>
        <v>15.1</v>
      </c>
      <c r="L62" s="39">
        <v>410</v>
      </c>
      <c r="M62" s="38">
        <f t="shared" si="32"/>
        <v>4.5</v>
      </c>
      <c r="N62" s="49">
        <v>259</v>
      </c>
      <c r="O62" s="38">
        <f t="shared" si="33"/>
        <v>2.8</v>
      </c>
      <c r="P62" s="39">
        <v>167</v>
      </c>
      <c r="Q62" s="38">
        <f t="shared" si="34"/>
        <v>1.8</v>
      </c>
      <c r="R62" s="39">
        <v>366</v>
      </c>
      <c r="S62" s="38">
        <f t="shared" si="35"/>
        <v>4</v>
      </c>
      <c r="T62" s="39">
        <v>2694</v>
      </c>
      <c r="U62" s="38">
        <f t="shared" si="36"/>
        <v>29.5</v>
      </c>
      <c r="V62" s="39">
        <v>53</v>
      </c>
      <c r="W62" s="38">
        <f t="shared" si="37"/>
        <v>0.6</v>
      </c>
      <c r="X62" s="13"/>
      <c r="Y62" s="40">
        <f t="shared" si="38"/>
        <v>3804</v>
      </c>
      <c r="Z62" s="38">
        <f t="shared" si="25"/>
        <v>41.7</v>
      </c>
      <c r="AA62" s="40">
        <f t="shared" si="39"/>
        <v>2044</v>
      </c>
      <c r="AB62" s="38">
        <f t="shared" si="25"/>
        <v>22.4</v>
      </c>
      <c r="AC62" s="40">
        <f t="shared" si="40"/>
        <v>167</v>
      </c>
      <c r="AD62" s="38">
        <f t="shared" si="25"/>
        <v>1.8</v>
      </c>
      <c r="AE62" s="40">
        <f t="shared" si="41"/>
        <v>3060</v>
      </c>
      <c r="AF62" s="38">
        <f t="shared" si="25"/>
        <v>33.5</v>
      </c>
      <c r="AG62" s="13"/>
    </row>
    <row r="63" spans="1:33" ht="10.5" customHeight="1">
      <c r="A63" s="17" t="s">
        <v>86</v>
      </c>
      <c r="B63" s="28">
        <f t="shared" si="26"/>
        <v>21181</v>
      </c>
      <c r="C63" s="29">
        <f t="shared" si="27"/>
        <v>100</v>
      </c>
      <c r="D63" s="28">
        <f>SUM(D64:D68)</f>
        <v>2931</v>
      </c>
      <c r="E63" s="29">
        <f t="shared" si="28"/>
        <v>13.8</v>
      </c>
      <c r="F63" s="28">
        <f>SUM(F64:F68)</f>
        <v>805</v>
      </c>
      <c r="G63" s="29">
        <f t="shared" si="29"/>
        <v>3.8</v>
      </c>
      <c r="H63" s="28">
        <f>SUM(H64:H68)</f>
        <v>2904</v>
      </c>
      <c r="I63" s="29">
        <f t="shared" si="30"/>
        <v>13.7</v>
      </c>
      <c r="J63" s="28">
        <f>SUM(J64:J68)</f>
        <v>2148</v>
      </c>
      <c r="K63" s="29">
        <f t="shared" si="31"/>
        <v>10.1</v>
      </c>
      <c r="L63" s="28">
        <f>SUM(L64:L68)</f>
        <v>942</v>
      </c>
      <c r="M63" s="29">
        <f t="shared" si="32"/>
        <v>4.4</v>
      </c>
      <c r="N63" s="28">
        <f>SUM(N64:N68)</f>
        <v>494</v>
      </c>
      <c r="O63" s="29">
        <f t="shared" si="33"/>
        <v>2.3</v>
      </c>
      <c r="P63" s="28">
        <f>SUM(P64:P68)</f>
        <v>1145</v>
      </c>
      <c r="Q63" s="29">
        <f t="shared" si="34"/>
        <v>5.4</v>
      </c>
      <c r="R63" s="28">
        <f>SUM(R64:R68)</f>
        <v>1311</v>
      </c>
      <c r="S63" s="29">
        <f t="shared" si="35"/>
        <v>6.2</v>
      </c>
      <c r="T63" s="28">
        <f>SUM(T64:T68)</f>
        <v>8443</v>
      </c>
      <c r="U63" s="29">
        <f t="shared" si="36"/>
        <v>39.9</v>
      </c>
      <c r="V63" s="28">
        <f>SUM(V64:V68)</f>
        <v>58</v>
      </c>
      <c r="W63" s="29">
        <f t="shared" si="37"/>
        <v>0.3</v>
      </c>
      <c r="X63" s="13"/>
      <c r="Y63" s="30">
        <f t="shared" si="38"/>
        <v>6640</v>
      </c>
      <c r="Z63" s="29">
        <f t="shared" si="25"/>
        <v>31.3</v>
      </c>
      <c r="AA63" s="30">
        <f t="shared" si="39"/>
        <v>3584</v>
      </c>
      <c r="AB63" s="29">
        <f t="shared" si="25"/>
        <v>16.9</v>
      </c>
      <c r="AC63" s="30">
        <f t="shared" si="40"/>
        <v>1145</v>
      </c>
      <c r="AD63" s="29">
        <f t="shared" si="25"/>
        <v>5.4</v>
      </c>
      <c r="AE63" s="30">
        <f t="shared" si="41"/>
        <v>9754</v>
      </c>
      <c r="AF63" s="29">
        <f t="shared" si="25"/>
        <v>46.1</v>
      </c>
      <c r="AG63" s="13"/>
    </row>
    <row r="64" spans="1:33" ht="10.5" customHeight="1">
      <c r="A64" s="16" t="s">
        <v>87</v>
      </c>
      <c r="B64" s="28">
        <f t="shared" si="26"/>
        <v>3414</v>
      </c>
      <c r="C64" s="29">
        <f t="shared" si="27"/>
        <v>100</v>
      </c>
      <c r="D64" s="28">
        <v>431</v>
      </c>
      <c r="E64" s="29">
        <f t="shared" si="28"/>
        <v>12.6</v>
      </c>
      <c r="F64" s="28">
        <v>119</v>
      </c>
      <c r="G64" s="29">
        <f t="shared" si="29"/>
        <v>3.5</v>
      </c>
      <c r="H64" s="28">
        <v>431</v>
      </c>
      <c r="I64" s="29">
        <f t="shared" si="30"/>
        <v>12.6</v>
      </c>
      <c r="J64" s="28">
        <v>332</v>
      </c>
      <c r="K64" s="29">
        <f t="shared" si="31"/>
        <v>9.7</v>
      </c>
      <c r="L64" s="28">
        <v>136</v>
      </c>
      <c r="M64" s="29">
        <f t="shared" si="32"/>
        <v>4</v>
      </c>
      <c r="N64" s="49">
        <v>103</v>
      </c>
      <c r="O64" s="29">
        <f t="shared" si="33"/>
        <v>3</v>
      </c>
      <c r="P64" s="28">
        <v>300</v>
      </c>
      <c r="Q64" s="29">
        <f t="shared" si="34"/>
        <v>8.8</v>
      </c>
      <c r="R64" s="28">
        <v>217</v>
      </c>
      <c r="S64" s="29">
        <f t="shared" si="35"/>
        <v>6.4</v>
      </c>
      <c r="T64" s="28">
        <v>1333</v>
      </c>
      <c r="U64" s="29">
        <f t="shared" si="36"/>
        <v>39</v>
      </c>
      <c r="V64" s="28">
        <v>12</v>
      </c>
      <c r="W64" s="29">
        <f t="shared" si="37"/>
        <v>0.4</v>
      </c>
      <c r="X64" s="13"/>
      <c r="Y64" s="30">
        <f t="shared" si="38"/>
        <v>981</v>
      </c>
      <c r="Z64" s="29">
        <f t="shared" si="25"/>
        <v>28.7</v>
      </c>
      <c r="AA64" s="30">
        <f t="shared" si="39"/>
        <v>571</v>
      </c>
      <c r="AB64" s="29">
        <f t="shared" si="25"/>
        <v>16.7</v>
      </c>
      <c r="AC64" s="30">
        <f t="shared" si="40"/>
        <v>300</v>
      </c>
      <c r="AD64" s="29">
        <f t="shared" si="25"/>
        <v>8.8</v>
      </c>
      <c r="AE64" s="30">
        <f t="shared" si="41"/>
        <v>1550</v>
      </c>
      <c r="AF64" s="29">
        <f t="shared" si="25"/>
        <v>45.4</v>
      </c>
      <c r="AG64" s="13"/>
    </row>
    <row r="65" spans="1:33" ht="10.5" customHeight="1">
      <c r="A65" s="16" t="s">
        <v>88</v>
      </c>
      <c r="B65" s="28">
        <f t="shared" si="26"/>
        <v>5518</v>
      </c>
      <c r="C65" s="29">
        <f t="shared" si="27"/>
        <v>100</v>
      </c>
      <c r="D65" s="28">
        <v>827</v>
      </c>
      <c r="E65" s="29">
        <f t="shared" si="28"/>
        <v>15</v>
      </c>
      <c r="F65" s="28">
        <v>189</v>
      </c>
      <c r="G65" s="29">
        <f t="shared" si="29"/>
        <v>3.4</v>
      </c>
      <c r="H65" s="28">
        <v>854</v>
      </c>
      <c r="I65" s="29">
        <f t="shared" si="30"/>
        <v>15.5</v>
      </c>
      <c r="J65" s="28">
        <v>583</v>
      </c>
      <c r="K65" s="29">
        <f t="shared" si="31"/>
        <v>10.6</v>
      </c>
      <c r="L65" s="28">
        <v>252</v>
      </c>
      <c r="M65" s="29">
        <f t="shared" si="32"/>
        <v>4.6</v>
      </c>
      <c r="N65" s="49">
        <v>108</v>
      </c>
      <c r="O65" s="29">
        <f t="shared" si="33"/>
        <v>2</v>
      </c>
      <c r="P65" s="28">
        <v>263</v>
      </c>
      <c r="Q65" s="29">
        <f t="shared" si="34"/>
        <v>4.8</v>
      </c>
      <c r="R65" s="28">
        <v>359</v>
      </c>
      <c r="S65" s="29">
        <f t="shared" si="35"/>
        <v>6.5</v>
      </c>
      <c r="T65" s="28">
        <v>2074</v>
      </c>
      <c r="U65" s="29">
        <f t="shared" si="36"/>
        <v>37.6</v>
      </c>
      <c r="V65" s="28">
        <v>9</v>
      </c>
      <c r="W65" s="29">
        <f t="shared" si="37"/>
        <v>0.2</v>
      </c>
      <c r="X65" s="13"/>
      <c r="Y65" s="30">
        <f t="shared" si="38"/>
        <v>1870</v>
      </c>
      <c r="Z65" s="29">
        <f t="shared" si="25"/>
        <v>33.9</v>
      </c>
      <c r="AA65" s="30">
        <f t="shared" si="39"/>
        <v>943</v>
      </c>
      <c r="AB65" s="29">
        <f t="shared" si="25"/>
        <v>17.1</v>
      </c>
      <c r="AC65" s="30">
        <f t="shared" si="40"/>
        <v>263</v>
      </c>
      <c r="AD65" s="29">
        <f t="shared" si="25"/>
        <v>4.8</v>
      </c>
      <c r="AE65" s="30">
        <f t="shared" si="41"/>
        <v>2433</v>
      </c>
      <c r="AF65" s="29">
        <f t="shared" si="25"/>
        <v>44.1</v>
      </c>
      <c r="AG65" s="13"/>
    </row>
    <row r="66" spans="1:33" ht="10.5" customHeight="1">
      <c r="A66" s="16" t="s">
        <v>89</v>
      </c>
      <c r="B66" s="28">
        <f t="shared" si="26"/>
        <v>3993</v>
      </c>
      <c r="C66" s="29">
        <f t="shared" si="27"/>
        <v>100</v>
      </c>
      <c r="D66" s="28">
        <v>589</v>
      </c>
      <c r="E66" s="29">
        <f t="shared" si="28"/>
        <v>14.8</v>
      </c>
      <c r="F66" s="28">
        <v>171</v>
      </c>
      <c r="G66" s="29">
        <f t="shared" si="29"/>
        <v>4.3</v>
      </c>
      <c r="H66" s="28">
        <v>557</v>
      </c>
      <c r="I66" s="29">
        <f t="shared" si="30"/>
        <v>13.9</v>
      </c>
      <c r="J66" s="28">
        <v>423</v>
      </c>
      <c r="K66" s="29">
        <f t="shared" si="31"/>
        <v>10.6</v>
      </c>
      <c r="L66" s="28">
        <v>202</v>
      </c>
      <c r="M66" s="29">
        <f t="shared" si="32"/>
        <v>5.1</v>
      </c>
      <c r="N66" s="49">
        <v>113</v>
      </c>
      <c r="O66" s="29">
        <f t="shared" si="33"/>
        <v>2.8</v>
      </c>
      <c r="P66" s="28">
        <v>146</v>
      </c>
      <c r="Q66" s="29">
        <f t="shared" si="34"/>
        <v>3.7</v>
      </c>
      <c r="R66" s="28">
        <v>271</v>
      </c>
      <c r="S66" s="29">
        <f t="shared" si="35"/>
        <v>6.8</v>
      </c>
      <c r="T66" s="28">
        <v>1517</v>
      </c>
      <c r="U66" s="29">
        <f t="shared" si="36"/>
        <v>38</v>
      </c>
      <c r="V66" s="28">
        <v>4</v>
      </c>
      <c r="W66" s="29">
        <f t="shared" si="37"/>
        <v>0.1</v>
      </c>
      <c r="X66" s="13"/>
      <c r="Y66" s="30">
        <f t="shared" si="38"/>
        <v>1317</v>
      </c>
      <c r="Z66" s="29">
        <f t="shared" si="25"/>
        <v>33</v>
      </c>
      <c r="AA66" s="30">
        <f t="shared" si="39"/>
        <v>738</v>
      </c>
      <c r="AB66" s="29">
        <f t="shared" si="25"/>
        <v>18.5</v>
      </c>
      <c r="AC66" s="30">
        <f t="shared" si="40"/>
        <v>146</v>
      </c>
      <c r="AD66" s="29">
        <f t="shared" si="25"/>
        <v>3.7</v>
      </c>
      <c r="AE66" s="30">
        <f t="shared" si="41"/>
        <v>1788</v>
      </c>
      <c r="AF66" s="29">
        <f t="shared" si="25"/>
        <v>44.8</v>
      </c>
      <c r="AG66" s="13"/>
    </row>
    <row r="67" spans="1:33" ht="10.5" customHeight="1">
      <c r="A67" s="16" t="s">
        <v>90</v>
      </c>
      <c r="B67" s="28">
        <f t="shared" si="26"/>
        <v>4072</v>
      </c>
      <c r="C67" s="29">
        <f t="shared" si="27"/>
        <v>100</v>
      </c>
      <c r="D67" s="28">
        <v>469</v>
      </c>
      <c r="E67" s="29">
        <f t="shared" si="28"/>
        <v>11.5</v>
      </c>
      <c r="F67" s="28">
        <v>164</v>
      </c>
      <c r="G67" s="29">
        <f t="shared" si="29"/>
        <v>4</v>
      </c>
      <c r="H67" s="28">
        <v>531</v>
      </c>
      <c r="I67" s="29">
        <f t="shared" si="30"/>
        <v>13</v>
      </c>
      <c r="J67" s="28">
        <v>383</v>
      </c>
      <c r="K67" s="29">
        <f t="shared" si="31"/>
        <v>9.4</v>
      </c>
      <c r="L67" s="28">
        <v>182</v>
      </c>
      <c r="M67" s="29">
        <f t="shared" si="32"/>
        <v>4.5</v>
      </c>
      <c r="N67" s="49">
        <v>88</v>
      </c>
      <c r="O67" s="29">
        <f t="shared" si="33"/>
        <v>2.2</v>
      </c>
      <c r="P67" s="28">
        <v>265</v>
      </c>
      <c r="Q67" s="29">
        <f t="shared" si="34"/>
        <v>6.5</v>
      </c>
      <c r="R67" s="28">
        <v>269</v>
      </c>
      <c r="S67" s="29">
        <f t="shared" si="35"/>
        <v>6.6</v>
      </c>
      <c r="T67" s="28">
        <v>1704</v>
      </c>
      <c r="U67" s="29">
        <f t="shared" si="36"/>
        <v>41.8</v>
      </c>
      <c r="V67" s="28">
        <v>17</v>
      </c>
      <c r="W67" s="29">
        <f t="shared" si="37"/>
        <v>0.4</v>
      </c>
      <c r="X67" s="13"/>
      <c r="Y67" s="30">
        <f t="shared" si="38"/>
        <v>1164</v>
      </c>
      <c r="Z67" s="29">
        <f t="shared" si="25"/>
        <v>28.6</v>
      </c>
      <c r="AA67" s="30">
        <f t="shared" si="39"/>
        <v>653</v>
      </c>
      <c r="AB67" s="29">
        <f t="shared" si="25"/>
        <v>16</v>
      </c>
      <c r="AC67" s="30">
        <f t="shared" si="40"/>
        <v>265</v>
      </c>
      <c r="AD67" s="29">
        <f t="shared" si="25"/>
        <v>6.5</v>
      </c>
      <c r="AE67" s="30">
        <f t="shared" si="41"/>
        <v>1973</v>
      </c>
      <c r="AF67" s="29">
        <f t="shared" si="25"/>
        <v>48.5</v>
      </c>
      <c r="AG67" s="13"/>
    </row>
    <row r="68" spans="1:33" ht="10.5" customHeight="1">
      <c r="A68" s="35" t="s">
        <v>91</v>
      </c>
      <c r="B68" s="39">
        <f t="shared" si="26"/>
        <v>4184</v>
      </c>
      <c r="C68" s="38">
        <f t="shared" si="27"/>
        <v>100</v>
      </c>
      <c r="D68" s="39">
        <v>615</v>
      </c>
      <c r="E68" s="38">
        <f t="shared" si="28"/>
        <v>14.7</v>
      </c>
      <c r="F68" s="39">
        <v>162</v>
      </c>
      <c r="G68" s="38">
        <f t="shared" si="29"/>
        <v>3.9</v>
      </c>
      <c r="H68" s="39">
        <v>531</v>
      </c>
      <c r="I68" s="38">
        <f t="shared" si="30"/>
        <v>12.7</v>
      </c>
      <c r="J68" s="39">
        <v>427</v>
      </c>
      <c r="K68" s="38">
        <f t="shared" si="31"/>
        <v>10.2</v>
      </c>
      <c r="L68" s="39">
        <v>170</v>
      </c>
      <c r="M68" s="38">
        <f t="shared" si="32"/>
        <v>4.1</v>
      </c>
      <c r="N68" s="49">
        <v>82</v>
      </c>
      <c r="O68" s="38">
        <f t="shared" si="33"/>
        <v>2</v>
      </c>
      <c r="P68" s="39">
        <v>171</v>
      </c>
      <c r="Q68" s="38">
        <f t="shared" si="34"/>
        <v>4.1</v>
      </c>
      <c r="R68" s="39">
        <v>195</v>
      </c>
      <c r="S68" s="38">
        <f t="shared" si="35"/>
        <v>4.7</v>
      </c>
      <c r="T68" s="39">
        <v>1815</v>
      </c>
      <c r="U68" s="38">
        <f t="shared" si="36"/>
        <v>43.4</v>
      </c>
      <c r="V68" s="39">
        <v>16</v>
      </c>
      <c r="W68" s="38">
        <f t="shared" si="37"/>
        <v>0.4</v>
      </c>
      <c r="X68" s="13"/>
      <c r="Y68" s="40">
        <f t="shared" si="38"/>
        <v>1308</v>
      </c>
      <c r="Z68" s="38">
        <f t="shared" si="25"/>
        <v>31.3</v>
      </c>
      <c r="AA68" s="40">
        <f t="shared" si="39"/>
        <v>679</v>
      </c>
      <c r="AB68" s="38">
        <f t="shared" si="25"/>
        <v>16.2</v>
      </c>
      <c r="AC68" s="40">
        <f t="shared" si="40"/>
        <v>171</v>
      </c>
      <c r="AD68" s="38">
        <f t="shared" si="25"/>
        <v>4.1</v>
      </c>
      <c r="AE68" s="40">
        <f t="shared" si="41"/>
        <v>2010</v>
      </c>
      <c r="AF68" s="38">
        <f t="shared" si="25"/>
        <v>48</v>
      </c>
      <c r="AG68" s="13"/>
    </row>
    <row r="69" spans="1:33" ht="10.5" customHeight="1">
      <c r="A69" s="17" t="s">
        <v>92</v>
      </c>
      <c r="B69" s="28">
        <f t="shared" si="26"/>
        <v>15529</v>
      </c>
      <c r="C69" s="29">
        <f t="shared" si="27"/>
        <v>100</v>
      </c>
      <c r="D69" s="28">
        <f>SUM(D70:D72)</f>
        <v>1514</v>
      </c>
      <c r="E69" s="29">
        <f t="shared" si="28"/>
        <v>9.7</v>
      </c>
      <c r="F69" s="28">
        <f>SUM(F70:F72)</f>
        <v>808</v>
      </c>
      <c r="G69" s="29">
        <f t="shared" si="29"/>
        <v>5.2</v>
      </c>
      <c r="H69" s="28">
        <f>SUM(H70:H72)</f>
        <v>1853</v>
      </c>
      <c r="I69" s="29">
        <f t="shared" si="30"/>
        <v>11.9</v>
      </c>
      <c r="J69" s="28">
        <f>SUM(J70:J72)</f>
        <v>1828</v>
      </c>
      <c r="K69" s="29">
        <f t="shared" si="31"/>
        <v>11.8</v>
      </c>
      <c r="L69" s="28">
        <f>SUM(L70:L72)</f>
        <v>3174</v>
      </c>
      <c r="M69" s="29">
        <f t="shared" si="32"/>
        <v>20.4</v>
      </c>
      <c r="N69" s="28">
        <f>SUM(N70:N72)</f>
        <v>300</v>
      </c>
      <c r="O69" s="29">
        <f t="shared" si="33"/>
        <v>1.9</v>
      </c>
      <c r="P69" s="28">
        <f>SUM(P70:P72)</f>
        <v>540</v>
      </c>
      <c r="Q69" s="29">
        <f t="shared" si="34"/>
        <v>3.5</v>
      </c>
      <c r="R69" s="28">
        <f>SUM(R70:R72)</f>
        <v>795</v>
      </c>
      <c r="S69" s="29">
        <f t="shared" si="35"/>
        <v>5.1</v>
      </c>
      <c r="T69" s="28">
        <f>SUM(T70:T72)</f>
        <v>4697</v>
      </c>
      <c r="U69" s="29">
        <f t="shared" si="36"/>
        <v>30.2</v>
      </c>
      <c r="V69" s="28">
        <f>SUM(V70:V72)</f>
        <v>20</v>
      </c>
      <c r="W69" s="29">
        <f t="shared" si="37"/>
        <v>0.1</v>
      </c>
      <c r="X69" s="13"/>
      <c r="Y69" s="30">
        <f t="shared" si="38"/>
        <v>4175</v>
      </c>
      <c r="Z69" s="29">
        <f t="shared" si="25"/>
        <v>26.9</v>
      </c>
      <c r="AA69" s="30">
        <f t="shared" si="39"/>
        <v>5302</v>
      </c>
      <c r="AB69" s="29">
        <f t="shared" si="25"/>
        <v>34.1</v>
      </c>
      <c r="AC69" s="30">
        <f t="shared" si="40"/>
        <v>540</v>
      </c>
      <c r="AD69" s="29">
        <f t="shared" si="25"/>
        <v>3.5</v>
      </c>
      <c r="AE69" s="30">
        <f t="shared" si="41"/>
        <v>5492</v>
      </c>
      <c r="AF69" s="29">
        <f t="shared" si="25"/>
        <v>35.4</v>
      </c>
      <c r="AG69" s="13"/>
    </row>
    <row r="70" spans="1:33" ht="10.5" customHeight="1">
      <c r="A70" s="16" t="s">
        <v>93</v>
      </c>
      <c r="B70" s="28">
        <f t="shared" si="26"/>
        <v>5151</v>
      </c>
      <c r="C70" s="29">
        <f t="shared" si="27"/>
        <v>100</v>
      </c>
      <c r="D70" s="28">
        <v>318</v>
      </c>
      <c r="E70" s="29">
        <f t="shared" si="28"/>
        <v>6.2</v>
      </c>
      <c r="F70" s="28">
        <v>299</v>
      </c>
      <c r="G70" s="29">
        <f t="shared" si="29"/>
        <v>5.8</v>
      </c>
      <c r="H70" s="28">
        <v>622</v>
      </c>
      <c r="I70" s="29">
        <f t="shared" si="30"/>
        <v>12.1</v>
      </c>
      <c r="J70" s="28">
        <v>468</v>
      </c>
      <c r="K70" s="29">
        <f t="shared" si="31"/>
        <v>9.1</v>
      </c>
      <c r="L70" s="28">
        <v>1840</v>
      </c>
      <c r="M70" s="29">
        <f t="shared" si="32"/>
        <v>35.7</v>
      </c>
      <c r="N70" s="49">
        <v>102</v>
      </c>
      <c r="O70" s="29">
        <f t="shared" si="33"/>
        <v>2</v>
      </c>
      <c r="P70" s="28">
        <v>85</v>
      </c>
      <c r="Q70" s="29">
        <f t="shared" si="34"/>
        <v>1.7</v>
      </c>
      <c r="R70" s="28">
        <v>180</v>
      </c>
      <c r="S70" s="29">
        <f t="shared" si="35"/>
        <v>3.5</v>
      </c>
      <c r="T70" s="28">
        <v>1225</v>
      </c>
      <c r="U70" s="29">
        <f t="shared" si="36"/>
        <v>23.8</v>
      </c>
      <c r="V70" s="28">
        <v>12</v>
      </c>
      <c r="W70" s="29">
        <f t="shared" si="37"/>
        <v>0.2</v>
      </c>
      <c r="X70" s="13"/>
      <c r="Y70" s="30">
        <f t="shared" si="38"/>
        <v>1239</v>
      </c>
      <c r="Z70" s="29">
        <f t="shared" si="25"/>
        <v>24.1</v>
      </c>
      <c r="AA70" s="30">
        <f t="shared" si="39"/>
        <v>2410</v>
      </c>
      <c r="AB70" s="29">
        <f t="shared" si="25"/>
        <v>46.8</v>
      </c>
      <c r="AC70" s="30">
        <f t="shared" si="40"/>
        <v>85</v>
      </c>
      <c r="AD70" s="29">
        <f t="shared" si="25"/>
        <v>1.7</v>
      </c>
      <c r="AE70" s="30">
        <f t="shared" si="41"/>
        <v>1405</v>
      </c>
      <c r="AF70" s="29">
        <f t="shared" si="25"/>
        <v>27.3</v>
      </c>
      <c r="AG70" s="13"/>
    </row>
    <row r="71" spans="1:33" ht="10.5" customHeight="1">
      <c r="A71" s="16" t="s">
        <v>94</v>
      </c>
      <c r="B71" s="28">
        <f t="shared" si="26"/>
        <v>2598</v>
      </c>
      <c r="C71" s="29">
        <f t="shared" si="27"/>
        <v>100</v>
      </c>
      <c r="D71" s="28">
        <v>287</v>
      </c>
      <c r="E71" s="29">
        <f t="shared" si="28"/>
        <v>11</v>
      </c>
      <c r="F71" s="28">
        <v>152</v>
      </c>
      <c r="G71" s="29">
        <f t="shared" si="29"/>
        <v>5.9</v>
      </c>
      <c r="H71" s="28">
        <v>314</v>
      </c>
      <c r="I71" s="29">
        <f t="shared" si="30"/>
        <v>12.1</v>
      </c>
      <c r="J71" s="28">
        <v>346</v>
      </c>
      <c r="K71" s="29">
        <f t="shared" si="31"/>
        <v>13.3</v>
      </c>
      <c r="L71" s="28">
        <v>266</v>
      </c>
      <c r="M71" s="29">
        <f t="shared" si="32"/>
        <v>10.2</v>
      </c>
      <c r="N71" s="49">
        <v>36</v>
      </c>
      <c r="O71" s="29">
        <f t="shared" si="33"/>
        <v>1.4</v>
      </c>
      <c r="P71" s="28">
        <v>103</v>
      </c>
      <c r="Q71" s="29">
        <f t="shared" si="34"/>
        <v>4</v>
      </c>
      <c r="R71" s="28">
        <v>156</v>
      </c>
      <c r="S71" s="29">
        <f t="shared" si="35"/>
        <v>6</v>
      </c>
      <c r="T71" s="28">
        <v>936</v>
      </c>
      <c r="U71" s="29">
        <f t="shared" si="36"/>
        <v>36</v>
      </c>
      <c r="V71" s="28">
        <v>2</v>
      </c>
      <c r="W71" s="29">
        <f t="shared" si="37"/>
        <v>0.1</v>
      </c>
      <c r="X71" s="13"/>
      <c r="Y71" s="30">
        <f t="shared" si="38"/>
        <v>753</v>
      </c>
      <c r="Z71" s="29">
        <f t="shared" si="25"/>
        <v>29</v>
      </c>
      <c r="AA71" s="30">
        <f t="shared" si="39"/>
        <v>648</v>
      </c>
      <c r="AB71" s="29">
        <f t="shared" si="25"/>
        <v>24.9</v>
      </c>
      <c r="AC71" s="30">
        <f t="shared" si="40"/>
        <v>103</v>
      </c>
      <c r="AD71" s="29">
        <f t="shared" si="25"/>
        <v>4</v>
      </c>
      <c r="AE71" s="30">
        <f t="shared" si="41"/>
        <v>1092</v>
      </c>
      <c r="AF71" s="29">
        <f t="shared" si="25"/>
        <v>42</v>
      </c>
      <c r="AG71" s="13"/>
    </row>
    <row r="72" spans="1:33" ht="10.5" customHeight="1">
      <c r="A72" s="35" t="s">
        <v>95</v>
      </c>
      <c r="B72" s="39">
        <f t="shared" si="26"/>
        <v>7780</v>
      </c>
      <c r="C72" s="38">
        <f t="shared" si="27"/>
        <v>100</v>
      </c>
      <c r="D72" s="39">
        <v>909</v>
      </c>
      <c r="E72" s="38">
        <f t="shared" si="28"/>
        <v>11.7</v>
      </c>
      <c r="F72" s="39">
        <v>357</v>
      </c>
      <c r="G72" s="38">
        <f t="shared" si="29"/>
        <v>4.6</v>
      </c>
      <c r="H72" s="39">
        <v>917</v>
      </c>
      <c r="I72" s="38">
        <f t="shared" si="30"/>
        <v>11.8</v>
      </c>
      <c r="J72" s="39">
        <v>1014</v>
      </c>
      <c r="K72" s="38">
        <f t="shared" si="31"/>
        <v>13</v>
      </c>
      <c r="L72" s="39">
        <v>1068</v>
      </c>
      <c r="M72" s="38">
        <f t="shared" si="32"/>
        <v>13.7</v>
      </c>
      <c r="N72" s="49">
        <v>162</v>
      </c>
      <c r="O72" s="38">
        <f t="shared" si="33"/>
        <v>2.1</v>
      </c>
      <c r="P72" s="39">
        <v>352</v>
      </c>
      <c r="Q72" s="38">
        <f t="shared" si="34"/>
        <v>4.5</v>
      </c>
      <c r="R72" s="39">
        <v>459</v>
      </c>
      <c r="S72" s="38">
        <f t="shared" si="35"/>
        <v>5.9</v>
      </c>
      <c r="T72" s="39">
        <v>2536</v>
      </c>
      <c r="U72" s="38">
        <f t="shared" si="36"/>
        <v>32.6</v>
      </c>
      <c r="V72" s="39">
        <v>6</v>
      </c>
      <c r="W72" s="38">
        <f t="shared" si="37"/>
        <v>0.1</v>
      </c>
      <c r="X72" s="13"/>
      <c r="Y72" s="40">
        <f t="shared" si="38"/>
        <v>2183</v>
      </c>
      <c r="Z72" s="38">
        <f aca="true" t="shared" si="42" ref="Z72:AF80">ROUND(Y72/$B72*100,1)</f>
        <v>28.1</v>
      </c>
      <c r="AA72" s="40">
        <f t="shared" si="39"/>
        <v>2244</v>
      </c>
      <c r="AB72" s="38">
        <f t="shared" si="42"/>
        <v>28.8</v>
      </c>
      <c r="AC72" s="40">
        <f t="shared" si="40"/>
        <v>352</v>
      </c>
      <c r="AD72" s="38">
        <f t="shared" si="42"/>
        <v>4.5</v>
      </c>
      <c r="AE72" s="40">
        <f t="shared" si="41"/>
        <v>2995</v>
      </c>
      <c r="AF72" s="38">
        <f t="shared" si="42"/>
        <v>38.5</v>
      </c>
      <c r="AG72" s="13"/>
    </row>
    <row r="73" spans="1:33" ht="10.5" customHeight="1">
      <c r="A73" s="16" t="s">
        <v>96</v>
      </c>
      <c r="B73" s="28">
        <f t="shared" si="26"/>
        <v>15255</v>
      </c>
      <c r="C73" s="29">
        <f t="shared" si="27"/>
        <v>100</v>
      </c>
      <c r="D73" s="28">
        <f>SUM(D74:D75)</f>
        <v>1389</v>
      </c>
      <c r="E73" s="29">
        <f t="shared" si="28"/>
        <v>9.1</v>
      </c>
      <c r="F73" s="28">
        <f>SUM(F74:F75)</f>
        <v>521</v>
      </c>
      <c r="G73" s="29">
        <f t="shared" si="29"/>
        <v>3.4</v>
      </c>
      <c r="H73" s="28">
        <f>SUM(H74:H75)</f>
        <v>1413</v>
      </c>
      <c r="I73" s="29">
        <f t="shared" si="30"/>
        <v>9.3</v>
      </c>
      <c r="J73" s="28">
        <f>SUM(J74:J75)</f>
        <v>1378</v>
      </c>
      <c r="K73" s="29">
        <f t="shared" si="31"/>
        <v>9</v>
      </c>
      <c r="L73" s="28">
        <f>SUM(L74:L75)</f>
        <v>617</v>
      </c>
      <c r="M73" s="29">
        <f t="shared" si="32"/>
        <v>4</v>
      </c>
      <c r="N73" s="28">
        <f>SUM(N74:N75)</f>
        <v>324</v>
      </c>
      <c r="O73" s="29">
        <f t="shared" si="33"/>
        <v>2.1</v>
      </c>
      <c r="P73" s="28">
        <f>SUM(P74:P75)</f>
        <v>287</v>
      </c>
      <c r="Q73" s="29">
        <f t="shared" si="34"/>
        <v>1.9</v>
      </c>
      <c r="R73" s="28">
        <f>SUM(R74:R75)</f>
        <v>1421</v>
      </c>
      <c r="S73" s="29">
        <f t="shared" si="35"/>
        <v>9.3</v>
      </c>
      <c r="T73" s="28">
        <f>SUM(T74:T75)</f>
        <v>7874</v>
      </c>
      <c r="U73" s="29">
        <f t="shared" si="36"/>
        <v>51.6</v>
      </c>
      <c r="V73" s="28">
        <f>SUM(V74:V75)</f>
        <v>31</v>
      </c>
      <c r="W73" s="29">
        <f t="shared" si="37"/>
        <v>0.2</v>
      </c>
      <c r="X73" s="13"/>
      <c r="Y73" s="30">
        <f t="shared" si="38"/>
        <v>3323</v>
      </c>
      <c r="Z73" s="29">
        <f t="shared" si="42"/>
        <v>21.8</v>
      </c>
      <c r="AA73" s="30">
        <f t="shared" si="39"/>
        <v>2319</v>
      </c>
      <c r="AB73" s="29">
        <f t="shared" si="42"/>
        <v>15.2</v>
      </c>
      <c r="AC73" s="30">
        <f t="shared" si="40"/>
        <v>287</v>
      </c>
      <c r="AD73" s="29">
        <f t="shared" si="42"/>
        <v>1.9</v>
      </c>
      <c r="AE73" s="30">
        <f t="shared" si="41"/>
        <v>9295</v>
      </c>
      <c r="AF73" s="29">
        <f t="shared" si="42"/>
        <v>60.9</v>
      </c>
      <c r="AG73" s="13"/>
    </row>
    <row r="74" spans="1:33" ht="10.5" customHeight="1">
      <c r="A74" s="16" t="s">
        <v>97</v>
      </c>
      <c r="B74" s="28">
        <f t="shared" si="26"/>
        <v>14147</v>
      </c>
      <c r="C74" s="29">
        <f t="shared" si="27"/>
        <v>100</v>
      </c>
      <c r="D74" s="28">
        <v>1289</v>
      </c>
      <c r="E74" s="29">
        <f t="shared" si="28"/>
        <v>9.1</v>
      </c>
      <c r="F74" s="28">
        <v>458</v>
      </c>
      <c r="G74" s="29">
        <f t="shared" si="29"/>
        <v>3.2</v>
      </c>
      <c r="H74" s="28">
        <v>1300</v>
      </c>
      <c r="I74" s="29">
        <f t="shared" si="30"/>
        <v>9.2</v>
      </c>
      <c r="J74" s="28">
        <v>1279</v>
      </c>
      <c r="K74" s="29">
        <f t="shared" si="31"/>
        <v>9</v>
      </c>
      <c r="L74" s="28">
        <v>551</v>
      </c>
      <c r="M74" s="29">
        <f t="shared" si="32"/>
        <v>3.9</v>
      </c>
      <c r="N74" s="49">
        <v>284</v>
      </c>
      <c r="O74" s="29">
        <f t="shared" si="33"/>
        <v>2</v>
      </c>
      <c r="P74" s="28">
        <v>232</v>
      </c>
      <c r="Q74" s="29">
        <f t="shared" si="34"/>
        <v>1.6</v>
      </c>
      <c r="R74" s="28">
        <v>1354</v>
      </c>
      <c r="S74" s="29">
        <f t="shared" si="35"/>
        <v>9.6</v>
      </c>
      <c r="T74" s="28">
        <v>7369</v>
      </c>
      <c r="U74" s="29">
        <f t="shared" si="36"/>
        <v>52.1</v>
      </c>
      <c r="V74" s="28">
        <v>31</v>
      </c>
      <c r="W74" s="29">
        <f t="shared" si="37"/>
        <v>0.2</v>
      </c>
      <c r="X74" s="13"/>
      <c r="Y74" s="30">
        <f aca="true" t="shared" si="43" ref="Y74:Y80">SUM(D74,F74,H74)</f>
        <v>3047</v>
      </c>
      <c r="Z74" s="29">
        <f t="shared" si="42"/>
        <v>21.5</v>
      </c>
      <c r="AA74" s="30">
        <f aca="true" t="shared" si="44" ref="AA74:AA80">SUM(J74,L74,N74)</f>
        <v>2114</v>
      </c>
      <c r="AB74" s="29">
        <f t="shared" si="42"/>
        <v>14.9</v>
      </c>
      <c r="AC74" s="30">
        <f t="shared" si="40"/>
        <v>232</v>
      </c>
      <c r="AD74" s="29">
        <f t="shared" si="42"/>
        <v>1.6</v>
      </c>
      <c r="AE74" s="30">
        <f aca="true" t="shared" si="45" ref="AE74:AE80">SUM(R74,T74)</f>
        <v>8723</v>
      </c>
      <c r="AF74" s="29">
        <f t="shared" si="42"/>
        <v>61.7</v>
      </c>
      <c r="AG74" s="13"/>
    </row>
    <row r="75" spans="1:33" ht="10.5" customHeight="1">
      <c r="A75" s="35" t="s">
        <v>98</v>
      </c>
      <c r="B75" s="39">
        <f t="shared" si="26"/>
        <v>1108</v>
      </c>
      <c r="C75" s="38">
        <f t="shared" si="27"/>
        <v>100</v>
      </c>
      <c r="D75" s="39">
        <v>100</v>
      </c>
      <c r="E75" s="38">
        <f t="shared" si="28"/>
        <v>9</v>
      </c>
      <c r="F75" s="39">
        <v>63</v>
      </c>
      <c r="G75" s="38">
        <f t="shared" si="29"/>
        <v>5.7</v>
      </c>
      <c r="H75" s="39">
        <v>113</v>
      </c>
      <c r="I75" s="38">
        <f t="shared" si="30"/>
        <v>10.2</v>
      </c>
      <c r="J75" s="39">
        <v>99</v>
      </c>
      <c r="K75" s="38">
        <f t="shared" si="31"/>
        <v>8.9</v>
      </c>
      <c r="L75" s="39">
        <v>66</v>
      </c>
      <c r="M75" s="38">
        <f t="shared" si="32"/>
        <v>6</v>
      </c>
      <c r="N75" s="49">
        <v>40</v>
      </c>
      <c r="O75" s="38">
        <f t="shared" si="33"/>
        <v>3.6</v>
      </c>
      <c r="P75" s="39">
        <v>55</v>
      </c>
      <c r="Q75" s="38">
        <f t="shared" si="34"/>
        <v>5</v>
      </c>
      <c r="R75" s="39">
        <v>67</v>
      </c>
      <c r="S75" s="38">
        <f t="shared" si="35"/>
        <v>6</v>
      </c>
      <c r="T75" s="39">
        <v>505</v>
      </c>
      <c r="U75" s="38">
        <f t="shared" si="36"/>
        <v>45.6</v>
      </c>
      <c r="V75" s="39">
        <v>0</v>
      </c>
      <c r="W75" s="38">
        <f t="shared" si="37"/>
        <v>0</v>
      </c>
      <c r="X75" s="13"/>
      <c r="Y75" s="40">
        <f t="shared" si="43"/>
        <v>276</v>
      </c>
      <c r="Z75" s="38">
        <f t="shared" si="42"/>
        <v>24.9</v>
      </c>
      <c r="AA75" s="40">
        <f t="shared" si="44"/>
        <v>205</v>
      </c>
      <c r="AB75" s="38">
        <f t="shared" si="42"/>
        <v>18.5</v>
      </c>
      <c r="AC75" s="40">
        <f t="shared" si="40"/>
        <v>55</v>
      </c>
      <c r="AD75" s="38">
        <f t="shared" si="42"/>
        <v>5</v>
      </c>
      <c r="AE75" s="40">
        <f t="shared" si="45"/>
        <v>572</v>
      </c>
      <c r="AF75" s="38">
        <f t="shared" si="42"/>
        <v>51.6</v>
      </c>
      <c r="AG75" s="13"/>
    </row>
    <row r="76" spans="1:33" ht="10.5" customHeight="1">
      <c r="A76" s="17" t="s">
        <v>99</v>
      </c>
      <c r="B76" s="28">
        <f t="shared" si="26"/>
        <v>23086</v>
      </c>
      <c r="C76" s="29">
        <f t="shared" si="27"/>
        <v>100</v>
      </c>
      <c r="D76" s="28">
        <f>SUM(D77:D80)</f>
        <v>2727</v>
      </c>
      <c r="E76" s="29">
        <f t="shared" si="28"/>
        <v>11.8</v>
      </c>
      <c r="F76" s="28">
        <f>SUM(F77:F80)</f>
        <v>921</v>
      </c>
      <c r="G76" s="29">
        <f t="shared" si="29"/>
        <v>4</v>
      </c>
      <c r="H76" s="28">
        <f>SUM(H77:H80)</f>
        <v>2953</v>
      </c>
      <c r="I76" s="29">
        <f t="shared" si="30"/>
        <v>12.8</v>
      </c>
      <c r="J76" s="28">
        <f>SUM(J77:J80)</f>
        <v>2723</v>
      </c>
      <c r="K76" s="29">
        <f t="shared" si="31"/>
        <v>11.8</v>
      </c>
      <c r="L76" s="28">
        <f>SUM(L77:L80)</f>
        <v>1084</v>
      </c>
      <c r="M76" s="29">
        <f t="shared" si="32"/>
        <v>4.7</v>
      </c>
      <c r="N76" s="28">
        <f>SUM(N77:N80)</f>
        <v>777</v>
      </c>
      <c r="O76" s="29">
        <f t="shared" si="33"/>
        <v>3.4</v>
      </c>
      <c r="P76" s="28">
        <f>SUM(P77:P80)</f>
        <v>485</v>
      </c>
      <c r="Q76" s="29">
        <f t="shared" si="34"/>
        <v>2.1</v>
      </c>
      <c r="R76" s="28">
        <f>SUM(R77:R80)</f>
        <v>1586</v>
      </c>
      <c r="S76" s="29">
        <f t="shared" si="35"/>
        <v>6.9</v>
      </c>
      <c r="T76" s="28">
        <f>SUM(T77:T80)</f>
        <v>9667</v>
      </c>
      <c r="U76" s="29">
        <f t="shared" si="36"/>
        <v>41.9</v>
      </c>
      <c r="V76" s="28">
        <f>SUM(V77:V80)</f>
        <v>163</v>
      </c>
      <c r="W76" s="29">
        <f t="shared" si="37"/>
        <v>0.7</v>
      </c>
      <c r="X76" s="13"/>
      <c r="Y76" s="30">
        <f t="shared" si="43"/>
        <v>6601</v>
      </c>
      <c r="Z76" s="29">
        <f t="shared" si="42"/>
        <v>28.6</v>
      </c>
      <c r="AA76" s="30">
        <f t="shared" si="44"/>
        <v>4584</v>
      </c>
      <c r="AB76" s="29">
        <f t="shared" si="42"/>
        <v>19.9</v>
      </c>
      <c r="AC76" s="30">
        <f t="shared" si="40"/>
        <v>485</v>
      </c>
      <c r="AD76" s="29">
        <f t="shared" si="42"/>
        <v>2.1</v>
      </c>
      <c r="AE76" s="30">
        <f t="shared" si="45"/>
        <v>11253</v>
      </c>
      <c r="AF76" s="29">
        <f t="shared" si="42"/>
        <v>48.7</v>
      </c>
      <c r="AG76" s="13"/>
    </row>
    <row r="77" spans="1:33" ht="10.5" customHeight="1">
      <c r="A77" s="16" t="s">
        <v>100</v>
      </c>
      <c r="B77" s="28">
        <f t="shared" si="26"/>
        <v>7270</v>
      </c>
      <c r="C77" s="29">
        <f t="shared" si="27"/>
        <v>100</v>
      </c>
      <c r="D77" s="28">
        <v>1010</v>
      </c>
      <c r="E77" s="29">
        <f t="shared" si="28"/>
        <v>13.9</v>
      </c>
      <c r="F77" s="28">
        <v>313</v>
      </c>
      <c r="G77" s="29">
        <f t="shared" si="29"/>
        <v>4.3</v>
      </c>
      <c r="H77" s="28">
        <v>977</v>
      </c>
      <c r="I77" s="29">
        <f t="shared" si="30"/>
        <v>13.4</v>
      </c>
      <c r="J77" s="28">
        <v>966</v>
      </c>
      <c r="K77" s="29">
        <f t="shared" si="31"/>
        <v>13.3</v>
      </c>
      <c r="L77" s="28">
        <v>353</v>
      </c>
      <c r="M77" s="29">
        <f t="shared" si="32"/>
        <v>4.9</v>
      </c>
      <c r="N77" s="49">
        <v>237</v>
      </c>
      <c r="O77" s="29">
        <f t="shared" si="33"/>
        <v>3.3</v>
      </c>
      <c r="P77" s="28">
        <v>126</v>
      </c>
      <c r="Q77" s="29">
        <f t="shared" si="34"/>
        <v>1.7</v>
      </c>
      <c r="R77" s="28">
        <v>429</v>
      </c>
      <c r="S77" s="29">
        <f t="shared" si="35"/>
        <v>5.9</v>
      </c>
      <c r="T77" s="28">
        <v>2772</v>
      </c>
      <c r="U77" s="29">
        <f t="shared" si="36"/>
        <v>38.1</v>
      </c>
      <c r="V77" s="28">
        <v>87</v>
      </c>
      <c r="W77" s="29">
        <f t="shared" si="37"/>
        <v>1.2</v>
      </c>
      <c r="X77" s="13"/>
      <c r="Y77" s="30">
        <f t="shared" si="43"/>
        <v>2300</v>
      </c>
      <c r="Z77" s="29">
        <f t="shared" si="42"/>
        <v>31.6</v>
      </c>
      <c r="AA77" s="30">
        <f t="shared" si="44"/>
        <v>1556</v>
      </c>
      <c r="AB77" s="29">
        <f t="shared" si="42"/>
        <v>21.4</v>
      </c>
      <c r="AC77" s="30">
        <f t="shared" si="40"/>
        <v>126</v>
      </c>
      <c r="AD77" s="29">
        <f t="shared" si="42"/>
        <v>1.7</v>
      </c>
      <c r="AE77" s="30">
        <f t="shared" si="45"/>
        <v>3201</v>
      </c>
      <c r="AF77" s="29">
        <f t="shared" si="42"/>
        <v>44</v>
      </c>
      <c r="AG77" s="13"/>
    </row>
    <row r="78" spans="1:33" ht="10.5" customHeight="1">
      <c r="A78" s="16" t="s">
        <v>101</v>
      </c>
      <c r="B78" s="28">
        <f t="shared" si="26"/>
        <v>9442</v>
      </c>
      <c r="C78" s="29">
        <f t="shared" si="27"/>
        <v>100</v>
      </c>
      <c r="D78" s="28">
        <v>898</v>
      </c>
      <c r="E78" s="29">
        <f t="shared" si="28"/>
        <v>9.5</v>
      </c>
      <c r="F78" s="28">
        <v>348</v>
      </c>
      <c r="G78" s="29">
        <f t="shared" si="29"/>
        <v>3.7</v>
      </c>
      <c r="H78" s="28">
        <v>1129</v>
      </c>
      <c r="I78" s="29">
        <f t="shared" si="30"/>
        <v>12</v>
      </c>
      <c r="J78" s="28">
        <v>1007</v>
      </c>
      <c r="K78" s="29">
        <f t="shared" si="31"/>
        <v>10.7</v>
      </c>
      <c r="L78" s="28">
        <v>387</v>
      </c>
      <c r="M78" s="29">
        <f t="shared" si="32"/>
        <v>4.1</v>
      </c>
      <c r="N78" s="49">
        <v>269</v>
      </c>
      <c r="O78" s="29">
        <f t="shared" si="33"/>
        <v>2.8</v>
      </c>
      <c r="P78" s="28">
        <v>190</v>
      </c>
      <c r="Q78" s="29">
        <f t="shared" si="34"/>
        <v>2</v>
      </c>
      <c r="R78" s="28">
        <v>776</v>
      </c>
      <c r="S78" s="29">
        <f t="shared" si="35"/>
        <v>8.2</v>
      </c>
      <c r="T78" s="28">
        <v>4413</v>
      </c>
      <c r="U78" s="29">
        <f t="shared" si="36"/>
        <v>46.7</v>
      </c>
      <c r="V78" s="28">
        <v>25</v>
      </c>
      <c r="W78" s="29">
        <f t="shared" si="37"/>
        <v>0.3</v>
      </c>
      <c r="X78" s="13"/>
      <c r="Y78" s="30">
        <f t="shared" si="43"/>
        <v>2375</v>
      </c>
      <c r="Z78" s="29">
        <f t="shared" si="42"/>
        <v>25.2</v>
      </c>
      <c r="AA78" s="30">
        <f t="shared" si="44"/>
        <v>1663</v>
      </c>
      <c r="AB78" s="29">
        <f t="shared" si="42"/>
        <v>17.6</v>
      </c>
      <c r="AC78" s="30">
        <f t="shared" si="40"/>
        <v>190</v>
      </c>
      <c r="AD78" s="29">
        <f t="shared" si="42"/>
        <v>2</v>
      </c>
      <c r="AE78" s="30">
        <f t="shared" si="45"/>
        <v>5189</v>
      </c>
      <c r="AF78" s="29">
        <f t="shared" si="42"/>
        <v>55</v>
      </c>
      <c r="AG78" s="13"/>
    </row>
    <row r="79" spans="1:33" ht="10.5" customHeight="1">
      <c r="A79" s="16" t="s">
        <v>102</v>
      </c>
      <c r="B79" s="28">
        <f t="shared" si="26"/>
        <v>3131</v>
      </c>
      <c r="C79" s="29">
        <f t="shared" si="27"/>
        <v>100</v>
      </c>
      <c r="D79" s="43">
        <v>418</v>
      </c>
      <c r="E79" s="29">
        <f t="shared" si="28"/>
        <v>13.4</v>
      </c>
      <c r="F79" s="43">
        <v>123</v>
      </c>
      <c r="G79" s="29">
        <f t="shared" si="29"/>
        <v>3.9</v>
      </c>
      <c r="H79" s="43">
        <v>461</v>
      </c>
      <c r="I79" s="29">
        <f t="shared" si="30"/>
        <v>14.7</v>
      </c>
      <c r="J79" s="43">
        <v>387</v>
      </c>
      <c r="K79" s="29">
        <f t="shared" si="31"/>
        <v>12.4</v>
      </c>
      <c r="L79" s="43">
        <v>185</v>
      </c>
      <c r="M79" s="29">
        <f t="shared" si="32"/>
        <v>5.9</v>
      </c>
      <c r="N79" s="49">
        <v>129</v>
      </c>
      <c r="O79" s="29">
        <f t="shared" si="33"/>
        <v>4.1</v>
      </c>
      <c r="P79" s="43">
        <v>71</v>
      </c>
      <c r="Q79" s="29">
        <f t="shared" si="34"/>
        <v>2.3</v>
      </c>
      <c r="R79" s="43">
        <v>207</v>
      </c>
      <c r="S79" s="29">
        <f t="shared" si="35"/>
        <v>6.6</v>
      </c>
      <c r="T79" s="43">
        <v>1130</v>
      </c>
      <c r="U79" s="29">
        <f t="shared" si="36"/>
        <v>36.1</v>
      </c>
      <c r="V79" s="43">
        <v>20</v>
      </c>
      <c r="W79" s="29">
        <f t="shared" si="37"/>
        <v>0.6</v>
      </c>
      <c r="X79" s="13"/>
      <c r="Y79" s="30">
        <f t="shared" si="43"/>
        <v>1002</v>
      </c>
      <c r="Z79" s="29">
        <f t="shared" si="42"/>
        <v>32</v>
      </c>
      <c r="AA79" s="30">
        <f t="shared" si="44"/>
        <v>701</v>
      </c>
      <c r="AB79" s="29">
        <f t="shared" si="42"/>
        <v>22.4</v>
      </c>
      <c r="AC79" s="30">
        <f t="shared" si="40"/>
        <v>71</v>
      </c>
      <c r="AD79" s="29">
        <f t="shared" si="42"/>
        <v>2.3</v>
      </c>
      <c r="AE79" s="30">
        <f t="shared" si="45"/>
        <v>1337</v>
      </c>
      <c r="AF79" s="29">
        <f t="shared" si="42"/>
        <v>42.7</v>
      </c>
      <c r="AG79" s="13"/>
    </row>
    <row r="80" spans="1:33" ht="10.5" customHeight="1">
      <c r="A80" s="44" t="s">
        <v>103</v>
      </c>
      <c r="B80" s="45">
        <f t="shared" si="26"/>
        <v>3243</v>
      </c>
      <c r="C80" s="46">
        <f t="shared" si="27"/>
        <v>100</v>
      </c>
      <c r="D80" s="45">
        <v>401</v>
      </c>
      <c r="E80" s="46">
        <f t="shared" si="28"/>
        <v>12.4</v>
      </c>
      <c r="F80" s="45">
        <v>137</v>
      </c>
      <c r="G80" s="46">
        <f t="shared" si="29"/>
        <v>4.2</v>
      </c>
      <c r="H80" s="45">
        <v>386</v>
      </c>
      <c r="I80" s="46">
        <f t="shared" si="30"/>
        <v>11.9</v>
      </c>
      <c r="J80" s="45">
        <v>363</v>
      </c>
      <c r="K80" s="46">
        <f t="shared" si="31"/>
        <v>11.2</v>
      </c>
      <c r="L80" s="45">
        <v>159</v>
      </c>
      <c r="M80" s="46">
        <f t="shared" si="32"/>
        <v>4.9</v>
      </c>
      <c r="N80" s="49">
        <v>142</v>
      </c>
      <c r="O80" s="46">
        <f t="shared" si="33"/>
        <v>4.4</v>
      </c>
      <c r="P80" s="45">
        <v>98</v>
      </c>
      <c r="Q80" s="46">
        <f t="shared" si="34"/>
        <v>3</v>
      </c>
      <c r="R80" s="45">
        <v>174</v>
      </c>
      <c r="S80" s="46">
        <f t="shared" si="35"/>
        <v>5.4</v>
      </c>
      <c r="T80" s="45">
        <v>1352</v>
      </c>
      <c r="U80" s="46">
        <f t="shared" si="36"/>
        <v>41.7</v>
      </c>
      <c r="V80" s="45">
        <v>31</v>
      </c>
      <c r="W80" s="46">
        <f t="shared" si="37"/>
        <v>1</v>
      </c>
      <c r="X80" s="13"/>
      <c r="Y80" s="47">
        <f t="shared" si="43"/>
        <v>924</v>
      </c>
      <c r="Z80" s="46">
        <f t="shared" si="42"/>
        <v>28.5</v>
      </c>
      <c r="AA80" s="47">
        <f t="shared" si="44"/>
        <v>664</v>
      </c>
      <c r="AB80" s="46">
        <f t="shared" si="42"/>
        <v>20.5</v>
      </c>
      <c r="AC80" s="47">
        <f t="shared" si="40"/>
        <v>98</v>
      </c>
      <c r="AD80" s="46">
        <f t="shared" si="42"/>
        <v>3</v>
      </c>
      <c r="AE80" s="47">
        <f t="shared" si="45"/>
        <v>1526</v>
      </c>
      <c r="AF80" s="46">
        <f t="shared" si="42"/>
        <v>47.1</v>
      </c>
      <c r="AG80" s="13"/>
    </row>
    <row r="81" spans="4:22" ht="13.5">
      <c r="D81" s="13"/>
      <c r="V81" s="48" t="s">
        <v>108</v>
      </c>
    </row>
  </sheetData>
  <sheetProtection/>
  <printOptions horizontalCentered="1" verticalCentered="1"/>
  <pageMargins left="0.7086614173228347" right="0.7086614173228347" top="0.4724409448818898" bottom="0.4724409448818898" header="0.31496062992125984" footer="0.31496062992125984"/>
  <pageSetup blackAndWhite="1" fitToHeight="1" fitToWidth="1" horizontalDpi="300" verticalDpi="300" orientation="landscape" paperSize="9" scale="23" r:id="rId1"/>
  <colBreaks count="1" manualBreakCount="1">
    <brk id="24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.69921875" style="13" customWidth="1"/>
    <col min="2" max="2" width="8.59765625" style="4" customWidth="1"/>
    <col min="3" max="3" width="5.59765625" style="4" customWidth="1"/>
    <col min="4" max="4" width="8.59765625" style="4" customWidth="1"/>
    <col min="5" max="5" width="5.59765625" style="4" customWidth="1"/>
    <col min="6" max="6" width="8.59765625" style="4" customWidth="1"/>
    <col min="7" max="7" width="5.59765625" style="4" customWidth="1"/>
    <col min="8" max="8" width="8.59765625" style="4" customWidth="1"/>
    <col min="9" max="9" width="5.59765625" style="4" customWidth="1"/>
    <col min="10" max="10" width="8.59765625" style="4" customWidth="1"/>
    <col min="11" max="11" width="5.59765625" style="4" customWidth="1"/>
    <col min="12" max="12" width="8.69921875" style="4" customWidth="1"/>
    <col min="13" max="13" width="5.59765625" style="4" customWidth="1"/>
    <col min="14" max="14" width="8.59765625" style="4" customWidth="1"/>
    <col min="15" max="15" width="5.59765625" style="4" customWidth="1"/>
    <col min="16" max="16" width="9.8984375" style="4" customWidth="1"/>
    <col min="17" max="17" width="5.59765625" style="4" customWidth="1"/>
    <col min="18" max="18" width="8.59765625" style="4" customWidth="1"/>
    <col min="19" max="19" width="5.59765625" style="4" customWidth="1"/>
    <col min="20" max="20" width="9.59765625" style="4" customWidth="1"/>
    <col min="21" max="21" width="5.59765625" style="4" customWidth="1"/>
    <col min="22" max="22" width="8.59765625" style="4" customWidth="1"/>
    <col min="23" max="23" width="5.59765625" style="4" customWidth="1"/>
    <col min="24" max="24" width="3.59765625" style="4" customWidth="1"/>
    <col min="25" max="25" width="8.59765625" style="4" customWidth="1"/>
    <col min="26" max="26" width="5.59765625" style="4" customWidth="1"/>
    <col min="27" max="27" width="8.59765625" style="4" customWidth="1"/>
    <col min="28" max="28" width="5.59765625" style="4" customWidth="1"/>
    <col min="29" max="29" width="8.59765625" style="4" customWidth="1"/>
    <col min="30" max="30" width="5.59765625" style="4" customWidth="1"/>
    <col min="31" max="31" width="8.59765625" style="4" customWidth="1"/>
    <col min="32" max="32" width="5.59765625" style="4" customWidth="1"/>
    <col min="33" max="16384" width="9" style="4" customWidth="1"/>
  </cols>
  <sheetData>
    <row r="1" spans="1:25" ht="16.5" customHeight="1">
      <c r="A1" s="1" t="s">
        <v>111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1" t="s">
        <v>0</v>
      </c>
    </row>
    <row r="2" spans="1:32" ht="12" customHeight="1">
      <c r="A2" s="5"/>
      <c r="B2" s="6"/>
      <c r="C2" s="7"/>
      <c r="D2" s="8"/>
      <c r="E2" s="9" t="s">
        <v>1</v>
      </c>
      <c r="F2" s="9"/>
      <c r="G2" s="9"/>
      <c r="H2" s="9"/>
      <c r="I2" s="9"/>
      <c r="J2" s="10"/>
      <c r="K2" s="9" t="s">
        <v>2</v>
      </c>
      <c r="L2" s="9"/>
      <c r="M2" s="9"/>
      <c r="N2" s="9"/>
      <c r="O2" s="9"/>
      <c r="P2" s="8" t="s">
        <v>3</v>
      </c>
      <c r="Q2" s="11"/>
      <c r="R2" s="9" t="s">
        <v>4</v>
      </c>
      <c r="S2" s="9"/>
      <c r="T2" s="9"/>
      <c r="U2" s="11"/>
      <c r="V2" s="7"/>
      <c r="W2" s="12"/>
      <c r="X2" s="13"/>
      <c r="Y2" s="14"/>
      <c r="Z2" s="15"/>
      <c r="AA2" s="14"/>
      <c r="AB2" s="15"/>
      <c r="AC2" s="14"/>
      <c r="AD2" s="15"/>
      <c r="AE2" s="14"/>
      <c r="AF2" s="15"/>
    </row>
    <row r="3" spans="1:32" ht="12" customHeight="1">
      <c r="A3" s="16"/>
      <c r="B3" s="13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 t="s">
        <v>107</v>
      </c>
      <c r="U3" s="12"/>
      <c r="V3" s="13"/>
      <c r="W3" s="12"/>
      <c r="X3" s="13"/>
      <c r="Y3" s="6" t="s">
        <v>6</v>
      </c>
      <c r="Z3" s="12"/>
      <c r="AA3" s="6" t="s">
        <v>7</v>
      </c>
      <c r="AB3" s="12"/>
      <c r="AC3" s="6" t="s">
        <v>8</v>
      </c>
      <c r="AD3" s="12"/>
      <c r="AE3" s="6" t="s">
        <v>9</v>
      </c>
      <c r="AF3" s="12"/>
    </row>
    <row r="4" spans="1:32" ht="12" customHeight="1">
      <c r="A4" s="17" t="s">
        <v>10</v>
      </c>
      <c r="B4" s="7" t="s">
        <v>11</v>
      </c>
      <c r="C4" s="7"/>
      <c r="D4" s="6" t="s">
        <v>12</v>
      </c>
      <c r="E4" s="13"/>
      <c r="F4" s="6" t="s">
        <v>13</v>
      </c>
      <c r="G4" s="13"/>
      <c r="H4" s="6" t="s">
        <v>14</v>
      </c>
      <c r="I4" s="13"/>
      <c r="J4" s="6" t="s">
        <v>15</v>
      </c>
      <c r="K4" s="12"/>
      <c r="L4" s="13" t="s">
        <v>16</v>
      </c>
      <c r="M4" s="12"/>
      <c r="N4" s="13" t="s">
        <v>17</v>
      </c>
      <c r="O4" s="12"/>
      <c r="P4" s="13" t="s">
        <v>18</v>
      </c>
      <c r="Q4" s="12"/>
      <c r="R4" s="13" t="s">
        <v>19</v>
      </c>
      <c r="S4" s="12"/>
      <c r="T4" s="13" t="s">
        <v>108</v>
      </c>
      <c r="U4" s="12"/>
      <c r="V4" s="13" t="s">
        <v>21</v>
      </c>
      <c r="W4" s="12"/>
      <c r="X4" s="13"/>
      <c r="Y4" s="6" t="s">
        <v>22</v>
      </c>
      <c r="Z4" s="12"/>
      <c r="AA4" s="6" t="s">
        <v>22</v>
      </c>
      <c r="AB4" s="12"/>
      <c r="AC4" s="6" t="s">
        <v>22</v>
      </c>
      <c r="AD4" s="12"/>
      <c r="AE4" s="6" t="s">
        <v>22</v>
      </c>
      <c r="AF4" s="12"/>
    </row>
    <row r="5" spans="1:32" ht="12" customHeight="1">
      <c r="A5" s="17"/>
      <c r="B5" s="7"/>
      <c r="C5" s="7"/>
      <c r="D5" s="6" t="s">
        <v>23</v>
      </c>
      <c r="E5" s="13"/>
      <c r="F5" s="6" t="s">
        <v>24</v>
      </c>
      <c r="G5" s="13"/>
      <c r="H5" s="6"/>
      <c r="I5" s="13"/>
      <c r="J5" s="6"/>
      <c r="K5" s="12"/>
      <c r="L5" s="13" t="s">
        <v>25</v>
      </c>
      <c r="M5" s="12"/>
      <c r="N5" s="13"/>
      <c r="O5" s="12"/>
      <c r="P5" s="13"/>
      <c r="Q5" s="12"/>
      <c r="R5" s="13"/>
      <c r="S5" s="12"/>
      <c r="T5" s="13" t="s">
        <v>26</v>
      </c>
      <c r="U5" s="12"/>
      <c r="V5" s="13"/>
      <c r="W5" s="12"/>
      <c r="X5" s="13"/>
      <c r="Y5" s="6"/>
      <c r="Z5" s="12"/>
      <c r="AA5" s="6"/>
      <c r="AB5" s="12"/>
      <c r="AC5" s="6"/>
      <c r="AD5" s="12"/>
      <c r="AE5" s="6"/>
      <c r="AF5" s="12"/>
    </row>
    <row r="6" spans="1:32" ht="12" customHeight="1">
      <c r="A6" s="18"/>
      <c r="B6" s="19"/>
      <c r="C6" s="8" t="s">
        <v>27</v>
      </c>
      <c r="D6" s="10"/>
      <c r="E6" s="8" t="s">
        <v>27</v>
      </c>
      <c r="F6" s="10"/>
      <c r="G6" s="20" t="s">
        <v>27</v>
      </c>
      <c r="H6" s="19"/>
      <c r="I6" s="20" t="s">
        <v>27</v>
      </c>
      <c r="J6" s="19"/>
      <c r="K6" s="20" t="s">
        <v>27</v>
      </c>
      <c r="L6" s="19"/>
      <c r="M6" s="20" t="s">
        <v>27</v>
      </c>
      <c r="N6" s="19"/>
      <c r="O6" s="20" t="s">
        <v>27</v>
      </c>
      <c r="P6" s="19"/>
      <c r="Q6" s="20" t="s">
        <v>27</v>
      </c>
      <c r="R6" s="19"/>
      <c r="S6" s="20" t="s">
        <v>27</v>
      </c>
      <c r="T6" s="19"/>
      <c r="U6" s="20" t="s">
        <v>27</v>
      </c>
      <c r="V6" s="19"/>
      <c r="W6" s="20" t="s">
        <v>27</v>
      </c>
      <c r="X6" s="13"/>
      <c r="Y6" s="21" t="s">
        <v>28</v>
      </c>
      <c r="Z6" s="20" t="s">
        <v>27</v>
      </c>
      <c r="AA6" s="21" t="s">
        <v>29</v>
      </c>
      <c r="AB6" s="20" t="s">
        <v>27</v>
      </c>
      <c r="AC6" s="21" t="s">
        <v>30</v>
      </c>
      <c r="AD6" s="20" t="s">
        <v>27</v>
      </c>
      <c r="AE6" s="21" t="s">
        <v>31</v>
      </c>
      <c r="AF6" s="20" t="s">
        <v>27</v>
      </c>
    </row>
    <row r="7" spans="1:32" ht="10.5" customHeight="1">
      <c r="A7" s="22"/>
      <c r="B7" s="23" t="s">
        <v>32</v>
      </c>
      <c r="C7" s="24" t="s">
        <v>33</v>
      </c>
      <c r="D7" s="23" t="s">
        <v>32</v>
      </c>
      <c r="E7" s="24" t="s">
        <v>33</v>
      </c>
      <c r="F7" s="23" t="s">
        <v>32</v>
      </c>
      <c r="G7" s="24" t="s">
        <v>33</v>
      </c>
      <c r="H7" s="23" t="s">
        <v>32</v>
      </c>
      <c r="I7" s="24" t="s">
        <v>33</v>
      </c>
      <c r="J7" s="23" t="s">
        <v>32</v>
      </c>
      <c r="K7" s="24" t="s">
        <v>33</v>
      </c>
      <c r="L7" s="23" t="s">
        <v>32</v>
      </c>
      <c r="M7" s="24" t="s">
        <v>33</v>
      </c>
      <c r="N7" s="23" t="s">
        <v>32</v>
      </c>
      <c r="O7" s="24" t="s">
        <v>33</v>
      </c>
      <c r="P7" s="23" t="s">
        <v>32</v>
      </c>
      <c r="Q7" s="24" t="s">
        <v>33</v>
      </c>
      <c r="R7" s="23" t="s">
        <v>32</v>
      </c>
      <c r="S7" s="24" t="s">
        <v>33</v>
      </c>
      <c r="T7" s="23" t="s">
        <v>32</v>
      </c>
      <c r="U7" s="24" t="s">
        <v>33</v>
      </c>
      <c r="V7" s="23" t="s">
        <v>32</v>
      </c>
      <c r="W7" s="24" t="s">
        <v>33</v>
      </c>
      <c r="X7" s="13"/>
      <c r="Y7" s="25" t="s">
        <v>32</v>
      </c>
      <c r="Z7" s="26" t="s">
        <v>33</v>
      </c>
      <c r="AA7" s="25" t="s">
        <v>32</v>
      </c>
      <c r="AB7" s="26" t="s">
        <v>33</v>
      </c>
      <c r="AC7" s="25" t="s">
        <v>32</v>
      </c>
      <c r="AD7" s="26" t="s">
        <v>33</v>
      </c>
      <c r="AE7" s="25" t="s">
        <v>32</v>
      </c>
      <c r="AF7" s="26" t="s">
        <v>33</v>
      </c>
    </row>
    <row r="8" spans="1:32" ht="10.5" customHeight="1">
      <c r="A8" s="27" t="s">
        <v>34</v>
      </c>
      <c r="B8" s="28">
        <f>SUM(D8+F8+H8+J8+L8+N8+P8+R8+T8+V8)</f>
        <v>1581782</v>
      </c>
      <c r="C8" s="29">
        <f>ROUND(B8/$B8*100,1)</f>
        <v>100</v>
      </c>
      <c r="D8" s="28">
        <f>SUM(D10:D11)</f>
        <v>249441</v>
      </c>
      <c r="E8" s="29">
        <f>ROUND(D8/$B8*100,1)</f>
        <v>15.8</v>
      </c>
      <c r="F8" s="28">
        <f>SUM(F10:F11)</f>
        <v>12699</v>
      </c>
      <c r="G8" s="29">
        <f>ROUND(F8/$B8*100,1)</f>
        <v>0.8</v>
      </c>
      <c r="H8" s="28">
        <f>SUM(H10:H11)</f>
        <v>544876</v>
      </c>
      <c r="I8" s="29">
        <f>ROUND(H8/$B8*100,1)</f>
        <v>34.4</v>
      </c>
      <c r="J8" s="28">
        <f>SUM(J10:J11)</f>
        <v>234880</v>
      </c>
      <c r="K8" s="29">
        <f>ROUND(J8/$B8*100,1)</f>
        <v>14.8</v>
      </c>
      <c r="L8" s="28">
        <f>SUM(L10:L11)</f>
        <v>227615</v>
      </c>
      <c r="M8" s="29">
        <f>ROUND(L8/$B8*100,1)</f>
        <v>14.4</v>
      </c>
      <c r="N8" s="28">
        <f>SUM(N10:N11)</f>
        <v>3920</v>
      </c>
      <c r="O8" s="29">
        <f>ROUND(N8/$B8*100,1)</f>
        <v>0.2</v>
      </c>
      <c r="P8" s="28">
        <f>SUM(P10:P11)</f>
        <v>16848</v>
      </c>
      <c r="Q8" s="29">
        <f>ROUND(P8/$B8*100,1)</f>
        <v>1.1</v>
      </c>
      <c r="R8" s="28">
        <f>SUM(R10:R11)</f>
        <v>7444</v>
      </c>
      <c r="S8" s="29">
        <f>ROUND(R8/$B8*100,1)</f>
        <v>0.5</v>
      </c>
      <c r="T8" s="28">
        <f>SUM(T10:T11)</f>
        <v>255435</v>
      </c>
      <c r="U8" s="29">
        <f>ROUND(T8/$B8*100,1)</f>
        <v>16.1</v>
      </c>
      <c r="V8" s="28">
        <f>SUM(V10:V11)</f>
        <v>28624</v>
      </c>
      <c r="W8" s="29">
        <f>ROUND(V8/$B8*100,1)</f>
        <v>1.8</v>
      </c>
      <c r="X8" s="13"/>
      <c r="Y8" s="30">
        <f>SUM(D8,F8,H8)</f>
        <v>807016</v>
      </c>
      <c r="Z8" s="29">
        <f aca="true" t="shared" si="0" ref="Z8:AF23">ROUND(Y8/$B8*100,1)</f>
        <v>51</v>
      </c>
      <c r="AA8" s="30">
        <f>SUM(J8,L8,N8)</f>
        <v>466415</v>
      </c>
      <c r="AB8" s="29">
        <f t="shared" si="0"/>
        <v>29.5</v>
      </c>
      <c r="AC8" s="30">
        <f>P8</f>
        <v>16848</v>
      </c>
      <c r="AD8" s="29">
        <f t="shared" si="0"/>
        <v>1.1</v>
      </c>
      <c r="AE8" s="30">
        <f>SUM(R8,T8)</f>
        <v>262879</v>
      </c>
      <c r="AF8" s="29">
        <f t="shared" si="0"/>
        <v>16.6</v>
      </c>
    </row>
    <row r="9" spans="1:32" ht="10.5" customHeight="1">
      <c r="A9" s="16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13"/>
      <c r="Y9" s="6"/>
      <c r="Z9" s="34"/>
      <c r="AA9" s="6"/>
      <c r="AB9" s="34"/>
      <c r="AC9" s="6"/>
      <c r="AD9" s="34"/>
      <c r="AE9" s="6"/>
      <c r="AF9" s="34"/>
    </row>
    <row r="10" spans="1:32" ht="10.5" customHeight="1">
      <c r="A10" s="16" t="s">
        <v>35</v>
      </c>
      <c r="B10" s="28">
        <f>SUM(D10+F10+H10+J10+L10+N10+P10+R10+T10+V10)</f>
        <v>1504472</v>
      </c>
      <c r="C10" s="29">
        <f>ROUND(B10/$B10*100,1)</f>
        <v>100</v>
      </c>
      <c r="D10" s="28">
        <f>SUM(D13,D32,D40:D56)</f>
        <v>239506</v>
      </c>
      <c r="E10" s="29">
        <f>ROUND(D10/$B10*100,1)</f>
        <v>15.9</v>
      </c>
      <c r="F10" s="28">
        <f>SUM(F13,F32,F40:F56)</f>
        <v>11976</v>
      </c>
      <c r="G10" s="29">
        <f>ROUND(F10/$B10*100,1)</f>
        <v>0.8</v>
      </c>
      <c r="H10" s="28">
        <f>SUM(H13,H32,H40:H56)</f>
        <v>522402</v>
      </c>
      <c r="I10" s="29">
        <f>ROUND(H10/$B10*100,1)</f>
        <v>34.7</v>
      </c>
      <c r="J10" s="28">
        <f>SUM(J13,J32,J40:J56)</f>
        <v>224804</v>
      </c>
      <c r="K10" s="29">
        <f>ROUND(J10/$B10*100,1)</f>
        <v>14.9</v>
      </c>
      <c r="L10" s="28">
        <f>SUM(L13,L32,L40:L56)</f>
        <v>213702</v>
      </c>
      <c r="M10" s="29">
        <f>ROUND(L10/$B10*100,1)</f>
        <v>14.2</v>
      </c>
      <c r="N10" s="28">
        <f>SUM(N13,N32,N40:N56)</f>
        <v>3800</v>
      </c>
      <c r="O10" s="29">
        <f>ROUND(N10/$B10*100,1)</f>
        <v>0.3</v>
      </c>
      <c r="P10" s="28">
        <f>SUM(P13,P32,P40:P56)</f>
        <v>14721</v>
      </c>
      <c r="Q10" s="29">
        <f>ROUND(P10/$B10*100,1)</f>
        <v>1</v>
      </c>
      <c r="R10" s="28">
        <f>SUM(R13,R32,R40:R56)</f>
        <v>7015</v>
      </c>
      <c r="S10" s="29">
        <f>ROUND(R10/$B10*100,1)</f>
        <v>0.5</v>
      </c>
      <c r="T10" s="28">
        <f>SUM(T13,T32,T40:T56)</f>
        <v>238357</v>
      </c>
      <c r="U10" s="29">
        <f>ROUND(T10/$B10*100,1)</f>
        <v>15.8</v>
      </c>
      <c r="V10" s="28">
        <f>SUM(V13,V32,V40:V56)</f>
        <v>28189</v>
      </c>
      <c r="W10" s="29">
        <f>ROUND(V10/$B10*100,1)</f>
        <v>1.9</v>
      </c>
      <c r="X10" s="13"/>
      <c r="Y10" s="30">
        <f aca="true" t="shared" si="1" ref="Y10:Y25">SUM(D10,F10,H10)</f>
        <v>773884</v>
      </c>
      <c r="Z10" s="29">
        <f t="shared" si="0"/>
        <v>51.4</v>
      </c>
      <c r="AA10" s="30">
        <f aca="true" t="shared" si="2" ref="AA10:AA25">SUM(J10,L10,N10)</f>
        <v>442306</v>
      </c>
      <c r="AB10" s="29">
        <f t="shared" si="0"/>
        <v>29.4</v>
      </c>
      <c r="AC10" s="30">
        <f>P10</f>
        <v>14721</v>
      </c>
      <c r="AD10" s="29">
        <f t="shared" si="0"/>
        <v>1</v>
      </c>
      <c r="AE10" s="30">
        <f aca="true" t="shared" si="3" ref="AE10:AE25">SUM(R10,T10)</f>
        <v>245372</v>
      </c>
      <c r="AF10" s="29">
        <f t="shared" si="0"/>
        <v>16.3</v>
      </c>
    </row>
    <row r="11" spans="1:32" ht="10.5" customHeight="1">
      <c r="A11" s="16" t="s">
        <v>36</v>
      </c>
      <c r="B11" s="28">
        <f>SUM(D11+F11+H11+J11+L11+N11+P11+R11+T11+V11)</f>
        <v>77310</v>
      </c>
      <c r="C11" s="29">
        <f>ROUND(B11/$B11*100,1)</f>
        <v>100</v>
      </c>
      <c r="D11" s="28">
        <f>SUM(D58:D60,D63,D69,D73,D76)</f>
        <v>9935</v>
      </c>
      <c r="E11" s="29">
        <f>ROUND(D11/$B11*100,1)</f>
        <v>12.9</v>
      </c>
      <c r="F11" s="28">
        <f>SUM(F58:F60,F63,F69,F73,F76)</f>
        <v>723</v>
      </c>
      <c r="G11" s="29">
        <f>ROUND(F11/$B11*100,1)</f>
        <v>0.9</v>
      </c>
      <c r="H11" s="28">
        <f>SUM(H58:H60,H63,H69,H73,H76)</f>
        <v>22474</v>
      </c>
      <c r="I11" s="29">
        <f>ROUND(H11/$B11*100,1)</f>
        <v>29.1</v>
      </c>
      <c r="J11" s="28">
        <f>SUM(J58:J60,J63,J69,J73,J76)</f>
        <v>10076</v>
      </c>
      <c r="K11" s="29">
        <f>ROUND(J11/$B11*100,1)</f>
        <v>13</v>
      </c>
      <c r="L11" s="28">
        <f>SUM(L58:L60,L63,L69,L73,L76)</f>
        <v>13913</v>
      </c>
      <c r="M11" s="29">
        <f>ROUND(L11/$B11*100,1)</f>
        <v>18</v>
      </c>
      <c r="N11" s="28">
        <f>SUM(N58:N60,N63,N69,N73,N76)</f>
        <v>120</v>
      </c>
      <c r="O11" s="29">
        <f>ROUND(N11/$B11*100,1)</f>
        <v>0.2</v>
      </c>
      <c r="P11" s="28">
        <f>SUM(P58:P60,P63,P69,P73,P76)</f>
        <v>2127</v>
      </c>
      <c r="Q11" s="29">
        <f>ROUND(P11/$B11*100,1)</f>
        <v>2.8</v>
      </c>
      <c r="R11" s="28">
        <f>SUM(R58:R60,R63,R69,R73,R76)</f>
        <v>429</v>
      </c>
      <c r="S11" s="29">
        <f>ROUND(R11/$B11*100,1)</f>
        <v>0.6</v>
      </c>
      <c r="T11" s="28">
        <f>SUM(T58:T60,T63,T69,T73,T76)</f>
        <v>17078</v>
      </c>
      <c r="U11" s="29">
        <f>ROUND(T11/$B11*100,1)</f>
        <v>22.1</v>
      </c>
      <c r="V11" s="28">
        <f>SUM(V58:V60,V63,V69,V73,V76)</f>
        <v>435</v>
      </c>
      <c r="W11" s="29">
        <f>ROUND(V11/$B11*100,1)</f>
        <v>0.6</v>
      </c>
      <c r="X11" s="13"/>
      <c r="Y11" s="30">
        <f t="shared" si="1"/>
        <v>33132</v>
      </c>
      <c r="Z11" s="29">
        <f t="shared" si="0"/>
        <v>42.9</v>
      </c>
      <c r="AA11" s="30">
        <f t="shared" si="2"/>
        <v>24109</v>
      </c>
      <c r="AB11" s="29">
        <f t="shared" si="0"/>
        <v>31.2</v>
      </c>
      <c r="AC11" s="30">
        <f>P11</f>
        <v>2127</v>
      </c>
      <c r="AD11" s="29">
        <f t="shared" si="0"/>
        <v>2.8</v>
      </c>
      <c r="AE11" s="30">
        <f t="shared" si="3"/>
        <v>17507</v>
      </c>
      <c r="AF11" s="29">
        <f t="shared" si="0"/>
        <v>22.6</v>
      </c>
    </row>
    <row r="12" spans="1:32" ht="10.5" customHeight="1">
      <c r="A12" s="35"/>
      <c r="B12" s="36"/>
      <c r="C12" s="37"/>
      <c r="D12" s="36"/>
      <c r="E12" s="38"/>
      <c r="F12" s="36"/>
      <c r="G12" s="38"/>
      <c r="H12" s="36"/>
      <c r="I12" s="38"/>
      <c r="J12" s="36"/>
      <c r="K12" s="38"/>
      <c r="L12" s="36"/>
      <c r="M12" s="38"/>
      <c r="N12" s="36"/>
      <c r="O12" s="38"/>
      <c r="P12" s="36"/>
      <c r="Q12" s="38"/>
      <c r="R12" s="36"/>
      <c r="S12" s="38"/>
      <c r="T12" s="36"/>
      <c r="U12" s="38"/>
      <c r="V12" s="36"/>
      <c r="W12" s="38"/>
      <c r="X12" s="13"/>
      <c r="Y12" s="36"/>
      <c r="Z12" s="36"/>
      <c r="AA12" s="36"/>
      <c r="AB12" s="36"/>
      <c r="AC12" s="36"/>
      <c r="AD12" s="36"/>
      <c r="AE12" s="36"/>
      <c r="AF12" s="36"/>
    </row>
    <row r="13" spans="1:32" ht="10.5" customHeight="1">
      <c r="A13" s="16" t="s">
        <v>37</v>
      </c>
      <c r="B13" s="28">
        <f aca="true" t="shared" si="4" ref="B13:B56">SUM(D13+F13+H13+J13+L13+N13+P13+R13+T13+V13)</f>
        <v>627881</v>
      </c>
      <c r="C13" s="29">
        <f aca="true" t="shared" si="5" ref="C13:C56">ROUND(B13/$B13*100,1)</f>
        <v>100</v>
      </c>
      <c r="D13" s="28">
        <f>SUM(D14:D31)</f>
        <v>101135</v>
      </c>
      <c r="E13" s="29">
        <f aca="true" t="shared" si="6" ref="E13:E56">ROUND(D13/$B13*100,1)</f>
        <v>16.1</v>
      </c>
      <c r="F13" s="28">
        <f>SUM(F14:F31)</f>
        <v>5467</v>
      </c>
      <c r="G13" s="29">
        <f aca="true" t="shared" si="7" ref="G13:G56">ROUND(F13/$B13*100,1)</f>
        <v>0.9</v>
      </c>
      <c r="H13" s="28">
        <f>SUM(H14:H31)</f>
        <v>230955</v>
      </c>
      <c r="I13" s="29">
        <f aca="true" t="shared" si="8" ref="I13:I56">ROUND(H13/$B13*100,1)</f>
        <v>36.8</v>
      </c>
      <c r="J13" s="28">
        <f>SUM(J14:J31)</f>
        <v>94784</v>
      </c>
      <c r="K13" s="29">
        <f aca="true" t="shared" si="9" ref="K13:K56">ROUND(J13/$B13*100,1)</f>
        <v>15.1</v>
      </c>
      <c r="L13" s="28">
        <f>SUM(L14:L31)</f>
        <v>88438</v>
      </c>
      <c r="M13" s="29">
        <f aca="true" t="shared" si="10" ref="M13:M56">ROUND(L13/$B13*100,1)</f>
        <v>14.1</v>
      </c>
      <c r="N13" s="28">
        <f>SUM(N14:N31)</f>
        <v>1351</v>
      </c>
      <c r="O13" s="29">
        <f aca="true" t="shared" si="11" ref="O13:O56">ROUND(N13/$B13*100,1)</f>
        <v>0.2</v>
      </c>
      <c r="P13" s="28">
        <f>SUM(P14:P31)</f>
        <v>3303</v>
      </c>
      <c r="Q13" s="29">
        <f aca="true" t="shared" si="12" ref="Q13:Q56">ROUND(P13/$B13*100,1)</f>
        <v>0.5</v>
      </c>
      <c r="R13" s="28">
        <f>SUM(R14:R31)</f>
        <v>2846</v>
      </c>
      <c r="S13" s="29">
        <f aca="true" t="shared" si="13" ref="S13:S56">ROUND(R13/$B13*100,1)</f>
        <v>0.5</v>
      </c>
      <c r="T13" s="28">
        <f>SUM(T14:T31)</f>
        <v>85921</v>
      </c>
      <c r="U13" s="29">
        <f aca="true" t="shared" si="14" ref="U13:U56">ROUND(T13/$B13*100,1)</f>
        <v>13.7</v>
      </c>
      <c r="V13" s="28">
        <f>SUM(V14:V31)</f>
        <v>13681</v>
      </c>
      <c r="W13" s="29">
        <f aca="true" t="shared" si="15" ref="W13:W56">ROUND(V13/$B13*100,1)</f>
        <v>2.2</v>
      </c>
      <c r="X13" s="13"/>
      <c r="Y13" s="30">
        <f t="shared" si="1"/>
        <v>337557</v>
      </c>
      <c r="Z13" s="29">
        <f t="shared" si="0"/>
        <v>53.8</v>
      </c>
      <c r="AA13" s="30">
        <f t="shared" si="2"/>
        <v>184573</v>
      </c>
      <c r="AB13" s="29">
        <f t="shared" si="0"/>
        <v>29.4</v>
      </c>
      <c r="AC13" s="30">
        <f aca="true" t="shared" si="16" ref="AC13:AC56">P13</f>
        <v>3303</v>
      </c>
      <c r="AD13" s="29">
        <f t="shared" si="0"/>
        <v>0.5</v>
      </c>
      <c r="AE13" s="30">
        <f t="shared" si="3"/>
        <v>88767</v>
      </c>
      <c r="AF13" s="29">
        <f t="shared" si="0"/>
        <v>14.1</v>
      </c>
    </row>
    <row r="14" spans="1:32" ht="10.5" customHeight="1">
      <c r="A14" s="16" t="s">
        <v>38</v>
      </c>
      <c r="B14" s="28">
        <f t="shared" si="4"/>
        <v>49071</v>
      </c>
      <c r="C14" s="29">
        <f t="shared" si="5"/>
        <v>100</v>
      </c>
      <c r="D14" s="28">
        <v>6580</v>
      </c>
      <c r="E14" s="29">
        <f t="shared" si="6"/>
        <v>13.4</v>
      </c>
      <c r="F14" s="28">
        <v>491</v>
      </c>
      <c r="G14" s="29">
        <f t="shared" si="7"/>
        <v>1</v>
      </c>
      <c r="H14" s="28">
        <v>18430</v>
      </c>
      <c r="I14" s="29">
        <f t="shared" si="8"/>
        <v>37.6</v>
      </c>
      <c r="J14" s="28">
        <v>7268</v>
      </c>
      <c r="K14" s="29">
        <f t="shared" si="9"/>
        <v>14.8</v>
      </c>
      <c r="L14" s="28">
        <v>7077</v>
      </c>
      <c r="M14" s="29">
        <f t="shared" si="10"/>
        <v>14.4</v>
      </c>
      <c r="N14" s="28">
        <v>72</v>
      </c>
      <c r="O14" s="29">
        <f t="shared" si="11"/>
        <v>0.1</v>
      </c>
      <c r="P14" s="28">
        <v>42</v>
      </c>
      <c r="Q14" s="29">
        <f t="shared" si="12"/>
        <v>0.1</v>
      </c>
      <c r="R14" s="28">
        <v>212</v>
      </c>
      <c r="S14" s="29">
        <f t="shared" si="13"/>
        <v>0.4</v>
      </c>
      <c r="T14" s="28">
        <v>7622</v>
      </c>
      <c r="U14" s="29">
        <f t="shared" si="14"/>
        <v>15.5</v>
      </c>
      <c r="V14" s="28">
        <v>1277</v>
      </c>
      <c r="W14" s="29">
        <f t="shared" si="15"/>
        <v>2.6</v>
      </c>
      <c r="X14" s="13"/>
      <c r="Y14" s="30">
        <f t="shared" si="1"/>
        <v>25501</v>
      </c>
      <c r="Z14" s="29">
        <f t="shared" si="0"/>
        <v>52</v>
      </c>
      <c r="AA14" s="30">
        <f t="shared" si="2"/>
        <v>14417</v>
      </c>
      <c r="AB14" s="29">
        <f t="shared" si="0"/>
        <v>29.4</v>
      </c>
      <c r="AC14" s="30">
        <f t="shared" si="16"/>
        <v>42</v>
      </c>
      <c r="AD14" s="29">
        <f t="shared" si="0"/>
        <v>0.1</v>
      </c>
      <c r="AE14" s="30">
        <f t="shared" si="3"/>
        <v>7834</v>
      </c>
      <c r="AF14" s="29">
        <f t="shared" si="0"/>
        <v>16</v>
      </c>
    </row>
    <row r="15" spans="1:32" ht="10.5" customHeight="1">
      <c r="A15" s="16" t="s">
        <v>39</v>
      </c>
      <c r="B15" s="28">
        <f t="shared" si="4"/>
        <v>40710</v>
      </c>
      <c r="C15" s="29">
        <f t="shared" si="5"/>
        <v>100</v>
      </c>
      <c r="D15" s="28">
        <v>6396</v>
      </c>
      <c r="E15" s="29">
        <f t="shared" si="6"/>
        <v>15.7</v>
      </c>
      <c r="F15" s="28">
        <v>380</v>
      </c>
      <c r="G15" s="29">
        <f t="shared" si="7"/>
        <v>0.9</v>
      </c>
      <c r="H15" s="28">
        <v>14942</v>
      </c>
      <c r="I15" s="29">
        <f t="shared" si="8"/>
        <v>36.7</v>
      </c>
      <c r="J15" s="28">
        <v>6264</v>
      </c>
      <c r="K15" s="29">
        <f t="shared" si="9"/>
        <v>15.4</v>
      </c>
      <c r="L15" s="28">
        <v>5729</v>
      </c>
      <c r="M15" s="29">
        <f t="shared" si="10"/>
        <v>14.1</v>
      </c>
      <c r="N15" s="28">
        <v>83</v>
      </c>
      <c r="O15" s="29">
        <f t="shared" si="11"/>
        <v>0.2</v>
      </c>
      <c r="P15" s="28">
        <v>221</v>
      </c>
      <c r="Q15" s="29">
        <f t="shared" si="12"/>
        <v>0.5</v>
      </c>
      <c r="R15" s="28">
        <v>166</v>
      </c>
      <c r="S15" s="29">
        <f t="shared" si="13"/>
        <v>0.4</v>
      </c>
      <c r="T15" s="28">
        <v>5519</v>
      </c>
      <c r="U15" s="29">
        <f t="shared" si="14"/>
        <v>13.6</v>
      </c>
      <c r="V15" s="28">
        <v>1010</v>
      </c>
      <c r="W15" s="29">
        <f t="shared" si="15"/>
        <v>2.5</v>
      </c>
      <c r="X15" s="13"/>
      <c r="Y15" s="30">
        <f t="shared" si="1"/>
        <v>21718</v>
      </c>
      <c r="Z15" s="29">
        <f t="shared" si="0"/>
        <v>53.3</v>
      </c>
      <c r="AA15" s="30">
        <f t="shared" si="2"/>
        <v>12076</v>
      </c>
      <c r="AB15" s="29">
        <f t="shared" si="0"/>
        <v>29.7</v>
      </c>
      <c r="AC15" s="30">
        <f t="shared" si="16"/>
        <v>221</v>
      </c>
      <c r="AD15" s="29">
        <f t="shared" si="0"/>
        <v>0.5</v>
      </c>
      <c r="AE15" s="30">
        <f t="shared" si="3"/>
        <v>5685</v>
      </c>
      <c r="AF15" s="29">
        <f t="shared" si="0"/>
        <v>14</v>
      </c>
    </row>
    <row r="16" spans="1:32" ht="10.5" customHeight="1">
      <c r="A16" s="16" t="s">
        <v>40</v>
      </c>
      <c r="B16" s="28">
        <f t="shared" si="4"/>
        <v>15597</v>
      </c>
      <c r="C16" s="29">
        <f t="shared" si="5"/>
        <v>100</v>
      </c>
      <c r="D16" s="28">
        <v>2375</v>
      </c>
      <c r="E16" s="29">
        <f t="shared" si="6"/>
        <v>15.2</v>
      </c>
      <c r="F16" s="28">
        <v>212</v>
      </c>
      <c r="G16" s="29">
        <f t="shared" si="7"/>
        <v>1.4</v>
      </c>
      <c r="H16" s="28">
        <v>5587</v>
      </c>
      <c r="I16" s="29">
        <f t="shared" si="8"/>
        <v>35.8</v>
      </c>
      <c r="J16" s="28">
        <v>2680</v>
      </c>
      <c r="K16" s="29">
        <f t="shared" si="9"/>
        <v>17.2</v>
      </c>
      <c r="L16" s="28">
        <v>2527</v>
      </c>
      <c r="M16" s="29">
        <f t="shared" si="10"/>
        <v>16.2</v>
      </c>
      <c r="N16" s="28">
        <v>45</v>
      </c>
      <c r="O16" s="29">
        <f t="shared" si="11"/>
        <v>0.3</v>
      </c>
      <c r="P16" s="28">
        <v>7</v>
      </c>
      <c r="Q16" s="29">
        <f t="shared" si="12"/>
        <v>0</v>
      </c>
      <c r="R16" s="28">
        <v>50</v>
      </c>
      <c r="S16" s="29">
        <f t="shared" si="13"/>
        <v>0.3</v>
      </c>
      <c r="T16" s="28">
        <v>1764</v>
      </c>
      <c r="U16" s="29">
        <f t="shared" si="14"/>
        <v>11.3</v>
      </c>
      <c r="V16" s="28">
        <v>350</v>
      </c>
      <c r="W16" s="29">
        <f t="shared" si="15"/>
        <v>2.2</v>
      </c>
      <c r="X16" s="13"/>
      <c r="Y16" s="30">
        <f t="shared" si="1"/>
        <v>8174</v>
      </c>
      <c r="Z16" s="29">
        <f t="shared" si="0"/>
        <v>52.4</v>
      </c>
      <c r="AA16" s="30">
        <f t="shared" si="2"/>
        <v>5252</v>
      </c>
      <c r="AB16" s="29">
        <f t="shared" si="0"/>
        <v>33.7</v>
      </c>
      <c r="AC16" s="30">
        <f t="shared" si="16"/>
        <v>7</v>
      </c>
      <c r="AD16" s="29">
        <f t="shared" si="0"/>
        <v>0</v>
      </c>
      <c r="AE16" s="30">
        <f t="shared" si="3"/>
        <v>1814</v>
      </c>
      <c r="AF16" s="29">
        <f t="shared" si="0"/>
        <v>11.6</v>
      </c>
    </row>
    <row r="17" spans="1:32" ht="10.5" customHeight="1">
      <c r="A17" s="16" t="s">
        <v>41</v>
      </c>
      <c r="B17" s="28">
        <f t="shared" si="4"/>
        <v>22884</v>
      </c>
      <c r="C17" s="29">
        <f t="shared" si="5"/>
        <v>100</v>
      </c>
      <c r="D17" s="28">
        <v>3195</v>
      </c>
      <c r="E17" s="29">
        <f t="shared" si="6"/>
        <v>14</v>
      </c>
      <c r="F17" s="28">
        <v>491</v>
      </c>
      <c r="G17" s="29">
        <f t="shared" si="7"/>
        <v>2.1</v>
      </c>
      <c r="H17" s="28">
        <v>7425</v>
      </c>
      <c r="I17" s="29">
        <f t="shared" si="8"/>
        <v>32.4</v>
      </c>
      <c r="J17" s="28">
        <v>4275</v>
      </c>
      <c r="K17" s="29">
        <f t="shared" si="9"/>
        <v>18.7</v>
      </c>
      <c r="L17" s="28">
        <v>4417</v>
      </c>
      <c r="M17" s="29">
        <f t="shared" si="10"/>
        <v>19.3</v>
      </c>
      <c r="N17" s="28">
        <v>69</v>
      </c>
      <c r="O17" s="29">
        <f t="shared" si="11"/>
        <v>0.3</v>
      </c>
      <c r="P17" s="28">
        <v>14</v>
      </c>
      <c r="Q17" s="29">
        <f t="shared" si="12"/>
        <v>0.1</v>
      </c>
      <c r="R17" s="28">
        <v>113</v>
      </c>
      <c r="S17" s="29">
        <f t="shared" si="13"/>
        <v>0.5</v>
      </c>
      <c r="T17" s="28">
        <v>2395</v>
      </c>
      <c r="U17" s="29">
        <f t="shared" si="14"/>
        <v>10.5</v>
      </c>
      <c r="V17" s="28">
        <v>490</v>
      </c>
      <c r="W17" s="29">
        <f t="shared" si="15"/>
        <v>2.1</v>
      </c>
      <c r="X17" s="13"/>
      <c r="Y17" s="30">
        <f t="shared" si="1"/>
        <v>11111</v>
      </c>
      <c r="Z17" s="29">
        <f t="shared" si="0"/>
        <v>48.6</v>
      </c>
      <c r="AA17" s="30">
        <f t="shared" si="2"/>
        <v>8761</v>
      </c>
      <c r="AB17" s="29">
        <f t="shared" si="0"/>
        <v>38.3</v>
      </c>
      <c r="AC17" s="30">
        <f t="shared" si="16"/>
        <v>14</v>
      </c>
      <c r="AD17" s="29">
        <f t="shared" si="0"/>
        <v>0.1</v>
      </c>
      <c r="AE17" s="30">
        <f t="shared" si="3"/>
        <v>2508</v>
      </c>
      <c r="AF17" s="29">
        <f t="shared" si="0"/>
        <v>11</v>
      </c>
    </row>
    <row r="18" spans="1:32" ht="10.5" customHeight="1">
      <c r="A18" s="16" t="s">
        <v>42</v>
      </c>
      <c r="B18" s="28">
        <f t="shared" si="4"/>
        <v>37741</v>
      </c>
      <c r="C18" s="29">
        <f t="shared" si="5"/>
        <v>100</v>
      </c>
      <c r="D18" s="28">
        <v>5625</v>
      </c>
      <c r="E18" s="29">
        <f t="shared" si="6"/>
        <v>14.9</v>
      </c>
      <c r="F18" s="28">
        <v>320</v>
      </c>
      <c r="G18" s="29">
        <f t="shared" si="7"/>
        <v>0.8</v>
      </c>
      <c r="H18" s="28">
        <v>13226</v>
      </c>
      <c r="I18" s="29">
        <f t="shared" si="8"/>
        <v>35</v>
      </c>
      <c r="J18" s="28">
        <v>6253</v>
      </c>
      <c r="K18" s="29">
        <f t="shared" si="9"/>
        <v>16.6</v>
      </c>
      <c r="L18" s="28">
        <v>6410</v>
      </c>
      <c r="M18" s="29">
        <f t="shared" si="10"/>
        <v>17</v>
      </c>
      <c r="N18" s="28">
        <v>109</v>
      </c>
      <c r="O18" s="29">
        <f t="shared" si="11"/>
        <v>0.3</v>
      </c>
      <c r="P18" s="28">
        <v>32</v>
      </c>
      <c r="Q18" s="29">
        <f t="shared" si="12"/>
        <v>0.1</v>
      </c>
      <c r="R18" s="28">
        <v>126</v>
      </c>
      <c r="S18" s="29">
        <f t="shared" si="13"/>
        <v>0.3</v>
      </c>
      <c r="T18" s="28">
        <v>5017</v>
      </c>
      <c r="U18" s="29">
        <f t="shared" si="14"/>
        <v>13.3</v>
      </c>
      <c r="V18" s="28">
        <v>623</v>
      </c>
      <c r="W18" s="29">
        <f t="shared" si="15"/>
        <v>1.7</v>
      </c>
      <c r="X18" s="13"/>
      <c r="Y18" s="30">
        <f t="shared" si="1"/>
        <v>19171</v>
      </c>
      <c r="Z18" s="29">
        <f t="shared" si="0"/>
        <v>50.8</v>
      </c>
      <c r="AA18" s="30">
        <f t="shared" si="2"/>
        <v>12772</v>
      </c>
      <c r="AB18" s="29">
        <f t="shared" si="0"/>
        <v>33.8</v>
      </c>
      <c r="AC18" s="30">
        <f t="shared" si="16"/>
        <v>32</v>
      </c>
      <c r="AD18" s="29">
        <f t="shared" si="0"/>
        <v>0.1</v>
      </c>
      <c r="AE18" s="30">
        <f t="shared" si="3"/>
        <v>5143</v>
      </c>
      <c r="AF18" s="29">
        <f t="shared" si="0"/>
        <v>13.6</v>
      </c>
    </row>
    <row r="19" spans="1:32" ht="10.5" customHeight="1">
      <c r="A19" s="16" t="s">
        <v>43</v>
      </c>
      <c r="B19" s="28">
        <f t="shared" si="4"/>
        <v>37246</v>
      </c>
      <c r="C19" s="29">
        <f t="shared" si="5"/>
        <v>100</v>
      </c>
      <c r="D19" s="28">
        <v>5839</v>
      </c>
      <c r="E19" s="29">
        <f t="shared" si="6"/>
        <v>15.7</v>
      </c>
      <c r="F19" s="28">
        <v>294</v>
      </c>
      <c r="G19" s="29">
        <f t="shared" si="7"/>
        <v>0.8</v>
      </c>
      <c r="H19" s="28">
        <v>13397</v>
      </c>
      <c r="I19" s="29">
        <f t="shared" si="8"/>
        <v>36</v>
      </c>
      <c r="J19" s="28">
        <v>5762</v>
      </c>
      <c r="K19" s="29">
        <f t="shared" si="9"/>
        <v>15.5</v>
      </c>
      <c r="L19" s="28">
        <v>5574</v>
      </c>
      <c r="M19" s="29">
        <f t="shared" si="10"/>
        <v>15</v>
      </c>
      <c r="N19" s="28">
        <v>84</v>
      </c>
      <c r="O19" s="29">
        <f t="shared" si="11"/>
        <v>0.2</v>
      </c>
      <c r="P19" s="28">
        <v>124</v>
      </c>
      <c r="Q19" s="29">
        <f t="shared" si="12"/>
        <v>0.3</v>
      </c>
      <c r="R19" s="28">
        <v>172</v>
      </c>
      <c r="S19" s="29">
        <f t="shared" si="13"/>
        <v>0.5</v>
      </c>
      <c r="T19" s="28">
        <v>5054</v>
      </c>
      <c r="U19" s="29">
        <f t="shared" si="14"/>
        <v>13.6</v>
      </c>
      <c r="V19" s="28">
        <v>946</v>
      </c>
      <c r="W19" s="29">
        <f t="shared" si="15"/>
        <v>2.5</v>
      </c>
      <c r="X19" s="13"/>
      <c r="Y19" s="30">
        <f t="shared" si="1"/>
        <v>19530</v>
      </c>
      <c r="Z19" s="29">
        <f t="shared" si="0"/>
        <v>52.4</v>
      </c>
      <c r="AA19" s="30">
        <f t="shared" si="2"/>
        <v>11420</v>
      </c>
      <c r="AB19" s="29">
        <f t="shared" si="0"/>
        <v>30.7</v>
      </c>
      <c r="AC19" s="30">
        <f t="shared" si="16"/>
        <v>124</v>
      </c>
      <c r="AD19" s="29">
        <f t="shared" si="0"/>
        <v>0.3</v>
      </c>
      <c r="AE19" s="30">
        <f t="shared" si="3"/>
        <v>5226</v>
      </c>
      <c r="AF19" s="29">
        <f t="shared" si="0"/>
        <v>14</v>
      </c>
    </row>
    <row r="20" spans="1:32" ht="10.5" customHeight="1">
      <c r="A20" s="16" t="s">
        <v>44</v>
      </c>
      <c r="B20" s="28">
        <f t="shared" si="4"/>
        <v>31219</v>
      </c>
      <c r="C20" s="29">
        <f t="shared" si="5"/>
        <v>100</v>
      </c>
      <c r="D20" s="28">
        <v>4916</v>
      </c>
      <c r="E20" s="29">
        <f t="shared" si="6"/>
        <v>15.7</v>
      </c>
      <c r="F20" s="28">
        <v>290</v>
      </c>
      <c r="G20" s="29">
        <f t="shared" si="7"/>
        <v>0.9</v>
      </c>
      <c r="H20" s="28">
        <v>11289</v>
      </c>
      <c r="I20" s="29">
        <f t="shared" si="8"/>
        <v>36.2</v>
      </c>
      <c r="J20" s="28">
        <v>4826</v>
      </c>
      <c r="K20" s="29">
        <f t="shared" si="9"/>
        <v>15.5</v>
      </c>
      <c r="L20" s="28">
        <v>4592</v>
      </c>
      <c r="M20" s="29">
        <f t="shared" si="10"/>
        <v>14.7</v>
      </c>
      <c r="N20" s="28">
        <v>55</v>
      </c>
      <c r="O20" s="29">
        <f t="shared" si="11"/>
        <v>0.2</v>
      </c>
      <c r="P20" s="28">
        <v>44</v>
      </c>
      <c r="Q20" s="29">
        <f t="shared" si="12"/>
        <v>0.1</v>
      </c>
      <c r="R20" s="28">
        <v>192</v>
      </c>
      <c r="S20" s="29">
        <f t="shared" si="13"/>
        <v>0.6</v>
      </c>
      <c r="T20" s="28">
        <v>4339</v>
      </c>
      <c r="U20" s="29">
        <f t="shared" si="14"/>
        <v>13.9</v>
      </c>
      <c r="V20" s="28">
        <v>676</v>
      </c>
      <c r="W20" s="29">
        <f t="shared" si="15"/>
        <v>2.2</v>
      </c>
      <c r="X20" s="13"/>
      <c r="Y20" s="30">
        <f t="shared" si="1"/>
        <v>16495</v>
      </c>
      <c r="Z20" s="29">
        <f t="shared" si="0"/>
        <v>52.8</v>
      </c>
      <c r="AA20" s="30">
        <f t="shared" si="2"/>
        <v>9473</v>
      </c>
      <c r="AB20" s="29">
        <f t="shared" si="0"/>
        <v>30.3</v>
      </c>
      <c r="AC20" s="30">
        <f t="shared" si="16"/>
        <v>44</v>
      </c>
      <c r="AD20" s="29">
        <f t="shared" si="0"/>
        <v>0.1</v>
      </c>
      <c r="AE20" s="30">
        <f t="shared" si="3"/>
        <v>4531</v>
      </c>
      <c r="AF20" s="29">
        <f t="shared" si="0"/>
        <v>14.5</v>
      </c>
    </row>
    <row r="21" spans="1:32" ht="10.5" customHeight="1">
      <c r="A21" s="16" t="s">
        <v>45</v>
      </c>
      <c r="B21" s="28">
        <f t="shared" si="4"/>
        <v>36522</v>
      </c>
      <c r="C21" s="29">
        <f t="shared" si="5"/>
        <v>100</v>
      </c>
      <c r="D21" s="28">
        <v>6648</v>
      </c>
      <c r="E21" s="29">
        <f t="shared" si="6"/>
        <v>18.2</v>
      </c>
      <c r="F21" s="28">
        <v>283</v>
      </c>
      <c r="G21" s="29">
        <f t="shared" si="7"/>
        <v>0.8</v>
      </c>
      <c r="H21" s="28">
        <v>13632</v>
      </c>
      <c r="I21" s="29">
        <f t="shared" si="8"/>
        <v>37.3</v>
      </c>
      <c r="J21" s="28">
        <v>5555</v>
      </c>
      <c r="K21" s="29">
        <f t="shared" si="9"/>
        <v>15.2</v>
      </c>
      <c r="L21" s="28">
        <v>4802</v>
      </c>
      <c r="M21" s="29">
        <f t="shared" si="10"/>
        <v>13.1</v>
      </c>
      <c r="N21" s="28">
        <v>92</v>
      </c>
      <c r="O21" s="29">
        <f t="shared" si="11"/>
        <v>0.3</v>
      </c>
      <c r="P21" s="28">
        <v>198</v>
      </c>
      <c r="Q21" s="29">
        <f t="shared" si="12"/>
        <v>0.5</v>
      </c>
      <c r="R21" s="28">
        <v>176</v>
      </c>
      <c r="S21" s="29">
        <f t="shared" si="13"/>
        <v>0.5</v>
      </c>
      <c r="T21" s="28">
        <v>4686</v>
      </c>
      <c r="U21" s="29">
        <f t="shared" si="14"/>
        <v>12.8</v>
      </c>
      <c r="V21" s="28">
        <v>450</v>
      </c>
      <c r="W21" s="29">
        <f t="shared" si="15"/>
        <v>1.2</v>
      </c>
      <c r="X21" s="13"/>
      <c r="Y21" s="30">
        <f t="shared" si="1"/>
        <v>20563</v>
      </c>
      <c r="Z21" s="29">
        <f t="shared" si="0"/>
        <v>56.3</v>
      </c>
      <c r="AA21" s="30">
        <f t="shared" si="2"/>
        <v>10449</v>
      </c>
      <c r="AB21" s="29">
        <f t="shared" si="0"/>
        <v>28.6</v>
      </c>
      <c r="AC21" s="30">
        <f t="shared" si="16"/>
        <v>198</v>
      </c>
      <c r="AD21" s="29">
        <f t="shared" si="0"/>
        <v>0.5</v>
      </c>
      <c r="AE21" s="30">
        <f t="shared" si="3"/>
        <v>4862</v>
      </c>
      <c r="AF21" s="29">
        <f t="shared" si="0"/>
        <v>13.3</v>
      </c>
    </row>
    <row r="22" spans="1:32" ht="10.5" customHeight="1">
      <c r="A22" s="16" t="s">
        <v>46</v>
      </c>
      <c r="B22" s="28">
        <f t="shared" si="4"/>
        <v>56957</v>
      </c>
      <c r="C22" s="29">
        <f t="shared" si="5"/>
        <v>100</v>
      </c>
      <c r="D22" s="28">
        <v>10341</v>
      </c>
      <c r="E22" s="29">
        <f t="shared" si="6"/>
        <v>18.2</v>
      </c>
      <c r="F22" s="28">
        <v>547</v>
      </c>
      <c r="G22" s="29">
        <f t="shared" si="7"/>
        <v>1</v>
      </c>
      <c r="H22" s="28">
        <v>21871</v>
      </c>
      <c r="I22" s="29">
        <f t="shared" si="8"/>
        <v>38.4</v>
      </c>
      <c r="J22" s="28">
        <v>8116</v>
      </c>
      <c r="K22" s="29">
        <f t="shared" si="9"/>
        <v>14.2</v>
      </c>
      <c r="L22" s="28">
        <v>6983</v>
      </c>
      <c r="M22" s="29">
        <f t="shared" si="10"/>
        <v>12.3</v>
      </c>
      <c r="N22" s="28">
        <v>84</v>
      </c>
      <c r="O22" s="29">
        <f t="shared" si="11"/>
        <v>0.1</v>
      </c>
      <c r="P22" s="28">
        <v>373</v>
      </c>
      <c r="Q22" s="29">
        <f t="shared" si="12"/>
        <v>0.7</v>
      </c>
      <c r="R22" s="28">
        <v>173</v>
      </c>
      <c r="S22" s="29">
        <f t="shared" si="13"/>
        <v>0.3</v>
      </c>
      <c r="T22" s="28">
        <v>7072</v>
      </c>
      <c r="U22" s="29">
        <f t="shared" si="14"/>
        <v>12.4</v>
      </c>
      <c r="V22" s="28">
        <v>1397</v>
      </c>
      <c r="W22" s="29">
        <f t="shared" si="15"/>
        <v>2.5</v>
      </c>
      <c r="X22" s="13"/>
      <c r="Y22" s="30">
        <f t="shared" si="1"/>
        <v>32759</v>
      </c>
      <c r="Z22" s="29">
        <f t="shared" si="0"/>
        <v>57.5</v>
      </c>
      <c r="AA22" s="30">
        <f t="shared" si="2"/>
        <v>15183</v>
      </c>
      <c r="AB22" s="29">
        <f t="shared" si="0"/>
        <v>26.7</v>
      </c>
      <c r="AC22" s="30">
        <f t="shared" si="16"/>
        <v>373</v>
      </c>
      <c r="AD22" s="29">
        <f t="shared" si="0"/>
        <v>0.7</v>
      </c>
      <c r="AE22" s="30">
        <f t="shared" si="3"/>
        <v>7245</v>
      </c>
      <c r="AF22" s="29">
        <f t="shared" si="0"/>
        <v>12.7</v>
      </c>
    </row>
    <row r="23" spans="1:32" ht="10.5" customHeight="1">
      <c r="A23" s="16" t="s">
        <v>47</v>
      </c>
      <c r="B23" s="28">
        <f t="shared" si="4"/>
        <v>44806</v>
      </c>
      <c r="C23" s="29">
        <f t="shared" si="5"/>
        <v>100</v>
      </c>
      <c r="D23" s="28">
        <v>7141</v>
      </c>
      <c r="E23" s="29">
        <f t="shared" si="6"/>
        <v>15.9</v>
      </c>
      <c r="F23" s="28">
        <v>302</v>
      </c>
      <c r="G23" s="29">
        <f t="shared" si="7"/>
        <v>0.7</v>
      </c>
      <c r="H23" s="28">
        <v>16114</v>
      </c>
      <c r="I23" s="29">
        <f t="shared" si="8"/>
        <v>36</v>
      </c>
      <c r="J23" s="28">
        <v>6583</v>
      </c>
      <c r="K23" s="29">
        <f t="shared" si="9"/>
        <v>14.7</v>
      </c>
      <c r="L23" s="28">
        <v>6371</v>
      </c>
      <c r="M23" s="29">
        <f t="shared" si="10"/>
        <v>14.2</v>
      </c>
      <c r="N23" s="28">
        <v>103</v>
      </c>
      <c r="O23" s="29">
        <f t="shared" si="11"/>
        <v>0.2</v>
      </c>
      <c r="P23" s="28">
        <v>325</v>
      </c>
      <c r="Q23" s="29">
        <f t="shared" si="12"/>
        <v>0.7</v>
      </c>
      <c r="R23" s="28">
        <v>225</v>
      </c>
      <c r="S23" s="29">
        <f t="shared" si="13"/>
        <v>0.5</v>
      </c>
      <c r="T23" s="28">
        <v>6608</v>
      </c>
      <c r="U23" s="29">
        <f t="shared" si="14"/>
        <v>14.7</v>
      </c>
      <c r="V23" s="28">
        <v>1034</v>
      </c>
      <c r="W23" s="29">
        <f t="shared" si="15"/>
        <v>2.3</v>
      </c>
      <c r="X23" s="13"/>
      <c r="Y23" s="30">
        <f t="shared" si="1"/>
        <v>23557</v>
      </c>
      <c r="Z23" s="29">
        <f t="shared" si="0"/>
        <v>52.6</v>
      </c>
      <c r="AA23" s="30">
        <f t="shared" si="2"/>
        <v>13057</v>
      </c>
      <c r="AB23" s="29">
        <f t="shared" si="0"/>
        <v>29.1</v>
      </c>
      <c r="AC23" s="30">
        <f t="shared" si="16"/>
        <v>325</v>
      </c>
      <c r="AD23" s="29">
        <f t="shared" si="0"/>
        <v>0.7</v>
      </c>
      <c r="AE23" s="30">
        <f t="shared" si="3"/>
        <v>6833</v>
      </c>
      <c r="AF23" s="29">
        <f t="shared" si="0"/>
        <v>15.3</v>
      </c>
    </row>
    <row r="24" spans="1:32" ht="10.5" customHeight="1">
      <c r="A24" s="16" t="s">
        <v>48</v>
      </c>
      <c r="B24" s="28">
        <f t="shared" si="4"/>
        <v>40348</v>
      </c>
      <c r="C24" s="29">
        <f t="shared" si="5"/>
        <v>100</v>
      </c>
      <c r="D24" s="28">
        <v>6579</v>
      </c>
      <c r="E24" s="29">
        <f t="shared" si="6"/>
        <v>16.3</v>
      </c>
      <c r="F24" s="28">
        <v>281</v>
      </c>
      <c r="G24" s="29">
        <f t="shared" si="7"/>
        <v>0.7</v>
      </c>
      <c r="H24" s="28">
        <v>15272</v>
      </c>
      <c r="I24" s="29">
        <f t="shared" si="8"/>
        <v>37.9</v>
      </c>
      <c r="J24" s="28">
        <v>6266</v>
      </c>
      <c r="K24" s="29">
        <f t="shared" si="9"/>
        <v>15.5</v>
      </c>
      <c r="L24" s="28">
        <v>5665</v>
      </c>
      <c r="M24" s="29">
        <f t="shared" si="10"/>
        <v>14</v>
      </c>
      <c r="N24" s="28">
        <v>98</v>
      </c>
      <c r="O24" s="29">
        <f t="shared" si="11"/>
        <v>0.2</v>
      </c>
      <c r="P24" s="28">
        <v>105</v>
      </c>
      <c r="Q24" s="29">
        <f t="shared" si="12"/>
        <v>0.3</v>
      </c>
      <c r="R24" s="28">
        <v>209</v>
      </c>
      <c r="S24" s="29">
        <f t="shared" si="13"/>
        <v>0.5</v>
      </c>
      <c r="T24" s="28">
        <v>5226</v>
      </c>
      <c r="U24" s="29">
        <f t="shared" si="14"/>
        <v>13</v>
      </c>
      <c r="V24" s="28">
        <v>647</v>
      </c>
      <c r="W24" s="29">
        <f t="shared" si="15"/>
        <v>1.6</v>
      </c>
      <c r="X24" s="13"/>
      <c r="Y24" s="30">
        <f t="shared" si="1"/>
        <v>22132</v>
      </c>
      <c r="Z24" s="29">
        <f aca="true" t="shared" si="17" ref="Z24:AF39">ROUND(Y24/$B24*100,1)</f>
        <v>54.9</v>
      </c>
      <c r="AA24" s="30">
        <f t="shared" si="2"/>
        <v>12029</v>
      </c>
      <c r="AB24" s="29">
        <f t="shared" si="17"/>
        <v>29.8</v>
      </c>
      <c r="AC24" s="30">
        <f t="shared" si="16"/>
        <v>105</v>
      </c>
      <c r="AD24" s="29">
        <f t="shared" si="17"/>
        <v>0.3</v>
      </c>
      <c r="AE24" s="30">
        <f t="shared" si="3"/>
        <v>5435</v>
      </c>
      <c r="AF24" s="29">
        <f t="shared" si="17"/>
        <v>13.5</v>
      </c>
    </row>
    <row r="25" spans="1:32" ht="10.5" customHeight="1">
      <c r="A25" s="16" t="s">
        <v>49</v>
      </c>
      <c r="B25" s="28">
        <f t="shared" si="4"/>
        <v>45601</v>
      </c>
      <c r="C25" s="29">
        <f t="shared" si="5"/>
        <v>100</v>
      </c>
      <c r="D25" s="28">
        <v>7410</v>
      </c>
      <c r="E25" s="29">
        <f t="shared" si="6"/>
        <v>16.2</v>
      </c>
      <c r="F25" s="28">
        <v>317</v>
      </c>
      <c r="G25" s="29">
        <f t="shared" si="7"/>
        <v>0.7</v>
      </c>
      <c r="H25" s="28">
        <v>16776</v>
      </c>
      <c r="I25" s="29">
        <f t="shared" si="8"/>
        <v>36.8</v>
      </c>
      <c r="J25" s="28">
        <v>6456</v>
      </c>
      <c r="K25" s="29">
        <f t="shared" si="9"/>
        <v>14.2</v>
      </c>
      <c r="L25" s="28">
        <v>6375</v>
      </c>
      <c r="M25" s="29">
        <f t="shared" si="10"/>
        <v>14</v>
      </c>
      <c r="N25" s="28">
        <v>108</v>
      </c>
      <c r="O25" s="29">
        <f t="shared" si="11"/>
        <v>0.2</v>
      </c>
      <c r="P25" s="28">
        <v>203</v>
      </c>
      <c r="Q25" s="29">
        <f t="shared" si="12"/>
        <v>0.4</v>
      </c>
      <c r="R25" s="28">
        <v>263</v>
      </c>
      <c r="S25" s="29">
        <f t="shared" si="13"/>
        <v>0.6</v>
      </c>
      <c r="T25" s="28">
        <v>6456</v>
      </c>
      <c r="U25" s="29">
        <f t="shared" si="14"/>
        <v>14.2</v>
      </c>
      <c r="V25" s="28">
        <v>1237</v>
      </c>
      <c r="W25" s="29">
        <f t="shared" si="15"/>
        <v>2.7</v>
      </c>
      <c r="X25" s="13"/>
      <c r="Y25" s="30">
        <f t="shared" si="1"/>
        <v>24503</v>
      </c>
      <c r="Z25" s="29">
        <f t="shared" si="17"/>
        <v>53.7</v>
      </c>
      <c r="AA25" s="30">
        <f t="shared" si="2"/>
        <v>12939</v>
      </c>
      <c r="AB25" s="29">
        <f t="shared" si="17"/>
        <v>28.4</v>
      </c>
      <c r="AC25" s="30">
        <f t="shared" si="16"/>
        <v>203</v>
      </c>
      <c r="AD25" s="29">
        <f t="shared" si="17"/>
        <v>0.4</v>
      </c>
      <c r="AE25" s="30">
        <f t="shared" si="3"/>
        <v>6719</v>
      </c>
      <c r="AF25" s="29">
        <f t="shared" si="17"/>
        <v>14.7</v>
      </c>
    </row>
    <row r="26" spans="1:32" ht="10.5" customHeight="1">
      <c r="A26" s="16" t="s">
        <v>50</v>
      </c>
      <c r="B26" s="28">
        <f t="shared" si="4"/>
        <v>28723</v>
      </c>
      <c r="C26" s="29">
        <f t="shared" si="5"/>
        <v>100</v>
      </c>
      <c r="D26" s="28">
        <v>4697</v>
      </c>
      <c r="E26" s="29">
        <f t="shared" si="6"/>
        <v>16.4</v>
      </c>
      <c r="F26" s="28">
        <v>140</v>
      </c>
      <c r="G26" s="29">
        <f t="shared" si="7"/>
        <v>0.5</v>
      </c>
      <c r="H26" s="28">
        <v>10214</v>
      </c>
      <c r="I26" s="29">
        <f t="shared" si="8"/>
        <v>35.6</v>
      </c>
      <c r="J26" s="28">
        <v>3888</v>
      </c>
      <c r="K26" s="29">
        <f t="shared" si="9"/>
        <v>13.5</v>
      </c>
      <c r="L26" s="28">
        <v>3761</v>
      </c>
      <c r="M26" s="29">
        <f t="shared" si="10"/>
        <v>13.1</v>
      </c>
      <c r="N26" s="28">
        <v>67</v>
      </c>
      <c r="O26" s="29">
        <f t="shared" si="11"/>
        <v>0.2</v>
      </c>
      <c r="P26" s="28">
        <v>265</v>
      </c>
      <c r="Q26" s="29">
        <f t="shared" si="12"/>
        <v>0.9</v>
      </c>
      <c r="R26" s="28">
        <v>131</v>
      </c>
      <c r="S26" s="29">
        <f t="shared" si="13"/>
        <v>0.5</v>
      </c>
      <c r="T26" s="28">
        <v>4806</v>
      </c>
      <c r="U26" s="29">
        <f t="shared" si="14"/>
        <v>16.7</v>
      </c>
      <c r="V26" s="28">
        <v>754</v>
      </c>
      <c r="W26" s="29">
        <f t="shared" si="15"/>
        <v>2.6</v>
      </c>
      <c r="X26" s="13"/>
      <c r="Y26" s="30">
        <f aca="true" t="shared" si="18" ref="Y26:Y41">SUM(D26,F26,H26)</f>
        <v>15051</v>
      </c>
      <c r="Z26" s="29">
        <f t="shared" si="17"/>
        <v>52.4</v>
      </c>
      <c r="AA26" s="30">
        <f aca="true" t="shared" si="19" ref="AA26:AA41">SUM(J26,L26,N26)</f>
        <v>7716</v>
      </c>
      <c r="AB26" s="29">
        <f t="shared" si="17"/>
        <v>26.9</v>
      </c>
      <c r="AC26" s="30">
        <f t="shared" si="16"/>
        <v>265</v>
      </c>
      <c r="AD26" s="29">
        <f t="shared" si="17"/>
        <v>0.9</v>
      </c>
      <c r="AE26" s="30">
        <f aca="true" t="shared" si="20" ref="AE26:AE41">SUM(R26,T26)</f>
        <v>4937</v>
      </c>
      <c r="AF26" s="29">
        <f t="shared" si="17"/>
        <v>17.2</v>
      </c>
    </row>
    <row r="27" spans="1:32" ht="10.5" customHeight="1">
      <c r="A27" s="16" t="s">
        <v>51</v>
      </c>
      <c r="B27" s="28">
        <f t="shared" si="4"/>
        <v>21534</v>
      </c>
      <c r="C27" s="29">
        <f t="shared" si="5"/>
        <v>100</v>
      </c>
      <c r="D27" s="28">
        <v>3027</v>
      </c>
      <c r="E27" s="29">
        <f t="shared" si="6"/>
        <v>14.1</v>
      </c>
      <c r="F27" s="28">
        <v>104</v>
      </c>
      <c r="G27" s="29">
        <f t="shared" si="7"/>
        <v>0.5</v>
      </c>
      <c r="H27" s="28">
        <v>7704</v>
      </c>
      <c r="I27" s="29">
        <f t="shared" si="8"/>
        <v>35.8</v>
      </c>
      <c r="J27" s="28">
        <v>3272</v>
      </c>
      <c r="K27" s="29">
        <f t="shared" si="9"/>
        <v>15.2</v>
      </c>
      <c r="L27" s="28">
        <v>3171</v>
      </c>
      <c r="M27" s="29">
        <f t="shared" si="10"/>
        <v>14.7</v>
      </c>
      <c r="N27" s="28">
        <v>59</v>
      </c>
      <c r="O27" s="29">
        <f t="shared" si="11"/>
        <v>0.3</v>
      </c>
      <c r="P27" s="28">
        <v>169</v>
      </c>
      <c r="Q27" s="29">
        <f t="shared" si="12"/>
        <v>0.8</v>
      </c>
      <c r="R27" s="28">
        <v>120</v>
      </c>
      <c r="S27" s="29">
        <f t="shared" si="13"/>
        <v>0.6</v>
      </c>
      <c r="T27" s="28">
        <v>3606</v>
      </c>
      <c r="U27" s="29">
        <f t="shared" si="14"/>
        <v>16.7</v>
      </c>
      <c r="V27" s="28">
        <v>302</v>
      </c>
      <c r="W27" s="29">
        <f t="shared" si="15"/>
        <v>1.4</v>
      </c>
      <c r="X27" s="13"/>
      <c r="Y27" s="30">
        <f t="shared" si="18"/>
        <v>10835</v>
      </c>
      <c r="Z27" s="29">
        <f t="shared" si="17"/>
        <v>50.3</v>
      </c>
      <c r="AA27" s="30">
        <f t="shared" si="19"/>
        <v>6502</v>
      </c>
      <c r="AB27" s="29">
        <f t="shared" si="17"/>
        <v>30.2</v>
      </c>
      <c r="AC27" s="30">
        <f t="shared" si="16"/>
        <v>169</v>
      </c>
      <c r="AD27" s="29">
        <f t="shared" si="17"/>
        <v>0.8</v>
      </c>
      <c r="AE27" s="30">
        <f t="shared" si="20"/>
        <v>3726</v>
      </c>
      <c r="AF27" s="29">
        <f t="shared" si="17"/>
        <v>17.3</v>
      </c>
    </row>
    <row r="28" spans="1:32" ht="10.5" customHeight="1">
      <c r="A28" s="16" t="s">
        <v>52</v>
      </c>
      <c r="B28" s="28">
        <f t="shared" si="4"/>
        <v>21712</v>
      </c>
      <c r="C28" s="29">
        <f t="shared" si="5"/>
        <v>100</v>
      </c>
      <c r="D28" s="28">
        <v>3715</v>
      </c>
      <c r="E28" s="29">
        <f t="shared" si="6"/>
        <v>17.1</v>
      </c>
      <c r="F28" s="28">
        <v>121</v>
      </c>
      <c r="G28" s="29">
        <f t="shared" si="7"/>
        <v>0.6</v>
      </c>
      <c r="H28" s="28">
        <v>7746</v>
      </c>
      <c r="I28" s="29">
        <f t="shared" si="8"/>
        <v>35.7</v>
      </c>
      <c r="J28" s="28">
        <v>3421</v>
      </c>
      <c r="K28" s="29">
        <f t="shared" si="9"/>
        <v>15.8</v>
      </c>
      <c r="L28" s="28">
        <v>2887</v>
      </c>
      <c r="M28" s="29">
        <f t="shared" si="10"/>
        <v>13.3</v>
      </c>
      <c r="N28" s="28">
        <v>75</v>
      </c>
      <c r="O28" s="29">
        <f t="shared" si="11"/>
        <v>0.3</v>
      </c>
      <c r="P28" s="28">
        <v>123</v>
      </c>
      <c r="Q28" s="29">
        <f t="shared" si="12"/>
        <v>0.6</v>
      </c>
      <c r="R28" s="28">
        <v>109</v>
      </c>
      <c r="S28" s="29">
        <f t="shared" si="13"/>
        <v>0.5</v>
      </c>
      <c r="T28" s="28">
        <v>3122</v>
      </c>
      <c r="U28" s="29">
        <f t="shared" si="14"/>
        <v>14.4</v>
      </c>
      <c r="V28" s="28">
        <v>393</v>
      </c>
      <c r="W28" s="29">
        <f t="shared" si="15"/>
        <v>1.8</v>
      </c>
      <c r="X28" s="13"/>
      <c r="Y28" s="30">
        <f t="shared" si="18"/>
        <v>11582</v>
      </c>
      <c r="Z28" s="29">
        <f t="shared" si="17"/>
        <v>53.3</v>
      </c>
      <c r="AA28" s="30">
        <f t="shared" si="19"/>
        <v>6383</v>
      </c>
      <c r="AB28" s="29">
        <f t="shared" si="17"/>
        <v>29.4</v>
      </c>
      <c r="AC28" s="30">
        <f t="shared" si="16"/>
        <v>123</v>
      </c>
      <c r="AD28" s="29">
        <f t="shared" si="17"/>
        <v>0.6</v>
      </c>
      <c r="AE28" s="30">
        <f t="shared" si="20"/>
        <v>3231</v>
      </c>
      <c r="AF28" s="29">
        <f t="shared" si="17"/>
        <v>14.9</v>
      </c>
    </row>
    <row r="29" spans="1:32" ht="10.5" customHeight="1">
      <c r="A29" s="16" t="s">
        <v>53</v>
      </c>
      <c r="B29" s="28">
        <f t="shared" si="4"/>
        <v>25479</v>
      </c>
      <c r="C29" s="29">
        <f t="shared" si="5"/>
        <v>100</v>
      </c>
      <c r="D29" s="28">
        <v>3872</v>
      </c>
      <c r="E29" s="29">
        <f t="shared" si="6"/>
        <v>15.2</v>
      </c>
      <c r="F29" s="28">
        <v>175</v>
      </c>
      <c r="G29" s="29">
        <f t="shared" si="7"/>
        <v>0.7</v>
      </c>
      <c r="H29" s="28">
        <v>9009</v>
      </c>
      <c r="I29" s="29">
        <f t="shared" si="8"/>
        <v>35.4</v>
      </c>
      <c r="J29" s="28">
        <v>3627</v>
      </c>
      <c r="K29" s="29">
        <f t="shared" si="9"/>
        <v>14.2</v>
      </c>
      <c r="L29" s="28">
        <v>3573</v>
      </c>
      <c r="M29" s="29">
        <f t="shared" si="10"/>
        <v>14</v>
      </c>
      <c r="N29" s="28">
        <v>66</v>
      </c>
      <c r="O29" s="29">
        <f t="shared" si="11"/>
        <v>0.3</v>
      </c>
      <c r="P29" s="28">
        <v>350</v>
      </c>
      <c r="Q29" s="29">
        <f t="shared" si="12"/>
        <v>1.4</v>
      </c>
      <c r="R29" s="28">
        <v>166</v>
      </c>
      <c r="S29" s="29">
        <f t="shared" si="13"/>
        <v>0.7</v>
      </c>
      <c r="T29" s="28">
        <v>4148</v>
      </c>
      <c r="U29" s="29">
        <f t="shared" si="14"/>
        <v>16.3</v>
      </c>
      <c r="V29" s="28">
        <v>493</v>
      </c>
      <c r="W29" s="29">
        <f t="shared" si="15"/>
        <v>1.9</v>
      </c>
      <c r="X29" s="13"/>
      <c r="Y29" s="30">
        <f t="shared" si="18"/>
        <v>13056</v>
      </c>
      <c r="Z29" s="29">
        <f t="shared" si="17"/>
        <v>51.2</v>
      </c>
      <c r="AA29" s="30">
        <f t="shared" si="19"/>
        <v>7266</v>
      </c>
      <c r="AB29" s="29">
        <f t="shared" si="17"/>
        <v>28.5</v>
      </c>
      <c r="AC29" s="30">
        <f t="shared" si="16"/>
        <v>350</v>
      </c>
      <c r="AD29" s="29">
        <f t="shared" si="17"/>
        <v>1.4</v>
      </c>
      <c r="AE29" s="30">
        <f t="shared" si="20"/>
        <v>4314</v>
      </c>
      <c r="AF29" s="29">
        <f t="shared" si="17"/>
        <v>16.9</v>
      </c>
    </row>
    <row r="30" spans="1:32" ht="10.5" customHeight="1">
      <c r="A30" s="16" t="s">
        <v>54</v>
      </c>
      <c r="B30" s="28">
        <f t="shared" si="4"/>
        <v>45463</v>
      </c>
      <c r="C30" s="29">
        <f t="shared" si="5"/>
        <v>100</v>
      </c>
      <c r="D30" s="28">
        <v>8851</v>
      </c>
      <c r="E30" s="29">
        <f t="shared" si="6"/>
        <v>19.5</v>
      </c>
      <c r="F30" s="28">
        <v>442</v>
      </c>
      <c r="G30" s="29">
        <f t="shared" si="7"/>
        <v>1</v>
      </c>
      <c r="H30" s="28">
        <v>18444</v>
      </c>
      <c r="I30" s="29">
        <f t="shared" si="8"/>
        <v>40.6</v>
      </c>
      <c r="J30" s="28">
        <v>6658</v>
      </c>
      <c r="K30" s="29">
        <f t="shared" si="9"/>
        <v>14.6</v>
      </c>
      <c r="L30" s="28">
        <v>5199</v>
      </c>
      <c r="M30" s="29">
        <f t="shared" si="10"/>
        <v>11.4</v>
      </c>
      <c r="N30" s="28">
        <v>57</v>
      </c>
      <c r="O30" s="29">
        <f t="shared" si="11"/>
        <v>0.1</v>
      </c>
      <c r="P30" s="28">
        <v>277</v>
      </c>
      <c r="Q30" s="29">
        <f t="shared" si="12"/>
        <v>0.6</v>
      </c>
      <c r="R30" s="28">
        <v>135</v>
      </c>
      <c r="S30" s="29">
        <f t="shared" si="13"/>
        <v>0.3</v>
      </c>
      <c r="T30" s="28">
        <v>4338</v>
      </c>
      <c r="U30" s="29">
        <f t="shared" si="14"/>
        <v>9.5</v>
      </c>
      <c r="V30" s="28">
        <v>1062</v>
      </c>
      <c r="W30" s="29">
        <f t="shared" si="15"/>
        <v>2.3</v>
      </c>
      <c r="X30" s="13"/>
      <c r="Y30" s="30">
        <f t="shared" si="18"/>
        <v>27737</v>
      </c>
      <c r="Z30" s="29">
        <f t="shared" si="17"/>
        <v>61</v>
      </c>
      <c r="AA30" s="30">
        <f t="shared" si="19"/>
        <v>11914</v>
      </c>
      <c r="AB30" s="29">
        <f t="shared" si="17"/>
        <v>26.2</v>
      </c>
      <c r="AC30" s="30">
        <f t="shared" si="16"/>
        <v>277</v>
      </c>
      <c r="AD30" s="29">
        <f t="shared" si="17"/>
        <v>0.6</v>
      </c>
      <c r="AE30" s="30">
        <f t="shared" si="20"/>
        <v>4473</v>
      </c>
      <c r="AF30" s="29">
        <f t="shared" si="17"/>
        <v>9.8</v>
      </c>
    </row>
    <row r="31" spans="1:32" ht="10.5" customHeight="1">
      <c r="A31" s="35" t="s">
        <v>55</v>
      </c>
      <c r="B31" s="39">
        <f t="shared" si="4"/>
        <v>26268</v>
      </c>
      <c r="C31" s="38">
        <f t="shared" si="5"/>
        <v>100</v>
      </c>
      <c r="D31" s="39">
        <v>3928</v>
      </c>
      <c r="E31" s="38">
        <f t="shared" si="6"/>
        <v>15</v>
      </c>
      <c r="F31" s="39">
        <v>277</v>
      </c>
      <c r="G31" s="38">
        <f t="shared" si="7"/>
        <v>1.1</v>
      </c>
      <c r="H31" s="39">
        <v>9877</v>
      </c>
      <c r="I31" s="38">
        <f t="shared" si="8"/>
        <v>37.6</v>
      </c>
      <c r="J31" s="39">
        <v>3614</v>
      </c>
      <c r="K31" s="38">
        <f t="shared" si="9"/>
        <v>13.8</v>
      </c>
      <c r="L31" s="39">
        <v>3325</v>
      </c>
      <c r="M31" s="38">
        <f t="shared" si="10"/>
        <v>12.7</v>
      </c>
      <c r="N31" s="39">
        <v>25</v>
      </c>
      <c r="O31" s="38">
        <f t="shared" si="11"/>
        <v>0.1</v>
      </c>
      <c r="P31" s="39">
        <v>431</v>
      </c>
      <c r="Q31" s="38">
        <f t="shared" si="12"/>
        <v>1.6</v>
      </c>
      <c r="R31" s="39">
        <v>108</v>
      </c>
      <c r="S31" s="38">
        <f t="shared" si="13"/>
        <v>0.4</v>
      </c>
      <c r="T31" s="39">
        <v>4143</v>
      </c>
      <c r="U31" s="38">
        <f t="shared" si="14"/>
        <v>15.8</v>
      </c>
      <c r="V31" s="39">
        <v>540</v>
      </c>
      <c r="W31" s="38">
        <f t="shared" si="15"/>
        <v>2.1</v>
      </c>
      <c r="X31" s="13"/>
      <c r="Y31" s="40">
        <f t="shared" si="18"/>
        <v>14082</v>
      </c>
      <c r="Z31" s="38">
        <f t="shared" si="17"/>
        <v>53.6</v>
      </c>
      <c r="AA31" s="40">
        <f t="shared" si="19"/>
        <v>6964</v>
      </c>
      <c r="AB31" s="38">
        <f t="shared" si="17"/>
        <v>26.5</v>
      </c>
      <c r="AC31" s="40">
        <f t="shared" si="16"/>
        <v>431</v>
      </c>
      <c r="AD31" s="38">
        <f t="shared" si="17"/>
        <v>1.6</v>
      </c>
      <c r="AE31" s="40">
        <f t="shared" si="20"/>
        <v>4251</v>
      </c>
      <c r="AF31" s="38">
        <f t="shared" si="17"/>
        <v>16.2</v>
      </c>
    </row>
    <row r="32" spans="1:32" ht="10.5" customHeight="1">
      <c r="A32" s="16" t="s">
        <v>56</v>
      </c>
      <c r="B32" s="28">
        <f t="shared" si="4"/>
        <v>237771</v>
      </c>
      <c r="C32" s="29">
        <f t="shared" si="5"/>
        <v>100</v>
      </c>
      <c r="D32" s="28">
        <f>SUM(D33:D39)</f>
        <v>40485</v>
      </c>
      <c r="E32" s="29">
        <f t="shared" si="6"/>
        <v>17</v>
      </c>
      <c r="F32" s="28">
        <f>SUM(F33:F39)</f>
        <v>1874</v>
      </c>
      <c r="G32" s="29">
        <f t="shared" si="7"/>
        <v>0.8</v>
      </c>
      <c r="H32" s="28">
        <f>SUM(H33:H39)</f>
        <v>86947</v>
      </c>
      <c r="I32" s="29">
        <f t="shared" si="8"/>
        <v>36.6</v>
      </c>
      <c r="J32" s="28">
        <f>SUM(J33:J39)</f>
        <v>34528</v>
      </c>
      <c r="K32" s="29">
        <f t="shared" si="9"/>
        <v>14.5</v>
      </c>
      <c r="L32" s="28">
        <f>SUM(L33:L39)</f>
        <v>33441</v>
      </c>
      <c r="M32" s="29">
        <f t="shared" si="10"/>
        <v>14.1</v>
      </c>
      <c r="N32" s="28">
        <f>SUM(N33:N39)</f>
        <v>386</v>
      </c>
      <c r="O32" s="29">
        <f t="shared" si="11"/>
        <v>0.2</v>
      </c>
      <c r="P32" s="28">
        <f>SUM(P33:P39)</f>
        <v>1000</v>
      </c>
      <c r="Q32" s="29">
        <f t="shared" si="12"/>
        <v>0.4</v>
      </c>
      <c r="R32" s="28">
        <f>SUM(R33:R39)</f>
        <v>899</v>
      </c>
      <c r="S32" s="29">
        <f t="shared" si="13"/>
        <v>0.4</v>
      </c>
      <c r="T32" s="28">
        <f>SUM(T33:T39)</f>
        <v>33667</v>
      </c>
      <c r="U32" s="29">
        <f t="shared" si="14"/>
        <v>14.2</v>
      </c>
      <c r="V32" s="28">
        <f>SUM(V33:V39)</f>
        <v>4544</v>
      </c>
      <c r="W32" s="29">
        <f t="shared" si="15"/>
        <v>1.9</v>
      </c>
      <c r="X32" s="13"/>
      <c r="Y32" s="30">
        <f t="shared" si="18"/>
        <v>129306</v>
      </c>
      <c r="Z32" s="29">
        <f t="shared" si="17"/>
        <v>54.4</v>
      </c>
      <c r="AA32" s="30">
        <f t="shared" si="19"/>
        <v>68355</v>
      </c>
      <c r="AB32" s="29">
        <f t="shared" si="17"/>
        <v>28.7</v>
      </c>
      <c r="AC32" s="30">
        <f t="shared" si="16"/>
        <v>1000</v>
      </c>
      <c r="AD32" s="29">
        <f t="shared" si="17"/>
        <v>0.4</v>
      </c>
      <c r="AE32" s="30">
        <f t="shared" si="20"/>
        <v>34566</v>
      </c>
      <c r="AF32" s="29">
        <f t="shared" si="17"/>
        <v>14.5</v>
      </c>
    </row>
    <row r="33" spans="1:32" ht="10.5" customHeight="1">
      <c r="A33" s="16" t="s">
        <v>57</v>
      </c>
      <c r="B33" s="28">
        <f t="shared" si="4"/>
        <v>37141</v>
      </c>
      <c r="C33" s="29">
        <f t="shared" si="5"/>
        <v>100</v>
      </c>
      <c r="D33" s="28">
        <v>4518</v>
      </c>
      <c r="E33" s="29">
        <f t="shared" si="6"/>
        <v>12.2</v>
      </c>
      <c r="F33" s="28">
        <v>404</v>
      </c>
      <c r="G33" s="29">
        <f t="shared" si="7"/>
        <v>1.1</v>
      </c>
      <c r="H33" s="28">
        <v>13212</v>
      </c>
      <c r="I33" s="29">
        <f t="shared" si="8"/>
        <v>35.6</v>
      </c>
      <c r="J33" s="28">
        <v>5614</v>
      </c>
      <c r="K33" s="29">
        <f t="shared" si="9"/>
        <v>15.1</v>
      </c>
      <c r="L33" s="28">
        <v>6242</v>
      </c>
      <c r="M33" s="29">
        <f t="shared" si="10"/>
        <v>16.8</v>
      </c>
      <c r="N33" s="28">
        <v>59</v>
      </c>
      <c r="O33" s="29">
        <f t="shared" si="11"/>
        <v>0.2</v>
      </c>
      <c r="P33" s="28">
        <v>10</v>
      </c>
      <c r="Q33" s="29">
        <f t="shared" si="12"/>
        <v>0</v>
      </c>
      <c r="R33" s="28">
        <v>191</v>
      </c>
      <c r="S33" s="29">
        <f t="shared" si="13"/>
        <v>0.5</v>
      </c>
      <c r="T33" s="28">
        <v>6347</v>
      </c>
      <c r="U33" s="29">
        <f t="shared" si="14"/>
        <v>17.1</v>
      </c>
      <c r="V33" s="28">
        <v>544</v>
      </c>
      <c r="W33" s="29">
        <f t="shared" si="15"/>
        <v>1.5</v>
      </c>
      <c r="X33" s="13"/>
      <c r="Y33" s="30">
        <f t="shared" si="18"/>
        <v>18134</v>
      </c>
      <c r="Z33" s="29">
        <f t="shared" si="17"/>
        <v>48.8</v>
      </c>
      <c r="AA33" s="30">
        <f t="shared" si="19"/>
        <v>11915</v>
      </c>
      <c r="AB33" s="29">
        <f t="shared" si="17"/>
        <v>32.1</v>
      </c>
      <c r="AC33" s="30">
        <f t="shared" si="16"/>
        <v>10</v>
      </c>
      <c r="AD33" s="29">
        <f t="shared" si="17"/>
        <v>0</v>
      </c>
      <c r="AE33" s="30">
        <f t="shared" si="20"/>
        <v>6538</v>
      </c>
      <c r="AF33" s="29">
        <f t="shared" si="17"/>
        <v>17.6</v>
      </c>
    </row>
    <row r="34" spans="1:32" ht="10.5" customHeight="1">
      <c r="A34" s="16" t="s">
        <v>58</v>
      </c>
      <c r="B34" s="28">
        <f t="shared" si="4"/>
        <v>26621</v>
      </c>
      <c r="C34" s="29">
        <f t="shared" si="5"/>
        <v>100</v>
      </c>
      <c r="D34" s="28">
        <v>3636</v>
      </c>
      <c r="E34" s="29">
        <f t="shared" si="6"/>
        <v>13.7</v>
      </c>
      <c r="F34" s="28">
        <v>166</v>
      </c>
      <c r="G34" s="29">
        <f t="shared" si="7"/>
        <v>0.6</v>
      </c>
      <c r="H34" s="28">
        <v>9494</v>
      </c>
      <c r="I34" s="29">
        <f t="shared" si="8"/>
        <v>35.7</v>
      </c>
      <c r="J34" s="28">
        <v>3919</v>
      </c>
      <c r="K34" s="29">
        <f t="shared" si="9"/>
        <v>14.7</v>
      </c>
      <c r="L34" s="28">
        <v>4308</v>
      </c>
      <c r="M34" s="29">
        <f t="shared" si="10"/>
        <v>16.2</v>
      </c>
      <c r="N34" s="28">
        <v>54</v>
      </c>
      <c r="O34" s="29">
        <f t="shared" si="11"/>
        <v>0.2</v>
      </c>
      <c r="P34" s="28">
        <v>26</v>
      </c>
      <c r="Q34" s="29">
        <f t="shared" si="12"/>
        <v>0.1</v>
      </c>
      <c r="R34" s="28">
        <v>118</v>
      </c>
      <c r="S34" s="29">
        <f t="shared" si="13"/>
        <v>0.4</v>
      </c>
      <c r="T34" s="28">
        <v>4550</v>
      </c>
      <c r="U34" s="29">
        <f t="shared" si="14"/>
        <v>17.1</v>
      </c>
      <c r="V34" s="28">
        <v>350</v>
      </c>
      <c r="W34" s="29">
        <f t="shared" si="15"/>
        <v>1.3</v>
      </c>
      <c r="X34" s="13"/>
      <c r="Y34" s="30">
        <f t="shared" si="18"/>
        <v>13296</v>
      </c>
      <c r="Z34" s="29">
        <f t="shared" si="17"/>
        <v>49.9</v>
      </c>
      <c r="AA34" s="30">
        <f t="shared" si="19"/>
        <v>8281</v>
      </c>
      <c r="AB34" s="29">
        <f t="shared" si="17"/>
        <v>31.1</v>
      </c>
      <c r="AC34" s="30">
        <f t="shared" si="16"/>
        <v>26</v>
      </c>
      <c r="AD34" s="29">
        <f t="shared" si="17"/>
        <v>0.1</v>
      </c>
      <c r="AE34" s="30">
        <f t="shared" si="20"/>
        <v>4668</v>
      </c>
      <c r="AF34" s="29">
        <f t="shared" si="17"/>
        <v>17.5</v>
      </c>
    </row>
    <row r="35" spans="1:32" ht="10.5" customHeight="1">
      <c r="A35" s="16" t="s">
        <v>59</v>
      </c>
      <c r="B35" s="28">
        <f t="shared" si="4"/>
        <v>39958</v>
      </c>
      <c r="C35" s="29">
        <f t="shared" si="5"/>
        <v>100</v>
      </c>
      <c r="D35" s="28">
        <v>7484</v>
      </c>
      <c r="E35" s="29">
        <f t="shared" si="6"/>
        <v>18.7</v>
      </c>
      <c r="F35" s="28">
        <v>268</v>
      </c>
      <c r="G35" s="29">
        <f t="shared" si="7"/>
        <v>0.7</v>
      </c>
      <c r="H35" s="28">
        <v>14359</v>
      </c>
      <c r="I35" s="29">
        <f t="shared" si="8"/>
        <v>35.9</v>
      </c>
      <c r="J35" s="28">
        <v>5762</v>
      </c>
      <c r="K35" s="29">
        <f t="shared" si="9"/>
        <v>14.4</v>
      </c>
      <c r="L35" s="28">
        <v>5448</v>
      </c>
      <c r="M35" s="29">
        <f t="shared" si="10"/>
        <v>13.6</v>
      </c>
      <c r="N35" s="28">
        <v>63</v>
      </c>
      <c r="O35" s="29">
        <f t="shared" si="11"/>
        <v>0.2</v>
      </c>
      <c r="P35" s="28">
        <v>91</v>
      </c>
      <c r="Q35" s="29">
        <f t="shared" si="12"/>
        <v>0.2</v>
      </c>
      <c r="R35" s="28">
        <v>108</v>
      </c>
      <c r="S35" s="29">
        <f t="shared" si="13"/>
        <v>0.3</v>
      </c>
      <c r="T35" s="28">
        <v>5325</v>
      </c>
      <c r="U35" s="29">
        <f t="shared" si="14"/>
        <v>13.3</v>
      </c>
      <c r="V35" s="28">
        <v>1050</v>
      </c>
      <c r="W35" s="29">
        <f t="shared" si="15"/>
        <v>2.6</v>
      </c>
      <c r="X35" s="13"/>
      <c r="Y35" s="30">
        <f t="shared" si="18"/>
        <v>22111</v>
      </c>
      <c r="Z35" s="29">
        <f t="shared" si="17"/>
        <v>55.3</v>
      </c>
      <c r="AA35" s="30">
        <f t="shared" si="19"/>
        <v>11273</v>
      </c>
      <c r="AB35" s="29">
        <f t="shared" si="17"/>
        <v>28.2</v>
      </c>
      <c r="AC35" s="30">
        <f t="shared" si="16"/>
        <v>91</v>
      </c>
      <c r="AD35" s="29">
        <f t="shared" si="17"/>
        <v>0.2</v>
      </c>
      <c r="AE35" s="30">
        <f t="shared" si="20"/>
        <v>5433</v>
      </c>
      <c r="AF35" s="29">
        <f t="shared" si="17"/>
        <v>13.6</v>
      </c>
    </row>
    <row r="36" spans="1:32" ht="10.5" customHeight="1">
      <c r="A36" s="16" t="s">
        <v>60</v>
      </c>
      <c r="B36" s="28">
        <f t="shared" si="4"/>
        <v>36159</v>
      </c>
      <c r="C36" s="29">
        <f t="shared" si="5"/>
        <v>100</v>
      </c>
      <c r="D36" s="28">
        <v>6181</v>
      </c>
      <c r="E36" s="29">
        <f t="shared" si="6"/>
        <v>17.1</v>
      </c>
      <c r="F36" s="28">
        <v>271</v>
      </c>
      <c r="G36" s="29">
        <f t="shared" si="7"/>
        <v>0.7</v>
      </c>
      <c r="H36" s="28">
        <v>13296</v>
      </c>
      <c r="I36" s="29">
        <f t="shared" si="8"/>
        <v>36.8</v>
      </c>
      <c r="J36" s="28">
        <v>5024</v>
      </c>
      <c r="K36" s="29">
        <f t="shared" si="9"/>
        <v>13.9</v>
      </c>
      <c r="L36" s="28">
        <v>4899</v>
      </c>
      <c r="M36" s="29">
        <f t="shared" si="10"/>
        <v>13.5</v>
      </c>
      <c r="N36" s="28">
        <v>52</v>
      </c>
      <c r="O36" s="29">
        <f t="shared" si="11"/>
        <v>0.1</v>
      </c>
      <c r="P36" s="28">
        <v>176</v>
      </c>
      <c r="Q36" s="29">
        <f t="shared" si="12"/>
        <v>0.5</v>
      </c>
      <c r="R36" s="28">
        <v>119</v>
      </c>
      <c r="S36" s="29">
        <f t="shared" si="13"/>
        <v>0.3</v>
      </c>
      <c r="T36" s="28">
        <v>5427</v>
      </c>
      <c r="U36" s="29">
        <f t="shared" si="14"/>
        <v>15</v>
      </c>
      <c r="V36" s="28">
        <v>714</v>
      </c>
      <c r="W36" s="29">
        <f t="shared" si="15"/>
        <v>2</v>
      </c>
      <c r="X36" s="13"/>
      <c r="Y36" s="30">
        <f t="shared" si="18"/>
        <v>19748</v>
      </c>
      <c r="Z36" s="29">
        <f t="shared" si="17"/>
        <v>54.6</v>
      </c>
      <c r="AA36" s="30">
        <f t="shared" si="19"/>
        <v>9975</v>
      </c>
      <c r="AB36" s="29">
        <f t="shared" si="17"/>
        <v>27.6</v>
      </c>
      <c r="AC36" s="30">
        <f t="shared" si="16"/>
        <v>176</v>
      </c>
      <c r="AD36" s="29">
        <f t="shared" si="17"/>
        <v>0.5</v>
      </c>
      <c r="AE36" s="30">
        <f t="shared" si="20"/>
        <v>5546</v>
      </c>
      <c r="AF36" s="29">
        <f t="shared" si="17"/>
        <v>15.3</v>
      </c>
    </row>
    <row r="37" spans="1:32" ht="10.5" customHeight="1">
      <c r="A37" s="16" t="s">
        <v>61</v>
      </c>
      <c r="B37" s="28">
        <f t="shared" si="4"/>
        <v>36656</v>
      </c>
      <c r="C37" s="29">
        <f t="shared" si="5"/>
        <v>100</v>
      </c>
      <c r="D37" s="28">
        <v>7412</v>
      </c>
      <c r="E37" s="29">
        <f t="shared" si="6"/>
        <v>20.2</v>
      </c>
      <c r="F37" s="28">
        <v>253</v>
      </c>
      <c r="G37" s="29">
        <f t="shared" si="7"/>
        <v>0.7</v>
      </c>
      <c r="H37" s="28">
        <v>13071</v>
      </c>
      <c r="I37" s="29">
        <f t="shared" si="8"/>
        <v>35.7</v>
      </c>
      <c r="J37" s="28">
        <v>5448</v>
      </c>
      <c r="K37" s="29">
        <f t="shared" si="9"/>
        <v>14.9</v>
      </c>
      <c r="L37" s="28">
        <v>4971</v>
      </c>
      <c r="M37" s="29">
        <f t="shared" si="10"/>
        <v>13.6</v>
      </c>
      <c r="N37" s="28">
        <v>67</v>
      </c>
      <c r="O37" s="29">
        <f t="shared" si="11"/>
        <v>0.2</v>
      </c>
      <c r="P37" s="28">
        <v>228</v>
      </c>
      <c r="Q37" s="29">
        <f t="shared" si="12"/>
        <v>0.6</v>
      </c>
      <c r="R37" s="28">
        <v>120</v>
      </c>
      <c r="S37" s="29">
        <f t="shared" si="13"/>
        <v>0.3</v>
      </c>
      <c r="T37" s="28">
        <v>4425</v>
      </c>
      <c r="U37" s="29">
        <f t="shared" si="14"/>
        <v>12.1</v>
      </c>
      <c r="V37" s="28">
        <v>661</v>
      </c>
      <c r="W37" s="29">
        <f t="shared" si="15"/>
        <v>1.8</v>
      </c>
      <c r="X37" s="13"/>
      <c r="Y37" s="30">
        <f t="shared" si="18"/>
        <v>20736</v>
      </c>
      <c r="Z37" s="29">
        <f t="shared" si="17"/>
        <v>56.6</v>
      </c>
      <c r="AA37" s="30">
        <f t="shared" si="19"/>
        <v>10486</v>
      </c>
      <c r="AB37" s="29">
        <f t="shared" si="17"/>
        <v>28.6</v>
      </c>
      <c r="AC37" s="30">
        <f t="shared" si="16"/>
        <v>228</v>
      </c>
      <c r="AD37" s="29">
        <f t="shared" si="17"/>
        <v>0.6</v>
      </c>
      <c r="AE37" s="30">
        <f t="shared" si="20"/>
        <v>4545</v>
      </c>
      <c r="AF37" s="29">
        <f t="shared" si="17"/>
        <v>12.4</v>
      </c>
    </row>
    <row r="38" spans="1:32" ht="10.5" customHeight="1">
      <c r="A38" s="16" t="s">
        <v>62</v>
      </c>
      <c r="B38" s="28">
        <f t="shared" si="4"/>
        <v>36507</v>
      </c>
      <c r="C38" s="29">
        <f t="shared" si="5"/>
        <v>100</v>
      </c>
      <c r="D38" s="28">
        <v>6298</v>
      </c>
      <c r="E38" s="29">
        <f t="shared" si="6"/>
        <v>17.3</v>
      </c>
      <c r="F38" s="28">
        <v>287</v>
      </c>
      <c r="G38" s="29">
        <f t="shared" si="7"/>
        <v>0.8</v>
      </c>
      <c r="H38" s="28">
        <v>14192</v>
      </c>
      <c r="I38" s="29">
        <f t="shared" si="8"/>
        <v>38.9</v>
      </c>
      <c r="J38" s="28">
        <v>5143</v>
      </c>
      <c r="K38" s="29">
        <f t="shared" si="9"/>
        <v>14.1</v>
      </c>
      <c r="L38" s="28">
        <v>4412</v>
      </c>
      <c r="M38" s="29">
        <f t="shared" si="10"/>
        <v>12.1</v>
      </c>
      <c r="N38" s="28">
        <v>51</v>
      </c>
      <c r="O38" s="29">
        <f t="shared" si="11"/>
        <v>0.1</v>
      </c>
      <c r="P38" s="28">
        <v>266</v>
      </c>
      <c r="Q38" s="29">
        <f t="shared" si="12"/>
        <v>0.7</v>
      </c>
      <c r="R38" s="28">
        <v>161</v>
      </c>
      <c r="S38" s="29">
        <f t="shared" si="13"/>
        <v>0.4</v>
      </c>
      <c r="T38" s="28">
        <v>5103</v>
      </c>
      <c r="U38" s="29">
        <f t="shared" si="14"/>
        <v>14</v>
      </c>
      <c r="V38" s="28">
        <v>594</v>
      </c>
      <c r="W38" s="29">
        <f t="shared" si="15"/>
        <v>1.6</v>
      </c>
      <c r="X38" s="13"/>
      <c r="Y38" s="30">
        <f t="shared" si="18"/>
        <v>20777</v>
      </c>
      <c r="Z38" s="29">
        <f t="shared" si="17"/>
        <v>56.9</v>
      </c>
      <c r="AA38" s="30">
        <f t="shared" si="19"/>
        <v>9606</v>
      </c>
      <c r="AB38" s="29">
        <f t="shared" si="17"/>
        <v>26.3</v>
      </c>
      <c r="AC38" s="30">
        <f t="shared" si="16"/>
        <v>266</v>
      </c>
      <c r="AD38" s="29">
        <f t="shared" si="17"/>
        <v>0.7</v>
      </c>
      <c r="AE38" s="30">
        <f t="shared" si="20"/>
        <v>5264</v>
      </c>
      <c r="AF38" s="29">
        <f t="shared" si="17"/>
        <v>14.4</v>
      </c>
    </row>
    <row r="39" spans="1:32" ht="10.5" customHeight="1">
      <c r="A39" s="35" t="s">
        <v>63</v>
      </c>
      <c r="B39" s="39">
        <f t="shared" si="4"/>
        <v>24729</v>
      </c>
      <c r="C39" s="38">
        <f t="shared" si="5"/>
        <v>100</v>
      </c>
      <c r="D39" s="39">
        <v>4956</v>
      </c>
      <c r="E39" s="38">
        <f t="shared" si="6"/>
        <v>20</v>
      </c>
      <c r="F39" s="39">
        <v>225</v>
      </c>
      <c r="G39" s="38">
        <f t="shared" si="7"/>
        <v>0.9</v>
      </c>
      <c r="H39" s="39">
        <v>9323</v>
      </c>
      <c r="I39" s="38">
        <f t="shared" si="8"/>
        <v>37.7</v>
      </c>
      <c r="J39" s="39">
        <v>3618</v>
      </c>
      <c r="K39" s="38">
        <f t="shared" si="9"/>
        <v>14.6</v>
      </c>
      <c r="L39" s="39">
        <v>3161</v>
      </c>
      <c r="M39" s="38">
        <f t="shared" si="10"/>
        <v>12.8</v>
      </c>
      <c r="N39" s="39">
        <v>40</v>
      </c>
      <c r="O39" s="38">
        <f t="shared" si="11"/>
        <v>0.2</v>
      </c>
      <c r="P39" s="39">
        <v>203</v>
      </c>
      <c r="Q39" s="38">
        <f t="shared" si="12"/>
        <v>0.8</v>
      </c>
      <c r="R39" s="39">
        <v>82</v>
      </c>
      <c r="S39" s="38">
        <f t="shared" si="13"/>
        <v>0.3</v>
      </c>
      <c r="T39" s="39">
        <v>2490</v>
      </c>
      <c r="U39" s="38">
        <f t="shared" si="14"/>
        <v>10.1</v>
      </c>
      <c r="V39" s="39">
        <v>631</v>
      </c>
      <c r="W39" s="38">
        <f t="shared" si="15"/>
        <v>2.6</v>
      </c>
      <c r="X39" s="13"/>
      <c r="Y39" s="40">
        <f t="shared" si="18"/>
        <v>14504</v>
      </c>
      <c r="Z39" s="38">
        <f t="shared" si="17"/>
        <v>58.7</v>
      </c>
      <c r="AA39" s="40">
        <f t="shared" si="19"/>
        <v>6819</v>
      </c>
      <c r="AB39" s="38">
        <f t="shared" si="17"/>
        <v>27.6</v>
      </c>
      <c r="AC39" s="40">
        <f t="shared" si="16"/>
        <v>203</v>
      </c>
      <c r="AD39" s="38">
        <f t="shared" si="17"/>
        <v>0.8</v>
      </c>
      <c r="AE39" s="40">
        <f t="shared" si="20"/>
        <v>2572</v>
      </c>
      <c r="AF39" s="38">
        <f t="shared" si="17"/>
        <v>10.4</v>
      </c>
    </row>
    <row r="40" spans="1:32" ht="10.5" customHeight="1">
      <c r="A40" s="17" t="s">
        <v>64</v>
      </c>
      <c r="B40" s="28">
        <f t="shared" si="4"/>
        <v>74727</v>
      </c>
      <c r="C40" s="29">
        <f t="shared" si="5"/>
        <v>100</v>
      </c>
      <c r="D40" s="28">
        <v>11108</v>
      </c>
      <c r="E40" s="29">
        <f t="shared" si="6"/>
        <v>14.9</v>
      </c>
      <c r="F40" s="28">
        <v>508</v>
      </c>
      <c r="G40" s="29">
        <f t="shared" si="7"/>
        <v>0.7</v>
      </c>
      <c r="H40" s="28">
        <v>24277</v>
      </c>
      <c r="I40" s="29">
        <f t="shared" si="8"/>
        <v>32.5</v>
      </c>
      <c r="J40" s="28">
        <v>13184</v>
      </c>
      <c r="K40" s="29">
        <f t="shared" si="9"/>
        <v>17.6</v>
      </c>
      <c r="L40" s="28">
        <v>11853</v>
      </c>
      <c r="M40" s="29">
        <f t="shared" si="10"/>
        <v>15.9</v>
      </c>
      <c r="N40" s="28">
        <v>791</v>
      </c>
      <c r="O40" s="29">
        <f t="shared" si="11"/>
        <v>1.1</v>
      </c>
      <c r="P40" s="28">
        <v>744</v>
      </c>
      <c r="Q40" s="29">
        <f t="shared" si="12"/>
        <v>1</v>
      </c>
      <c r="R40" s="28">
        <v>438</v>
      </c>
      <c r="S40" s="29">
        <f t="shared" si="13"/>
        <v>0.6</v>
      </c>
      <c r="T40" s="28">
        <v>11403</v>
      </c>
      <c r="U40" s="29">
        <f t="shared" si="14"/>
        <v>15.3</v>
      </c>
      <c r="V40" s="28">
        <v>421</v>
      </c>
      <c r="W40" s="29">
        <f t="shared" si="15"/>
        <v>0.6</v>
      </c>
      <c r="X40" s="13"/>
      <c r="Y40" s="30">
        <f t="shared" si="18"/>
        <v>35893</v>
      </c>
      <c r="Z40" s="29">
        <f aca="true" t="shared" si="21" ref="Z40:AF55">ROUND(Y40/$B40*100,1)</f>
        <v>48</v>
      </c>
      <c r="AA40" s="30">
        <f t="shared" si="19"/>
        <v>25828</v>
      </c>
      <c r="AB40" s="29">
        <f t="shared" si="21"/>
        <v>34.6</v>
      </c>
      <c r="AC40" s="30">
        <f t="shared" si="16"/>
        <v>744</v>
      </c>
      <c r="AD40" s="29">
        <f t="shared" si="21"/>
        <v>1</v>
      </c>
      <c r="AE40" s="30">
        <f t="shared" si="20"/>
        <v>11841</v>
      </c>
      <c r="AF40" s="29">
        <f t="shared" si="21"/>
        <v>15.8</v>
      </c>
    </row>
    <row r="41" spans="1:32" ht="10.5" customHeight="1">
      <c r="A41" s="16" t="s">
        <v>65</v>
      </c>
      <c r="B41" s="28">
        <f t="shared" si="4"/>
        <v>47459</v>
      </c>
      <c r="C41" s="29">
        <f t="shared" si="5"/>
        <v>100</v>
      </c>
      <c r="D41" s="28">
        <v>6213</v>
      </c>
      <c r="E41" s="29">
        <f t="shared" si="6"/>
        <v>13.1</v>
      </c>
      <c r="F41" s="28">
        <v>289</v>
      </c>
      <c r="G41" s="29">
        <f t="shared" si="7"/>
        <v>0.6</v>
      </c>
      <c r="H41" s="28">
        <v>14631</v>
      </c>
      <c r="I41" s="29">
        <f t="shared" si="8"/>
        <v>30.8</v>
      </c>
      <c r="J41" s="28">
        <v>6620</v>
      </c>
      <c r="K41" s="29">
        <f t="shared" si="9"/>
        <v>13.9</v>
      </c>
      <c r="L41" s="28">
        <v>7499</v>
      </c>
      <c r="M41" s="29">
        <f t="shared" si="10"/>
        <v>15.8</v>
      </c>
      <c r="N41" s="28">
        <v>100</v>
      </c>
      <c r="O41" s="29">
        <f t="shared" si="11"/>
        <v>0.2</v>
      </c>
      <c r="P41" s="28">
        <v>1165</v>
      </c>
      <c r="Q41" s="29">
        <f t="shared" si="12"/>
        <v>2.5</v>
      </c>
      <c r="R41" s="28">
        <v>295</v>
      </c>
      <c r="S41" s="29">
        <f t="shared" si="13"/>
        <v>0.6</v>
      </c>
      <c r="T41" s="28">
        <v>10228</v>
      </c>
      <c r="U41" s="29">
        <f t="shared" si="14"/>
        <v>21.6</v>
      </c>
      <c r="V41" s="28">
        <v>419</v>
      </c>
      <c r="W41" s="29">
        <f t="shared" si="15"/>
        <v>0.9</v>
      </c>
      <c r="X41" s="13"/>
      <c r="Y41" s="30">
        <f t="shared" si="18"/>
        <v>21133</v>
      </c>
      <c r="Z41" s="29">
        <f t="shared" si="21"/>
        <v>44.5</v>
      </c>
      <c r="AA41" s="30">
        <f t="shared" si="19"/>
        <v>14219</v>
      </c>
      <c r="AB41" s="29">
        <f t="shared" si="21"/>
        <v>30</v>
      </c>
      <c r="AC41" s="30">
        <f t="shared" si="16"/>
        <v>1165</v>
      </c>
      <c r="AD41" s="29">
        <f t="shared" si="21"/>
        <v>2.5</v>
      </c>
      <c r="AE41" s="30">
        <f t="shared" si="20"/>
        <v>10523</v>
      </c>
      <c r="AF41" s="29">
        <f t="shared" si="21"/>
        <v>22.2</v>
      </c>
    </row>
    <row r="42" spans="1:32" ht="10.5" customHeight="1">
      <c r="A42" s="16" t="s">
        <v>66</v>
      </c>
      <c r="B42" s="28">
        <f t="shared" si="4"/>
        <v>29768</v>
      </c>
      <c r="C42" s="29">
        <f t="shared" si="5"/>
        <v>100</v>
      </c>
      <c r="D42" s="28">
        <v>5920</v>
      </c>
      <c r="E42" s="29">
        <f t="shared" si="6"/>
        <v>19.9</v>
      </c>
      <c r="F42" s="28">
        <v>476</v>
      </c>
      <c r="G42" s="29">
        <f t="shared" si="7"/>
        <v>1.6</v>
      </c>
      <c r="H42" s="28">
        <v>10094</v>
      </c>
      <c r="I42" s="29">
        <f t="shared" si="8"/>
        <v>33.9</v>
      </c>
      <c r="J42" s="28">
        <v>4815</v>
      </c>
      <c r="K42" s="29">
        <f t="shared" si="9"/>
        <v>16.2</v>
      </c>
      <c r="L42" s="28">
        <v>4337</v>
      </c>
      <c r="M42" s="29">
        <f t="shared" si="10"/>
        <v>14.6</v>
      </c>
      <c r="N42" s="28">
        <v>55</v>
      </c>
      <c r="O42" s="29">
        <f t="shared" si="11"/>
        <v>0.2</v>
      </c>
      <c r="P42" s="28">
        <v>156</v>
      </c>
      <c r="Q42" s="29">
        <f t="shared" si="12"/>
        <v>0.5</v>
      </c>
      <c r="R42" s="28">
        <v>78</v>
      </c>
      <c r="S42" s="29">
        <f t="shared" si="13"/>
        <v>0.3</v>
      </c>
      <c r="T42" s="28">
        <v>3403</v>
      </c>
      <c r="U42" s="29">
        <f t="shared" si="14"/>
        <v>11.4</v>
      </c>
      <c r="V42" s="28">
        <v>434</v>
      </c>
      <c r="W42" s="29">
        <f t="shared" si="15"/>
        <v>1.5</v>
      </c>
      <c r="X42" s="13"/>
      <c r="Y42" s="30">
        <f aca="true" t="shared" si="22" ref="Y42:Y56">SUM(D42,F42,H42)</f>
        <v>16490</v>
      </c>
      <c r="Z42" s="29">
        <f t="shared" si="21"/>
        <v>55.4</v>
      </c>
      <c r="AA42" s="30">
        <f aca="true" t="shared" si="23" ref="AA42:AA56">SUM(J42,L42,N42)</f>
        <v>9207</v>
      </c>
      <c r="AB42" s="29">
        <f t="shared" si="21"/>
        <v>30.9</v>
      </c>
      <c r="AC42" s="30">
        <f t="shared" si="16"/>
        <v>156</v>
      </c>
      <c r="AD42" s="29">
        <f t="shared" si="21"/>
        <v>0.5</v>
      </c>
      <c r="AE42" s="30">
        <f aca="true" t="shared" si="24" ref="AE42:AE56">SUM(R42,T42)</f>
        <v>3481</v>
      </c>
      <c r="AF42" s="29">
        <f t="shared" si="21"/>
        <v>11.7</v>
      </c>
    </row>
    <row r="43" spans="1:32" ht="10.5" customHeight="1">
      <c r="A43" s="16" t="s">
        <v>67</v>
      </c>
      <c r="B43" s="28">
        <f t="shared" si="4"/>
        <v>68794</v>
      </c>
      <c r="C43" s="29">
        <f t="shared" si="5"/>
        <v>100</v>
      </c>
      <c r="D43" s="28">
        <v>11438</v>
      </c>
      <c r="E43" s="29">
        <f t="shared" si="6"/>
        <v>16.6</v>
      </c>
      <c r="F43" s="28">
        <v>598</v>
      </c>
      <c r="G43" s="29">
        <f t="shared" si="7"/>
        <v>0.9</v>
      </c>
      <c r="H43" s="28">
        <v>22451</v>
      </c>
      <c r="I43" s="29">
        <f t="shared" si="8"/>
        <v>32.6</v>
      </c>
      <c r="J43" s="28">
        <v>10458</v>
      </c>
      <c r="K43" s="29">
        <f t="shared" si="9"/>
        <v>15.2</v>
      </c>
      <c r="L43" s="28">
        <v>9594</v>
      </c>
      <c r="M43" s="29">
        <f t="shared" si="10"/>
        <v>13.9</v>
      </c>
      <c r="N43" s="28">
        <v>132</v>
      </c>
      <c r="O43" s="29">
        <f t="shared" si="11"/>
        <v>0.2</v>
      </c>
      <c r="P43" s="28">
        <v>938</v>
      </c>
      <c r="Q43" s="29">
        <f t="shared" si="12"/>
        <v>1.4</v>
      </c>
      <c r="R43" s="28">
        <v>316</v>
      </c>
      <c r="S43" s="29">
        <f t="shared" si="13"/>
        <v>0.5</v>
      </c>
      <c r="T43" s="28">
        <v>10904</v>
      </c>
      <c r="U43" s="29">
        <f t="shared" si="14"/>
        <v>15.9</v>
      </c>
      <c r="V43" s="28">
        <v>1965</v>
      </c>
      <c r="W43" s="29">
        <f t="shared" si="15"/>
        <v>2.9</v>
      </c>
      <c r="X43" s="13"/>
      <c r="Y43" s="30">
        <f t="shared" si="22"/>
        <v>34487</v>
      </c>
      <c r="Z43" s="29">
        <f t="shared" si="21"/>
        <v>50.1</v>
      </c>
      <c r="AA43" s="30">
        <f t="shared" si="23"/>
        <v>20184</v>
      </c>
      <c r="AB43" s="29">
        <f t="shared" si="21"/>
        <v>29.3</v>
      </c>
      <c r="AC43" s="30">
        <f t="shared" si="16"/>
        <v>938</v>
      </c>
      <c r="AD43" s="29">
        <f t="shared" si="21"/>
        <v>1.4</v>
      </c>
      <c r="AE43" s="30">
        <f t="shared" si="24"/>
        <v>11220</v>
      </c>
      <c r="AF43" s="29">
        <f t="shared" si="21"/>
        <v>16.3</v>
      </c>
    </row>
    <row r="44" spans="1:32" ht="10.5" customHeight="1">
      <c r="A44" s="17" t="s">
        <v>68</v>
      </c>
      <c r="B44" s="28">
        <f t="shared" si="4"/>
        <v>41672</v>
      </c>
      <c r="C44" s="29">
        <f t="shared" si="5"/>
        <v>100</v>
      </c>
      <c r="D44" s="28">
        <v>5708</v>
      </c>
      <c r="E44" s="29">
        <f t="shared" si="6"/>
        <v>13.7</v>
      </c>
      <c r="F44" s="28">
        <v>369</v>
      </c>
      <c r="G44" s="29">
        <f t="shared" si="7"/>
        <v>0.9</v>
      </c>
      <c r="H44" s="28">
        <v>11805</v>
      </c>
      <c r="I44" s="29">
        <f t="shared" si="8"/>
        <v>28.3</v>
      </c>
      <c r="J44" s="28">
        <v>6497</v>
      </c>
      <c r="K44" s="29">
        <f t="shared" si="9"/>
        <v>15.6</v>
      </c>
      <c r="L44" s="28">
        <v>6542</v>
      </c>
      <c r="M44" s="29">
        <f t="shared" si="10"/>
        <v>15.7</v>
      </c>
      <c r="N44" s="28">
        <v>61</v>
      </c>
      <c r="O44" s="29">
        <f t="shared" si="11"/>
        <v>0.1</v>
      </c>
      <c r="P44" s="28">
        <v>1352</v>
      </c>
      <c r="Q44" s="29">
        <f t="shared" si="12"/>
        <v>3.2</v>
      </c>
      <c r="R44" s="28">
        <v>207</v>
      </c>
      <c r="S44" s="29">
        <f t="shared" si="13"/>
        <v>0.5</v>
      </c>
      <c r="T44" s="28">
        <v>8973</v>
      </c>
      <c r="U44" s="29">
        <f t="shared" si="14"/>
        <v>21.5</v>
      </c>
      <c r="V44" s="28">
        <v>158</v>
      </c>
      <c r="W44" s="29">
        <f t="shared" si="15"/>
        <v>0.4</v>
      </c>
      <c r="X44" s="13"/>
      <c r="Y44" s="30">
        <f t="shared" si="22"/>
        <v>17882</v>
      </c>
      <c r="Z44" s="29">
        <f t="shared" si="21"/>
        <v>42.9</v>
      </c>
      <c r="AA44" s="30">
        <f t="shared" si="23"/>
        <v>13100</v>
      </c>
      <c r="AB44" s="29">
        <f t="shared" si="21"/>
        <v>31.4</v>
      </c>
      <c r="AC44" s="30">
        <f t="shared" si="16"/>
        <v>1352</v>
      </c>
      <c r="AD44" s="29">
        <f t="shared" si="21"/>
        <v>3.2</v>
      </c>
      <c r="AE44" s="30">
        <f t="shared" si="24"/>
        <v>9180</v>
      </c>
      <c r="AF44" s="29">
        <f t="shared" si="21"/>
        <v>22</v>
      </c>
    </row>
    <row r="45" spans="1:32" ht="10.5" customHeight="1">
      <c r="A45" s="17" t="s">
        <v>69</v>
      </c>
      <c r="B45" s="28">
        <f t="shared" si="4"/>
        <v>39631</v>
      </c>
      <c r="C45" s="29">
        <f t="shared" si="5"/>
        <v>100</v>
      </c>
      <c r="D45" s="28">
        <v>6195</v>
      </c>
      <c r="E45" s="29">
        <f t="shared" si="6"/>
        <v>15.6</v>
      </c>
      <c r="F45" s="28">
        <v>272</v>
      </c>
      <c r="G45" s="29">
        <f t="shared" si="7"/>
        <v>0.7</v>
      </c>
      <c r="H45" s="28">
        <v>13452</v>
      </c>
      <c r="I45" s="29">
        <f t="shared" si="8"/>
        <v>33.9</v>
      </c>
      <c r="J45" s="28">
        <v>6648</v>
      </c>
      <c r="K45" s="29">
        <f t="shared" si="9"/>
        <v>16.8</v>
      </c>
      <c r="L45" s="28">
        <v>5624</v>
      </c>
      <c r="M45" s="29">
        <f t="shared" si="10"/>
        <v>14.2</v>
      </c>
      <c r="N45" s="28">
        <v>81</v>
      </c>
      <c r="O45" s="29">
        <f t="shared" si="11"/>
        <v>0.2</v>
      </c>
      <c r="P45" s="28">
        <v>498</v>
      </c>
      <c r="Q45" s="29">
        <f t="shared" si="12"/>
        <v>1.3</v>
      </c>
      <c r="R45" s="28">
        <v>185</v>
      </c>
      <c r="S45" s="29">
        <f t="shared" si="13"/>
        <v>0.5</v>
      </c>
      <c r="T45" s="28">
        <v>6180</v>
      </c>
      <c r="U45" s="29">
        <f t="shared" si="14"/>
        <v>15.6</v>
      </c>
      <c r="V45" s="28">
        <v>496</v>
      </c>
      <c r="W45" s="29">
        <f t="shared" si="15"/>
        <v>1.3</v>
      </c>
      <c r="X45" s="13"/>
      <c r="Y45" s="30">
        <f t="shared" si="22"/>
        <v>19919</v>
      </c>
      <c r="Z45" s="29">
        <f t="shared" si="21"/>
        <v>50.3</v>
      </c>
      <c r="AA45" s="30">
        <f t="shared" si="23"/>
        <v>12353</v>
      </c>
      <c r="AB45" s="29">
        <f t="shared" si="21"/>
        <v>31.2</v>
      </c>
      <c r="AC45" s="30">
        <f t="shared" si="16"/>
        <v>498</v>
      </c>
      <c r="AD45" s="29">
        <f t="shared" si="21"/>
        <v>1.3</v>
      </c>
      <c r="AE45" s="30">
        <f t="shared" si="24"/>
        <v>6365</v>
      </c>
      <c r="AF45" s="29">
        <f t="shared" si="21"/>
        <v>16.1</v>
      </c>
    </row>
    <row r="46" spans="1:32" ht="10.5" customHeight="1">
      <c r="A46" s="16" t="s">
        <v>70</v>
      </c>
      <c r="B46" s="28">
        <f t="shared" si="4"/>
        <v>9871</v>
      </c>
      <c r="C46" s="29">
        <f t="shared" si="5"/>
        <v>100</v>
      </c>
      <c r="D46" s="28">
        <v>1872</v>
      </c>
      <c r="E46" s="29">
        <f t="shared" si="6"/>
        <v>19</v>
      </c>
      <c r="F46" s="28">
        <v>141</v>
      </c>
      <c r="G46" s="29">
        <f t="shared" si="7"/>
        <v>1.4</v>
      </c>
      <c r="H46" s="28">
        <v>3556</v>
      </c>
      <c r="I46" s="29">
        <f t="shared" si="8"/>
        <v>36</v>
      </c>
      <c r="J46" s="28">
        <v>1694</v>
      </c>
      <c r="K46" s="29">
        <f t="shared" si="9"/>
        <v>17.2</v>
      </c>
      <c r="L46" s="28">
        <v>1393</v>
      </c>
      <c r="M46" s="29">
        <f t="shared" si="10"/>
        <v>14.1</v>
      </c>
      <c r="N46" s="28">
        <v>32</v>
      </c>
      <c r="O46" s="29">
        <f t="shared" si="11"/>
        <v>0.3</v>
      </c>
      <c r="P46" s="28">
        <v>26</v>
      </c>
      <c r="Q46" s="29">
        <f t="shared" si="12"/>
        <v>0.3</v>
      </c>
      <c r="R46" s="28">
        <v>33</v>
      </c>
      <c r="S46" s="29">
        <f t="shared" si="13"/>
        <v>0.3</v>
      </c>
      <c r="T46" s="28">
        <v>1033</v>
      </c>
      <c r="U46" s="29">
        <f t="shared" si="14"/>
        <v>10.5</v>
      </c>
      <c r="V46" s="28">
        <v>91</v>
      </c>
      <c r="W46" s="29">
        <f t="shared" si="15"/>
        <v>0.9</v>
      </c>
      <c r="X46" s="13"/>
      <c r="Y46" s="30">
        <f t="shared" si="22"/>
        <v>5569</v>
      </c>
      <c r="Z46" s="29">
        <f t="shared" si="21"/>
        <v>56.4</v>
      </c>
      <c r="AA46" s="30">
        <f t="shared" si="23"/>
        <v>3119</v>
      </c>
      <c r="AB46" s="29">
        <f t="shared" si="21"/>
        <v>31.6</v>
      </c>
      <c r="AC46" s="30">
        <f t="shared" si="16"/>
        <v>26</v>
      </c>
      <c r="AD46" s="29">
        <f t="shared" si="21"/>
        <v>0.3</v>
      </c>
      <c r="AE46" s="30">
        <f t="shared" si="24"/>
        <v>1066</v>
      </c>
      <c r="AF46" s="29">
        <f t="shared" si="21"/>
        <v>10.8</v>
      </c>
    </row>
    <row r="47" spans="1:32" ht="10.5" customHeight="1">
      <c r="A47" s="17" t="s">
        <v>71</v>
      </c>
      <c r="B47" s="28">
        <f t="shared" si="4"/>
        <v>115126</v>
      </c>
      <c r="C47" s="29">
        <f t="shared" si="5"/>
        <v>100</v>
      </c>
      <c r="D47" s="28">
        <v>18675</v>
      </c>
      <c r="E47" s="29">
        <f t="shared" si="6"/>
        <v>16.2</v>
      </c>
      <c r="F47" s="28">
        <v>695</v>
      </c>
      <c r="G47" s="29">
        <f t="shared" si="7"/>
        <v>0.6</v>
      </c>
      <c r="H47" s="28">
        <v>37703</v>
      </c>
      <c r="I47" s="29">
        <f t="shared" si="8"/>
        <v>32.7</v>
      </c>
      <c r="J47" s="28">
        <v>16517</v>
      </c>
      <c r="K47" s="29">
        <f t="shared" si="9"/>
        <v>14.3</v>
      </c>
      <c r="L47" s="28">
        <v>15830</v>
      </c>
      <c r="M47" s="29">
        <f t="shared" si="10"/>
        <v>13.8</v>
      </c>
      <c r="N47" s="28">
        <v>235</v>
      </c>
      <c r="O47" s="29">
        <f t="shared" si="11"/>
        <v>0.2</v>
      </c>
      <c r="P47" s="28">
        <v>526</v>
      </c>
      <c r="Q47" s="29">
        <f t="shared" si="12"/>
        <v>0.5</v>
      </c>
      <c r="R47" s="28">
        <v>576</v>
      </c>
      <c r="S47" s="29">
        <f t="shared" si="13"/>
        <v>0.5</v>
      </c>
      <c r="T47" s="28">
        <v>21567</v>
      </c>
      <c r="U47" s="29">
        <f t="shared" si="14"/>
        <v>18.7</v>
      </c>
      <c r="V47" s="28">
        <v>2802</v>
      </c>
      <c r="W47" s="29">
        <f t="shared" si="15"/>
        <v>2.4</v>
      </c>
      <c r="X47" s="13"/>
      <c r="Y47" s="30">
        <f t="shared" si="22"/>
        <v>57073</v>
      </c>
      <c r="Z47" s="29">
        <f t="shared" si="21"/>
        <v>49.6</v>
      </c>
      <c r="AA47" s="30">
        <f t="shared" si="23"/>
        <v>32582</v>
      </c>
      <c r="AB47" s="29">
        <f t="shared" si="21"/>
        <v>28.3</v>
      </c>
      <c r="AC47" s="30">
        <f t="shared" si="16"/>
        <v>526</v>
      </c>
      <c r="AD47" s="29">
        <f t="shared" si="21"/>
        <v>0.5</v>
      </c>
      <c r="AE47" s="30">
        <f t="shared" si="24"/>
        <v>22143</v>
      </c>
      <c r="AF47" s="29">
        <f t="shared" si="21"/>
        <v>19.2</v>
      </c>
    </row>
    <row r="48" spans="1:32" ht="10.5" customHeight="1">
      <c r="A48" s="16" t="s">
        <v>72</v>
      </c>
      <c r="B48" s="28">
        <f t="shared" si="4"/>
        <v>10615</v>
      </c>
      <c r="C48" s="29">
        <f t="shared" si="5"/>
        <v>100</v>
      </c>
      <c r="D48" s="28">
        <v>1052</v>
      </c>
      <c r="E48" s="29">
        <f t="shared" si="6"/>
        <v>9.9</v>
      </c>
      <c r="F48" s="28">
        <v>64</v>
      </c>
      <c r="G48" s="29">
        <f t="shared" si="7"/>
        <v>0.6</v>
      </c>
      <c r="H48" s="28">
        <v>2837</v>
      </c>
      <c r="I48" s="29">
        <f t="shared" si="8"/>
        <v>26.7</v>
      </c>
      <c r="J48" s="28">
        <v>1767</v>
      </c>
      <c r="K48" s="29">
        <f t="shared" si="9"/>
        <v>16.6</v>
      </c>
      <c r="L48" s="28">
        <v>1871</v>
      </c>
      <c r="M48" s="29">
        <f t="shared" si="10"/>
        <v>17.6</v>
      </c>
      <c r="N48" s="28">
        <v>23</v>
      </c>
      <c r="O48" s="29">
        <f t="shared" si="11"/>
        <v>0.2</v>
      </c>
      <c r="P48" s="28">
        <v>1203</v>
      </c>
      <c r="Q48" s="29">
        <f t="shared" si="12"/>
        <v>11.3</v>
      </c>
      <c r="R48" s="28">
        <v>58</v>
      </c>
      <c r="S48" s="29">
        <f t="shared" si="13"/>
        <v>0.5</v>
      </c>
      <c r="T48" s="28">
        <v>1661</v>
      </c>
      <c r="U48" s="29">
        <f t="shared" si="14"/>
        <v>15.6</v>
      </c>
      <c r="V48" s="28">
        <v>79</v>
      </c>
      <c r="W48" s="29">
        <f t="shared" si="15"/>
        <v>0.7</v>
      </c>
      <c r="X48" s="13"/>
      <c r="Y48" s="30">
        <f t="shared" si="22"/>
        <v>3953</v>
      </c>
      <c r="Z48" s="29">
        <f t="shared" si="21"/>
        <v>37.2</v>
      </c>
      <c r="AA48" s="30">
        <f t="shared" si="23"/>
        <v>3661</v>
      </c>
      <c r="AB48" s="29">
        <f t="shared" si="21"/>
        <v>34.5</v>
      </c>
      <c r="AC48" s="30">
        <f t="shared" si="16"/>
        <v>1203</v>
      </c>
      <c r="AD48" s="29">
        <f t="shared" si="21"/>
        <v>11.3</v>
      </c>
      <c r="AE48" s="30">
        <f t="shared" si="24"/>
        <v>1719</v>
      </c>
      <c r="AF48" s="29">
        <f t="shared" si="21"/>
        <v>16.2</v>
      </c>
    </row>
    <row r="49" spans="1:32" ht="10.5" customHeight="1">
      <c r="A49" s="16" t="s">
        <v>73</v>
      </c>
      <c r="B49" s="28">
        <f t="shared" si="4"/>
        <v>30735</v>
      </c>
      <c r="C49" s="29">
        <f t="shared" si="5"/>
        <v>100</v>
      </c>
      <c r="D49" s="28">
        <v>4491</v>
      </c>
      <c r="E49" s="29">
        <f t="shared" si="6"/>
        <v>14.6</v>
      </c>
      <c r="F49" s="28">
        <v>167</v>
      </c>
      <c r="G49" s="29">
        <f t="shared" si="7"/>
        <v>0.5</v>
      </c>
      <c r="H49" s="28">
        <v>8820</v>
      </c>
      <c r="I49" s="29">
        <f t="shared" si="8"/>
        <v>28.7</v>
      </c>
      <c r="J49" s="28">
        <v>4001</v>
      </c>
      <c r="K49" s="29">
        <f t="shared" si="9"/>
        <v>13</v>
      </c>
      <c r="L49" s="28">
        <v>4391</v>
      </c>
      <c r="M49" s="29">
        <f t="shared" si="10"/>
        <v>14.3</v>
      </c>
      <c r="N49" s="28">
        <v>60</v>
      </c>
      <c r="O49" s="29">
        <f t="shared" si="11"/>
        <v>0.2</v>
      </c>
      <c r="P49" s="28">
        <v>943</v>
      </c>
      <c r="Q49" s="29">
        <f t="shared" si="12"/>
        <v>3.1</v>
      </c>
      <c r="R49" s="28">
        <v>148</v>
      </c>
      <c r="S49" s="29">
        <f t="shared" si="13"/>
        <v>0.5</v>
      </c>
      <c r="T49" s="28">
        <v>7187</v>
      </c>
      <c r="U49" s="29">
        <f t="shared" si="14"/>
        <v>23.4</v>
      </c>
      <c r="V49" s="28">
        <v>527</v>
      </c>
      <c r="W49" s="29">
        <f t="shared" si="15"/>
        <v>1.7</v>
      </c>
      <c r="X49" s="13"/>
      <c r="Y49" s="30">
        <f t="shared" si="22"/>
        <v>13478</v>
      </c>
      <c r="Z49" s="29">
        <f t="shared" si="21"/>
        <v>43.9</v>
      </c>
      <c r="AA49" s="30">
        <f t="shared" si="23"/>
        <v>8452</v>
      </c>
      <c r="AB49" s="29">
        <f t="shared" si="21"/>
        <v>27.5</v>
      </c>
      <c r="AC49" s="30">
        <f t="shared" si="16"/>
        <v>943</v>
      </c>
      <c r="AD49" s="29">
        <f t="shared" si="21"/>
        <v>3.1</v>
      </c>
      <c r="AE49" s="30">
        <f t="shared" si="24"/>
        <v>7335</v>
      </c>
      <c r="AF49" s="29">
        <f t="shared" si="21"/>
        <v>23.9</v>
      </c>
    </row>
    <row r="50" spans="1:32" ht="10.5" customHeight="1">
      <c r="A50" s="16" t="s">
        <v>74</v>
      </c>
      <c r="B50" s="28">
        <f t="shared" si="4"/>
        <v>41088</v>
      </c>
      <c r="C50" s="29">
        <f t="shared" si="5"/>
        <v>100</v>
      </c>
      <c r="D50" s="28">
        <v>6041</v>
      </c>
      <c r="E50" s="29">
        <f t="shared" si="6"/>
        <v>14.7</v>
      </c>
      <c r="F50" s="28">
        <v>275</v>
      </c>
      <c r="G50" s="29">
        <f t="shared" si="7"/>
        <v>0.7</v>
      </c>
      <c r="H50" s="28">
        <v>13055</v>
      </c>
      <c r="I50" s="29">
        <f t="shared" si="8"/>
        <v>31.8</v>
      </c>
      <c r="J50" s="28">
        <v>5098</v>
      </c>
      <c r="K50" s="29">
        <f t="shared" si="9"/>
        <v>12.4</v>
      </c>
      <c r="L50" s="28">
        <v>5935</v>
      </c>
      <c r="M50" s="29">
        <f t="shared" si="10"/>
        <v>14.4</v>
      </c>
      <c r="N50" s="28">
        <v>73</v>
      </c>
      <c r="O50" s="29">
        <f t="shared" si="11"/>
        <v>0.2</v>
      </c>
      <c r="P50" s="28">
        <v>720</v>
      </c>
      <c r="Q50" s="29">
        <f t="shared" si="12"/>
        <v>1.8</v>
      </c>
      <c r="R50" s="28">
        <v>240</v>
      </c>
      <c r="S50" s="29">
        <f t="shared" si="13"/>
        <v>0.6</v>
      </c>
      <c r="T50" s="28">
        <v>9249</v>
      </c>
      <c r="U50" s="29">
        <f t="shared" si="14"/>
        <v>22.5</v>
      </c>
      <c r="V50" s="28">
        <v>402</v>
      </c>
      <c r="W50" s="29">
        <f t="shared" si="15"/>
        <v>1</v>
      </c>
      <c r="X50" s="13"/>
      <c r="Y50" s="30">
        <f t="shared" si="22"/>
        <v>19371</v>
      </c>
      <c r="Z50" s="29">
        <f t="shared" si="21"/>
        <v>47.1</v>
      </c>
      <c r="AA50" s="30">
        <f t="shared" si="23"/>
        <v>11106</v>
      </c>
      <c r="AB50" s="29">
        <f t="shared" si="21"/>
        <v>27</v>
      </c>
      <c r="AC50" s="30">
        <f t="shared" si="16"/>
        <v>720</v>
      </c>
      <c r="AD50" s="29">
        <f t="shared" si="21"/>
        <v>1.8</v>
      </c>
      <c r="AE50" s="30">
        <f t="shared" si="24"/>
        <v>9489</v>
      </c>
      <c r="AF50" s="29">
        <f t="shared" si="21"/>
        <v>23.1</v>
      </c>
    </row>
    <row r="51" spans="1:32" ht="10.5" customHeight="1">
      <c r="A51" s="16" t="s">
        <v>75</v>
      </c>
      <c r="B51" s="28">
        <f t="shared" si="4"/>
        <v>39960</v>
      </c>
      <c r="C51" s="29">
        <f t="shared" si="5"/>
        <v>100</v>
      </c>
      <c r="D51" s="28">
        <v>5795</v>
      </c>
      <c r="E51" s="29">
        <f t="shared" si="6"/>
        <v>14.5</v>
      </c>
      <c r="F51" s="28">
        <v>271</v>
      </c>
      <c r="G51" s="29">
        <f t="shared" si="7"/>
        <v>0.7</v>
      </c>
      <c r="H51" s="28">
        <v>13065</v>
      </c>
      <c r="I51" s="29">
        <f t="shared" si="8"/>
        <v>32.7</v>
      </c>
      <c r="J51" s="28">
        <v>6214</v>
      </c>
      <c r="K51" s="29">
        <f t="shared" si="9"/>
        <v>15.6</v>
      </c>
      <c r="L51" s="28">
        <v>5426</v>
      </c>
      <c r="M51" s="29">
        <f t="shared" si="10"/>
        <v>13.6</v>
      </c>
      <c r="N51" s="28">
        <v>120</v>
      </c>
      <c r="O51" s="29">
        <f t="shared" si="11"/>
        <v>0.3</v>
      </c>
      <c r="P51" s="28">
        <v>228</v>
      </c>
      <c r="Q51" s="29">
        <f t="shared" si="12"/>
        <v>0.6</v>
      </c>
      <c r="R51" s="28">
        <v>174</v>
      </c>
      <c r="S51" s="29">
        <f t="shared" si="13"/>
        <v>0.4</v>
      </c>
      <c r="T51" s="28">
        <v>7487</v>
      </c>
      <c r="U51" s="29">
        <f t="shared" si="14"/>
        <v>18.7</v>
      </c>
      <c r="V51" s="28">
        <v>1180</v>
      </c>
      <c r="W51" s="29">
        <f t="shared" si="15"/>
        <v>3</v>
      </c>
      <c r="X51" s="13"/>
      <c r="Y51" s="30">
        <f t="shared" si="22"/>
        <v>19131</v>
      </c>
      <c r="Z51" s="29">
        <f t="shared" si="21"/>
        <v>47.9</v>
      </c>
      <c r="AA51" s="30">
        <f t="shared" si="23"/>
        <v>11760</v>
      </c>
      <c r="AB51" s="29">
        <f t="shared" si="21"/>
        <v>29.4</v>
      </c>
      <c r="AC51" s="30">
        <f t="shared" si="16"/>
        <v>228</v>
      </c>
      <c r="AD51" s="29">
        <f t="shared" si="21"/>
        <v>0.6</v>
      </c>
      <c r="AE51" s="30">
        <f t="shared" si="24"/>
        <v>7661</v>
      </c>
      <c r="AF51" s="29">
        <f t="shared" si="21"/>
        <v>19.2</v>
      </c>
    </row>
    <row r="52" spans="1:32" ht="10.5" customHeight="1">
      <c r="A52" s="17" t="s">
        <v>76</v>
      </c>
      <c r="B52" s="28">
        <f t="shared" si="4"/>
        <v>19311</v>
      </c>
      <c r="C52" s="29">
        <f t="shared" si="5"/>
        <v>100</v>
      </c>
      <c r="D52" s="28">
        <v>3632</v>
      </c>
      <c r="E52" s="29">
        <f t="shared" si="6"/>
        <v>18.8</v>
      </c>
      <c r="F52" s="28">
        <v>135</v>
      </c>
      <c r="G52" s="29">
        <f t="shared" si="7"/>
        <v>0.7</v>
      </c>
      <c r="H52" s="28">
        <v>5763</v>
      </c>
      <c r="I52" s="29">
        <f t="shared" si="8"/>
        <v>29.8</v>
      </c>
      <c r="J52" s="28">
        <v>2443</v>
      </c>
      <c r="K52" s="29">
        <f t="shared" si="9"/>
        <v>12.7</v>
      </c>
      <c r="L52" s="28">
        <v>2486</v>
      </c>
      <c r="M52" s="29">
        <f t="shared" si="10"/>
        <v>12.9</v>
      </c>
      <c r="N52" s="28">
        <v>32</v>
      </c>
      <c r="O52" s="29">
        <f t="shared" si="11"/>
        <v>0.2</v>
      </c>
      <c r="P52" s="28">
        <v>784</v>
      </c>
      <c r="Q52" s="29">
        <f t="shared" si="12"/>
        <v>4.1</v>
      </c>
      <c r="R52" s="28">
        <v>104</v>
      </c>
      <c r="S52" s="29">
        <f t="shared" si="13"/>
        <v>0.5</v>
      </c>
      <c r="T52" s="28">
        <v>3771</v>
      </c>
      <c r="U52" s="29">
        <f t="shared" si="14"/>
        <v>19.5</v>
      </c>
      <c r="V52" s="28">
        <v>161</v>
      </c>
      <c r="W52" s="29">
        <f t="shared" si="15"/>
        <v>0.8</v>
      </c>
      <c r="X52" s="13"/>
      <c r="Y52" s="30">
        <f t="shared" si="22"/>
        <v>9530</v>
      </c>
      <c r="Z52" s="29">
        <f t="shared" si="21"/>
        <v>49.4</v>
      </c>
      <c r="AA52" s="30">
        <f t="shared" si="23"/>
        <v>4961</v>
      </c>
      <c r="AB52" s="29">
        <f t="shared" si="21"/>
        <v>25.7</v>
      </c>
      <c r="AC52" s="30">
        <f t="shared" si="16"/>
        <v>784</v>
      </c>
      <c r="AD52" s="29">
        <f t="shared" si="21"/>
        <v>4.1</v>
      </c>
      <c r="AE52" s="30">
        <f t="shared" si="24"/>
        <v>3875</v>
      </c>
      <c r="AF52" s="29">
        <f t="shared" si="21"/>
        <v>20.1</v>
      </c>
    </row>
    <row r="53" spans="1:32" ht="10.5" customHeight="1">
      <c r="A53" s="17" t="s">
        <v>77</v>
      </c>
      <c r="B53" s="28">
        <f t="shared" si="4"/>
        <v>22293</v>
      </c>
      <c r="C53" s="29">
        <f t="shared" si="5"/>
        <v>100</v>
      </c>
      <c r="D53" s="28">
        <v>3330</v>
      </c>
      <c r="E53" s="29">
        <f t="shared" si="6"/>
        <v>14.9</v>
      </c>
      <c r="F53" s="28">
        <v>131</v>
      </c>
      <c r="G53" s="29">
        <f t="shared" si="7"/>
        <v>0.6</v>
      </c>
      <c r="H53" s="28">
        <v>7591</v>
      </c>
      <c r="I53" s="29">
        <f t="shared" si="8"/>
        <v>34.1</v>
      </c>
      <c r="J53" s="28">
        <v>3059</v>
      </c>
      <c r="K53" s="29">
        <f t="shared" si="9"/>
        <v>13.7</v>
      </c>
      <c r="L53" s="28">
        <v>2761</v>
      </c>
      <c r="M53" s="29">
        <f t="shared" si="10"/>
        <v>12.4</v>
      </c>
      <c r="N53" s="28">
        <v>52</v>
      </c>
      <c r="O53" s="29">
        <f t="shared" si="11"/>
        <v>0.2</v>
      </c>
      <c r="P53" s="28">
        <v>416</v>
      </c>
      <c r="Q53" s="29">
        <f t="shared" si="12"/>
        <v>1.9</v>
      </c>
      <c r="R53" s="28">
        <v>140</v>
      </c>
      <c r="S53" s="29">
        <f t="shared" si="13"/>
        <v>0.6</v>
      </c>
      <c r="T53" s="28">
        <v>4623</v>
      </c>
      <c r="U53" s="29">
        <f t="shared" si="14"/>
        <v>20.7</v>
      </c>
      <c r="V53" s="28">
        <v>190</v>
      </c>
      <c r="W53" s="29">
        <f t="shared" si="15"/>
        <v>0.9</v>
      </c>
      <c r="X53" s="13"/>
      <c r="Y53" s="30">
        <f t="shared" si="22"/>
        <v>11052</v>
      </c>
      <c r="Z53" s="29">
        <f t="shared" si="21"/>
        <v>49.6</v>
      </c>
      <c r="AA53" s="30">
        <f t="shared" si="23"/>
        <v>5872</v>
      </c>
      <c r="AB53" s="29">
        <f t="shared" si="21"/>
        <v>26.3</v>
      </c>
      <c r="AC53" s="30">
        <f t="shared" si="16"/>
        <v>416</v>
      </c>
      <c r="AD53" s="29">
        <f t="shared" si="21"/>
        <v>1.9</v>
      </c>
      <c r="AE53" s="30">
        <f t="shared" si="24"/>
        <v>4763</v>
      </c>
      <c r="AF53" s="29">
        <f t="shared" si="21"/>
        <v>21.4</v>
      </c>
    </row>
    <row r="54" spans="1:32" ht="10.5" customHeight="1">
      <c r="A54" s="16" t="s">
        <v>78</v>
      </c>
      <c r="B54" s="28">
        <f t="shared" si="4"/>
        <v>23645</v>
      </c>
      <c r="C54" s="29">
        <f t="shared" si="5"/>
        <v>100</v>
      </c>
      <c r="D54" s="28">
        <v>3528</v>
      </c>
      <c r="E54" s="29">
        <f t="shared" si="6"/>
        <v>14.9</v>
      </c>
      <c r="F54" s="28">
        <v>115</v>
      </c>
      <c r="G54" s="29">
        <f t="shared" si="7"/>
        <v>0.5</v>
      </c>
      <c r="H54" s="28">
        <v>7930</v>
      </c>
      <c r="I54" s="29">
        <f t="shared" si="8"/>
        <v>33.5</v>
      </c>
      <c r="J54" s="28">
        <v>3520</v>
      </c>
      <c r="K54" s="29">
        <f t="shared" si="9"/>
        <v>14.9</v>
      </c>
      <c r="L54" s="28">
        <v>3170</v>
      </c>
      <c r="M54" s="29">
        <f t="shared" si="10"/>
        <v>13.4</v>
      </c>
      <c r="N54" s="28">
        <v>66</v>
      </c>
      <c r="O54" s="29">
        <f t="shared" si="11"/>
        <v>0.3</v>
      </c>
      <c r="P54" s="28">
        <v>156</v>
      </c>
      <c r="Q54" s="29">
        <f t="shared" si="12"/>
        <v>0.7</v>
      </c>
      <c r="R54" s="28">
        <v>140</v>
      </c>
      <c r="S54" s="29">
        <f t="shared" si="13"/>
        <v>0.6</v>
      </c>
      <c r="T54" s="28">
        <v>4606</v>
      </c>
      <c r="U54" s="29">
        <f t="shared" si="14"/>
        <v>19.5</v>
      </c>
      <c r="V54" s="28">
        <v>414</v>
      </c>
      <c r="W54" s="29">
        <f t="shared" si="15"/>
        <v>1.8</v>
      </c>
      <c r="X54" s="13"/>
      <c r="Y54" s="30">
        <f t="shared" si="22"/>
        <v>11573</v>
      </c>
      <c r="Z54" s="29">
        <f t="shared" si="21"/>
        <v>48.9</v>
      </c>
      <c r="AA54" s="30">
        <f t="shared" si="23"/>
        <v>6756</v>
      </c>
      <c r="AB54" s="29">
        <f t="shared" si="21"/>
        <v>28.6</v>
      </c>
      <c r="AC54" s="30">
        <f t="shared" si="16"/>
        <v>156</v>
      </c>
      <c r="AD54" s="29">
        <f t="shared" si="21"/>
        <v>0.7</v>
      </c>
      <c r="AE54" s="30">
        <f t="shared" si="24"/>
        <v>4746</v>
      </c>
      <c r="AF54" s="29">
        <f t="shared" si="21"/>
        <v>20.1</v>
      </c>
    </row>
    <row r="55" spans="1:32" ht="10.5" customHeight="1">
      <c r="A55" s="17" t="s">
        <v>79</v>
      </c>
      <c r="B55" s="28">
        <f t="shared" si="4"/>
        <v>8777</v>
      </c>
      <c r="C55" s="29">
        <f t="shared" si="5"/>
        <v>100</v>
      </c>
      <c r="D55" s="28">
        <v>1178</v>
      </c>
      <c r="E55" s="29">
        <f t="shared" si="6"/>
        <v>13.4</v>
      </c>
      <c r="F55" s="28">
        <v>54</v>
      </c>
      <c r="G55" s="29">
        <f t="shared" si="7"/>
        <v>0.6</v>
      </c>
      <c r="H55" s="28">
        <v>2412</v>
      </c>
      <c r="I55" s="29">
        <f t="shared" si="8"/>
        <v>27.5</v>
      </c>
      <c r="J55" s="28">
        <v>1066</v>
      </c>
      <c r="K55" s="29">
        <f t="shared" si="9"/>
        <v>12.1</v>
      </c>
      <c r="L55" s="28">
        <v>1112</v>
      </c>
      <c r="M55" s="29">
        <f t="shared" si="10"/>
        <v>12.7</v>
      </c>
      <c r="N55" s="28">
        <v>11</v>
      </c>
      <c r="O55" s="29">
        <f t="shared" si="11"/>
        <v>0.1</v>
      </c>
      <c r="P55" s="28">
        <v>358</v>
      </c>
      <c r="Q55" s="29">
        <f t="shared" si="12"/>
        <v>4.1</v>
      </c>
      <c r="R55" s="28">
        <v>41</v>
      </c>
      <c r="S55" s="29">
        <f t="shared" si="13"/>
        <v>0.5</v>
      </c>
      <c r="T55" s="28">
        <v>2497</v>
      </c>
      <c r="U55" s="29">
        <f t="shared" si="14"/>
        <v>28.4</v>
      </c>
      <c r="V55" s="28">
        <v>48</v>
      </c>
      <c r="W55" s="29">
        <f t="shared" si="15"/>
        <v>0.5</v>
      </c>
      <c r="X55" s="13"/>
      <c r="Y55" s="30">
        <f t="shared" si="22"/>
        <v>3644</v>
      </c>
      <c r="Z55" s="29">
        <f t="shared" si="21"/>
        <v>41.5</v>
      </c>
      <c r="AA55" s="30">
        <f t="shared" si="23"/>
        <v>2189</v>
      </c>
      <c r="AB55" s="29">
        <f t="shared" si="21"/>
        <v>24.9</v>
      </c>
      <c r="AC55" s="30">
        <f t="shared" si="16"/>
        <v>358</v>
      </c>
      <c r="AD55" s="29">
        <f t="shared" si="21"/>
        <v>4.1</v>
      </c>
      <c r="AE55" s="30">
        <f t="shared" si="24"/>
        <v>2538</v>
      </c>
      <c r="AF55" s="29">
        <f t="shared" si="21"/>
        <v>28.9</v>
      </c>
    </row>
    <row r="56" spans="1:32" ht="10.5" customHeight="1">
      <c r="A56" s="35" t="s">
        <v>80</v>
      </c>
      <c r="B56" s="39">
        <f t="shared" si="4"/>
        <v>15348</v>
      </c>
      <c r="C56" s="38">
        <f t="shared" si="5"/>
        <v>100</v>
      </c>
      <c r="D56" s="39">
        <v>1710</v>
      </c>
      <c r="E56" s="38">
        <f t="shared" si="6"/>
        <v>11.1</v>
      </c>
      <c r="F56" s="39">
        <v>75</v>
      </c>
      <c r="G56" s="38">
        <f t="shared" si="7"/>
        <v>0.5</v>
      </c>
      <c r="H56" s="39">
        <v>5058</v>
      </c>
      <c r="I56" s="38">
        <f t="shared" si="8"/>
        <v>33</v>
      </c>
      <c r="J56" s="39">
        <v>1891</v>
      </c>
      <c r="K56" s="38">
        <f t="shared" si="9"/>
        <v>12.3</v>
      </c>
      <c r="L56" s="39">
        <v>1999</v>
      </c>
      <c r="M56" s="38">
        <f t="shared" si="10"/>
        <v>13</v>
      </c>
      <c r="N56" s="39">
        <v>139</v>
      </c>
      <c r="O56" s="38">
        <f t="shared" si="11"/>
        <v>0.9</v>
      </c>
      <c r="P56" s="39">
        <v>205</v>
      </c>
      <c r="Q56" s="38">
        <f t="shared" si="12"/>
        <v>1.3</v>
      </c>
      <c r="R56" s="39">
        <v>97</v>
      </c>
      <c r="S56" s="38">
        <f t="shared" si="13"/>
        <v>0.6</v>
      </c>
      <c r="T56" s="39">
        <v>3997</v>
      </c>
      <c r="U56" s="38">
        <f t="shared" si="14"/>
        <v>26</v>
      </c>
      <c r="V56" s="39">
        <v>177</v>
      </c>
      <c r="W56" s="38">
        <f t="shared" si="15"/>
        <v>1.2</v>
      </c>
      <c r="X56" s="13"/>
      <c r="Y56" s="40">
        <f t="shared" si="22"/>
        <v>6843</v>
      </c>
      <c r="Z56" s="38">
        <f aca="true" t="shared" si="25" ref="Z56:AF71">ROUND(Y56/$B56*100,1)</f>
        <v>44.6</v>
      </c>
      <c r="AA56" s="40">
        <f t="shared" si="23"/>
        <v>4029</v>
      </c>
      <c r="AB56" s="38">
        <f t="shared" si="25"/>
        <v>26.3</v>
      </c>
      <c r="AC56" s="40">
        <f t="shared" si="16"/>
        <v>205</v>
      </c>
      <c r="AD56" s="38">
        <f t="shared" si="25"/>
        <v>1.3</v>
      </c>
      <c r="AE56" s="40">
        <f t="shared" si="24"/>
        <v>4094</v>
      </c>
      <c r="AF56" s="38">
        <f t="shared" si="25"/>
        <v>26.7</v>
      </c>
    </row>
    <row r="57" spans="1:32" ht="10.5" customHeight="1">
      <c r="A57" s="16"/>
      <c r="B57" s="32"/>
      <c r="C57" s="33"/>
      <c r="D57" s="32"/>
      <c r="E57" s="29"/>
      <c r="F57" s="32"/>
      <c r="G57" s="29"/>
      <c r="H57" s="32"/>
      <c r="I57" s="29"/>
      <c r="J57" s="32"/>
      <c r="K57" s="29"/>
      <c r="L57" s="32"/>
      <c r="M57" s="29"/>
      <c r="N57" s="32"/>
      <c r="O57" s="29"/>
      <c r="P57" s="32"/>
      <c r="Q57" s="29"/>
      <c r="R57" s="32"/>
      <c r="S57" s="29"/>
      <c r="T57" s="32"/>
      <c r="U57" s="29"/>
      <c r="V57" s="32"/>
      <c r="W57" s="29"/>
      <c r="X57" s="13"/>
      <c r="Y57" s="41"/>
      <c r="Z57" s="41"/>
      <c r="AA57" s="41"/>
      <c r="AB57" s="41"/>
      <c r="AC57" s="41"/>
      <c r="AD57" s="41"/>
      <c r="AE57" s="41"/>
      <c r="AF57" s="42"/>
    </row>
    <row r="58" spans="1:32" ht="10.5" customHeight="1">
      <c r="A58" s="16" t="s">
        <v>81</v>
      </c>
      <c r="B58" s="28">
        <f aca="true" t="shared" si="26" ref="B58:B80">SUM(D58+F58+H58+J58+L58+N58+P58+R58+T58+V58)</f>
        <v>5470</v>
      </c>
      <c r="C58" s="29">
        <f aca="true" t="shared" si="27" ref="C58:C80">ROUND(B58/$B58*100,1)</f>
        <v>100</v>
      </c>
      <c r="D58" s="28">
        <v>965</v>
      </c>
      <c r="E58" s="29">
        <f aca="true" t="shared" si="28" ref="E58:E80">ROUND(D58/$B58*100,1)</f>
        <v>17.6</v>
      </c>
      <c r="F58" s="28">
        <v>117</v>
      </c>
      <c r="G58" s="29">
        <f aca="true" t="shared" si="29" ref="G58:G80">ROUND(F58/$B58*100,1)</f>
        <v>2.1</v>
      </c>
      <c r="H58" s="28">
        <v>1897</v>
      </c>
      <c r="I58" s="29">
        <f aca="true" t="shared" si="30" ref="I58:I80">ROUND(H58/$B58*100,1)</f>
        <v>34.7</v>
      </c>
      <c r="J58" s="28">
        <v>872</v>
      </c>
      <c r="K58" s="29">
        <f aca="true" t="shared" si="31" ref="K58:K80">ROUND(J58/$B58*100,1)</f>
        <v>15.9</v>
      </c>
      <c r="L58" s="28">
        <v>866</v>
      </c>
      <c r="M58" s="29">
        <f aca="true" t="shared" si="32" ref="M58:M80">ROUND(L58/$B58*100,1)</f>
        <v>15.8</v>
      </c>
      <c r="N58" s="28">
        <v>13</v>
      </c>
      <c r="O58" s="29">
        <f aca="true" t="shared" si="33" ref="O58:O80">ROUND(N58/$B58*100,1)</f>
        <v>0.2</v>
      </c>
      <c r="P58" s="28">
        <v>50</v>
      </c>
      <c r="Q58" s="29">
        <f aca="true" t="shared" si="34" ref="Q58:Q80">ROUND(P58/$B58*100,1)</f>
        <v>0.9</v>
      </c>
      <c r="R58" s="28">
        <v>17</v>
      </c>
      <c r="S58" s="29">
        <f aca="true" t="shared" si="35" ref="S58:S80">ROUND(R58/$B58*100,1)</f>
        <v>0.3</v>
      </c>
      <c r="T58" s="28">
        <v>617</v>
      </c>
      <c r="U58" s="29">
        <f aca="true" t="shared" si="36" ref="U58:U80">ROUND(T58/$B58*100,1)</f>
        <v>11.3</v>
      </c>
      <c r="V58" s="28">
        <v>56</v>
      </c>
      <c r="W58" s="29">
        <f aca="true" t="shared" si="37" ref="W58:W80">ROUND(V58/$B58*100,1)</f>
        <v>1</v>
      </c>
      <c r="X58" s="13"/>
      <c r="Y58" s="30">
        <f aca="true" t="shared" si="38" ref="Y58:Y73">SUM(D58,F58,H58)</f>
        <v>2979</v>
      </c>
      <c r="Z58" s="29">
        <f t="shared" si="25"/>
        <v>54.5</v>
      </c>
      <c r="AA58" s="30">
        <f aca="true" t="shared" si="39" ref="AA58:AA73">SUM(J58,L58,N58)</f>
        <v>1751</v>
      </c>
      <c r="AB58" s="29">
        <f t="shared" si="25"/>
        <v>32</v>
      </c>
      <c r="AC58" s="30">
        <f aca="true" t="shared" si="40" ref="AC58:AC80">P58</f>
        <v>50</v>
      </c>
      <c r="AD58" s="29">
        <f t="shared" si="25"/>
        <v>0.9</v>
      </c>
      <c r="AE58" s="30">
        <f aca="true" t="shared" si="41" ref="AE58:AE73">SUM(R58,T58)</f>
        <v>634</v>
      </c>
      <c r="AF58" s="29">
        <f t="shared" si="25"/>
        <v>11.6</v>
      </c>
    </row>
    <row r="59" spans="1:32" ht="10.5" customHeight="1">
      <c r="A59" s="35" t="s">
        <v>82</v>
      </c>
      <c r="B59" s="39">
        <f t="shared" si="26"/>
        <v>9031</v>
      </c>
      <c r="C59" s="38">
        <f t="shared" si="27"/>
        <v>100</v>
      </c>
      <c r="D59" s="39">
        <v>969</v>
      </c>
      <c r="E59" s="38">
        <f t="shared" si="28"/>
        <v>10.7</v>
      </c>
      <c r="F59" s="39">
        <v>44</v>
      </c>
      <c r="G59" s="38">
        <f t="shared" si="29"/>
        <v>0.5</v>
      </c>
      <c r="H59" s="39">
        <v>2705</v>
      </c>
      <c r="I59" s="38">
        <f t="shared" si="30"/>
        <v>30</v>
      </c>
      <c r="J59" s="39">
        <v>1096</v>
      </c>
      <c r="K59" s="38">
        <f t="shared" si="31"/>
        <v>12.1</v>
      </c>
      <c r="L59" s="39">
        <v>1311</v>
      </c>
      <c r="M59" s="38">
        <f t="shared" si="32"/>
        <v>14.5</v>
      </c>
      <c r="N59" s="39">
        <v>13</v>
      </c>
      <c r="O59" s="38">
        <f t="shared" si="33"/>
        <v>0.1</v>
      </c>
      <c r="P59" s="39">
        <v>278</v>
      </c>
      <c r="Q59" s="38">
        <f t="shared" si="34"/>
        <v>3.1</v>
      </c>
      <c r="R59" s="39">
        <v>77</v>
      </c>
      <c r="S59" s="38">
        <f t="shared" si="35"/>
        <v>0.9</v>
      </c>
      <c r="T59" s="39">
        <v>2438</v>
      </c>
      <c r="U59" s="38">
        <f t="shared" si="36"/>
        <v>27</v>
      </c>
      <c r="V59" s="39">
        <v>100</v>
      </c>
      <c r="W59" s="38">
        <f t="shared" si="37"/>
        <v>1.1</v>
      </c>
      <c r="X59" s="13"/>
      <c r="Y59" s="40">
        <f t="shared" si="38"/>
        <v>3718</v>
      </c>
      <c r="Z59" s="38">
        <f t="shared" si="25"/>
        <v>41.2</v>
      </c>
      <c r="AA59" s="40">
        <f t="shared" si="39"/>
        <v>2420</v>
      </c>
      <c r="AB59" s="38">
        <f t="shared" si="25"/>
        <v>26.8</v>
      </c>
      <c r="AC59" s="40">
        <f t="shared" si="40"/>
        <v>278</v>
      </c>
      <c r="AD59" s="38">
        <f t="shared" si="25"/>
        <v>3.1</v>
      </c>
      <c r="AE59" s="40">
        <f t="shared" si="41"/>
        <v>2515</v>
      </c>
      <c r="AF59" s="38">
        <f t="shared" si="25"/>
        <v>27.8</v>
      </c>
    </row>
    <row r="60" spans="1:32" ht="10.5" customHeight="1">
      <c r="A60" s="16" t="s">
        <v>83</v>
      </c>
      <c r="B60" s="28">
        <f t="shared" si="26"/>
        <v>11595</v>
      </c>
      <c r="C60" s="29">
        <f t="shared" si="27"/>
        <v>100</v>
      </c>
      <c r="D60" s="28">
        <f>SUM(D61:D62)</f>
        <v>2001</v>
      </c>
      <c r="E60" s="29">
        <f t="shared" si="28"/>
        <v>17.3</v>
      </c>
      <c r="F60" s="28">
        <f>SUM(F61:F62)</f>
        <v>118</v>
      </c>
      <c r="G60" s="29">
        <f t="shared" si="29"/>
        <v>1</v>
      </c>
      <c r="H60" s="28">
        <f>SUM(H61:H62)</f>
        <v>3761</v>
      </c>
      <c r="I60" s="29">
        <f t="shared" si="30"/>
        <v>32.4</v>
      </c>
      <c r="J60" s="28">
        <f>SUM(J61:J62)</f>
        <v>1809</v>
      </c>
      <c r="K60" s="29">
        <f t="shared" si="31"/>
        <v>15.6</v>
      </c>
      <c r="L60" s="28">
        <f>SUM(L61:L62)</f>
        <v>1526</v>
      </c>
      <c r="M60" s="29">
        <f t="shared" si="32"/>
        <v>13.2</v>
      </c>
      <c r="N60" s="28">
        <f>SUM(N61:N62)</f>
        <v>25</v>
      </c>
      <c r="O60" s="29">
        <f t="shared" si="33"/>
        <v>0.2</v>
      </c>
      <c r="P60" s="28">
        <f>SUM(P61:P62)</f>
        <v>331</v>
      </c>
      <c r="Q60" s="29">
        <f t="shared" si="34"/>
        <v>2.9</v>
      </c>
      <c r="R60" s="28">
        <f>SUM(R61:R62)</f>
        <v>57</v>
      </c>
      <c r="S60" s="29">
        <f t="shared" si="35"/>
        <v>0.5</v>
      </c>
      <c r="T60" s="28">
        <f>SUM(T61:T62)</f>
        <v>1894</v>
      </c>
      <c r="U60" s="29">
        <f t="shared" si="36"/>
        <v>16.3</v>
      </c>
      <c r="V60" s="28">
        <f>SUM(V61:V62)</f>
        <v>73</v>
      </c>
      <c r="W60" s="29">
        <f t="shared" si="37"/>
        <v>0.6</v>
      </c>
      <c r="X60" s="13"/>
      <c r="Y60" s="30">
        <f t="shared" si="38"/>
        <v>5880</v>
      </c>
      <c r="Z60" s="29">
        <f t="shared" si="25"/>
        <v>50.7</v>
      </c>
      <c r="AA60" s="30">
        <f t="shared" si="39"/>
        <v>3360</v>
      </c>
      <c r="AB60" s="29">
        <f t="shared" si="25"/>
        <v>29</v>
      </c>
      <c r="AC60" s="30">
        <f t="shared" si="40"/>
        <v>331</v>
      </c>
      <c r="AD60" s="29">
        <f t="shared" si="25"/>
        <v>2.9</v>
      </c>
      <c r="AE60" s="30">
        <f t="shared" si="41"/>
        <v>1951</v>
      </c>
      <c r="AF60" s="29">
        <f t="shared" si="25"/>
        <v>16.8</v>
      </c>
    </row>
    <row r="61" spans="1:32" ht="10.5" customHeight="1">
      <c r="A61" s="16" t="s">
        <v>84</v>
      </c>
      <c r="B61" s="28">
        <f t="shared" si="26"/>
        <v>5853</v>
      </c>
      <c r="C61" s="29">
        <f t="shared" si="27"/>
        <v>100</v>
      </c>
      <c r="D61" s="28">
        <v>1016</v>
      </c>
      <c r="E61" s="29">
        <f t="shared" si="28"/>
        <v>17.4</v>
      </c>
      <c r="F61" s="28">
        <v>62</v>
      </c>
      <c r="G61" s="29">
        <f t="shared" si="29"/>
        <v>1.1</v>
      </c>
      <c r="H61" s="28">
        <v>1895</v>
      </c>
      <c r="I61" s="29">
        <f t="shared" si="30"/>
        <v>32.4</v>
      </c>
      <c r="J61" s="28">
        <v>884</v>
      </c>
      <c r="K61" s="29">
        <f t="shared" si="31"/>
        <v>15.1</v>
      </c>
      <c r="L61" s="28">
        <v>769</v>
      </c>
      <c r="M61" s="29">
        <f t="shared" si="32"/>
        <v>13.1</v>
      </c>
      <c r="N61" s="28">
        <v>14</v>
      </c>
      <c r="O61" s="29">
        <f t="shared" si="33"/>
        <v>0.2</v>
      </c>
      <c r="P61" s="28">
        <v>220</v>
      </c>
      <c r="Q61" s="29">
        <f t="shared" si="34"/>
        <v>3.8</v>
      </c>
      <c r="R61" s="28">
        <v>24</v>
      </c>
      <c r="S61" s="29">
        <f t="shared" si="35"/>
        <v>0.4</v>
      </c>
      <c r="T61" s="28">
        <v>932</v>
      </c>
      <c r="U61" s="29">
        <f t="shared" si="36"/>
        <v>15.9</v>
      </c>
      <c r="V61" s="28">
        <v>37</v>
      </c>
      <c r="W61" s="29">
        <f t="shared" si="37"/>
        <v>0.6</v>
      </c>
      <c r="X61" s="13"/>
      <c r="Y61" s="30">
        <f t="shared" si="38"/>
        <v>2973</v>
      </c>
      <c r="Z61" s="29">
        <f t="shared" si="25"/>
        <v>50.8</v>
      </c>
      <c r="AA61" s="30">
        <f t="shared" si="39"/>
        <v>1667</v>
      </c>
      <c r="AB61" s="29">
        <f t="shared" si="25"/>
        <v>28.5</v>
      </c>
      <c r="AC61" s="30">
        <f t="shared" si="40"/>
        <v>220</v>
      </c>
      <c r="AD61" s="29">
        <f t="shared" si="25"/>
        <v>3.8</v>
      </c>
      <c r="AE61" s="30">
        <f t="shared" si="41"/>
        <v>956</v>
      </c>
      <c r="AF61" s="29">
        <f t="shared" si="25"/>
        <v>16.3</v>
      </c>
    </row>
    <row r="62" spans="1:32" ht="10.5" customHeight="1">
      <c r="A62" s="35" t="s">
        <v>85</v>
      </c>
      <c r="B62" s="39">
        <f t="shared" si="26"/>
        <v>5742</v>
      </c>
      <c r="C62" s="38">
        <f t="shared" si="27"/>
        <v>100</v>
      </c>
      <c r="D62" s="39">
        <v>985</v>
      </c>
      <c r="E62" s="38">
        <f t="shared" si="28"/>
        <v>17.2</v>
      </c>
      <c r="F62" s="39">
        <v>56</v>
      </c>
      <c r="G62" s="38">
        <f t="shared" si="29"/>
        <v>1</v>
      </c>
      <c r="H62" s="39">
        <v>1866</v>
      </c>
      <c r="I62" s="38">
        <f t="shared" si="30"/>
        <v>32.5</v>
      </c>
      <c r="J62" s="39">
        <v>925</v>
      </c>
      <c r="K62" s="38">
        <f t="shared" si="31"/>
        <v>16.1</v>
      </c>
      <c r="L62" s="39">
        <v>757</v>
      </c>
      <c r="M62" s="38">
        <f t="shared" si="32"/>
        <v>13.2</v>
      </c>
      <c r="N62" s="39">
        <v>11</v>
      </c>
      <c r="O62" s="38">
        <f t="shared" si="33"/>
        <v>0.2</v>
      </c>
      <c r="P62" s="39">
        <v>111</v>
      </c>
      <c r="Q62" s="38">
        <f t="shared" si="34"/>
        <v>1.9</v>
      </c>
      <c r="R62" s="39">
        <v>33</v>
      </c>
      <c r="S62" s="38">
        <f t="shared" si="35"/>
        <v>0.6</v>
      </c>
      <c r="T62" s="39">
        <v>962</v>
      </c>
      <c r="U62" s="38">
        <f t="shared" si="36"/>
        <v>16.8</v>
      </c>
      <c r="V62" s="39">
        <v>36</v>
      </c>
      <c r="W62" s="38">
        <f t="shared" si="37"/>
        <v>0.6</v>
      </c>
      <c r="X62" s="13"/>
      <c r="Y62" s="40">
        <f t="shared" si="38"/>
        <v>2907</v>
      </c>
      <c r="Z62" s="38">
        <f t="shared" si="25"/>
        <v>50.6</v>
      </c>
      <c r="AA62" s="40">
        <f t="shared" si="39"/>
        <v>1693</v>
      </c>
      <c r="AB62" s="38">
        <f t="shared" si="25"/>
        <v>29.5</v>
      </c>
      <c r="AC62" s="40">
        <f t="shared" si="40"/>
        <v>111</v>
      </c>
      <c r="AD62" s="38">
        <f t="shared" si="25"/>
        <v>1.9</v>
      </c>
      <c r="AE62" s="40">
        <f t="shared" si="41"/>
        <v>995</v>
      </c>
      <c r="AF62" s="38">
        <f t="shared" si="25"/>
        <v>17.3</v>
      </c>
    </row>
    <row r="63" spans="1:32" ht="10.5" customHeight="1">
      <c r="A63" s="17" t="s">
        <v>86</v>
      </c>
      <c r="B63" s="28">
        <f t="shared" si="26"/>
        <v>14049</v>
      </c>
      <c r="C63" s="29">
        <f t="shared" si="27"/>
        <v>100</v>
      </c>
      <c r="D63" s="28">
        <f>SUM(D64:D68)</f>
        <v>1792</v>
      </c>
      <c r="E63" s="29">
        <f t="shared" si="28"/>
        <v>12.8</v>
      </c>
      <c r="F63" s="28">
        <f>SUM(F64:F68)</f>
        <v>93</v>
      </c>
      <c r="G63" s="29">
        <f t="shared" si="29"/>
        <v>0.7</v>
      </c>
      <c r="H63" s="28">
        <f>SUM(H64:H68)</f>
        <v>4180</v>
      </c>
      <c r="I63" s="29">
        <f t="shared" si="30"/>
        <v>29.8</v>
      </c>
      <c r="J63" s="28">
        <f>SUM(J64:J68)</f>
        <v>1616</v>
      </c>
      <c r="K63" s="29">
        <f t="shared" si="31"/>
        <v>11.5</v>
      </c>
      <c r="L63" s="28">
        <f>SUM(L64:L68)</f>
        <v>1982</v>
      </c>
      <c r="M63" s="29">
        <f t="shared" si="32"/>
        <v>14.1</v>
      </c>
      <c r="N63" s="28">
        <f>SUM(N64:N68)</f>
        <v>23</v>
      </c>
      <c r="O63" s="29">
        <f t="shared" si="33"/>
        <v>0.2</v>
      </c>
      <c r="P63" s="28">
        <f>SUM(P64:P68)</f>
        <v>912</v>
      </c>
      <c r="Q63" s="29">
        <f t="shared" si="34"/>
        <v>6.5</v>
      </c>
      <c r="R63" s="28">
        <f>SUM(R64:R68)</f>
        <v>64</v>
      </c>
      <c r="S63" s="29">
        <f t="shared" si="35"/>
        <v>0.5</v>
      </c>
      <c r="T63" s="28">
        <f>SUM(T64:T68)</f>
        <v>3352</v>
      </c>
      <c r="U63" s="29">
        <f t="shared" si="36"/>
        <v>23.9</v>
      </c>
      <c r="V63" s="28">
        <f>SUM(V64:V68)</f>
        <v>35</v>
      </c>
      <c r="W63" s="29">
        <f t="shared" si="37"/>
        <v>0.2</v>
      </c>
      <c r="X63" s="13"/>
      <c r="Y63" s="30">
        <f t="shared" si="38"/>
        <v>6065</v>
      </c>
      <c r="Z63" s="29">
        <f t="shared" si="25"/>
        <v>43.2</v>
      </c>
      <c r="AA63" s="30">
        <f t="shared" si="39"/>
        <v>3621</v>
      </c>
      <c r="AB63" s="29">
        <f t="shared" si="25"/>
        <v>25.8</v>
      </c>
      <c r="AC63" s="30">
        <f t="shared" si="40"/>
        <v>912</v>
      </c>
      <c r="AD63" s="29">
        <f t="shared" si="25"/>
        <v>6.5</v>
      </c>
      <c r="AE63" s="30">
        <f t="shared" si="41"/>
        <v>3416</v>
      </c>
      <c r="AF63" s="29">
        <f t="shared" si="25"/>
        <v>24.3</v>
      </c>
    </row>
    <row r="64" spans="1:32" ht="10.5" customHeight="1">
      <c r="A64" s="16" t="s">
        <v>87</v>
      </c>
      <c r="B64" s="28">
        <f t="shared" si="26"/>
        <v>2314</v>
      </c>
      <c r="C64" s="29">
        <f t="shared" si="27"/>
        <v>100</v>
      </c>
      <c r="D64" s="28">
        <v>250</v>
      </c>
      <c r="E64" s="29">
        <f t="shared" si="28"/>
        <v>10.8</v>
      </c>
      <c r="F64" s="28">
        <v>13</v>
      </c>
      <c r="G64" s="29">
        <f t="shared" si="29"/>
        <v>0.6</v>
      </c>
      <c r="H64" s="28">
        <v>696</v>
      </c>
      <c r="I64" s="29">
        <f t="shared" si="30"/>
        <v>30.1</v>
      </c>
      <c r="J64" s="28">
        <v>207</v>
      </c>
      <c r="K64" s="29">
        <f t="shared" si="31"/>
        <v>8.9</v>
      </c>
      <c r="L64" s="28">
        <v>324</v>
      </c>
      <c r="M64" s="29">
        <f t="shared" si="32"/>
        <v>14</v>
      </c>
      <c r="N64" s="28">
        <v>5</v>
      </c>
      <c r="O64" s="29">
        <f t="shared" si="33"/>
        <v>0.2</v>
      </c>
      <c r="P64" s="28">
        <v>281</v>
      </c>
      <c r="Q64" s="29">
        <f t="shared" si="34"/>
        <v>12.1</v>
      </c>
      <c r="R64" s="28">
        <v>12</v>
      </c>
      <c r="S64" s="29">
        <f t="shared" si="35"/>
        <v>0.5</v>
      </c>
      <c r="T64" s="28">
        <v>518</v>
      </c>
      <c r="U64" s="29">
        <f t="shared" si="36"/>
        <v>22.4</v>
      </c>
      <c r="V64" s="28">
        <v>8</v>
      </c>
      <c r="W64" s="29">
        <f t="shared" si="37"/>
        <v>0.3</v>
      </c>
      <c r="X64" s="13"/>
      <c r="Y64" s="30">
        <f t="shared" si="38"/>
        <v>959</v>
      </c>
      <c r="Z64" s="29">
        <f t="shared" si="25"/>
        <v>41.4</v>
      </c>
      <c r="AA64" s="30">
        <f t="shared" si="39"/>
        <v>536</v>
      </c>
      <c r="AB64" s="29">
        <f t="shared" si="25"/>
        <v>23.2</v>
      </c>
      <c r="AC64" s="30">
        <f t="shared" si="40"/>
        <v>281</v>
      </c>
      <c r="AD64" s="29">
        <f t="shared" si="25"/>
        <v>12.1</v>
      </c>
      <c r="AE64" s="30">
        <f t="shared" si="41"/>
        <v>530</v>
      </c>
      <c r="AF64" s="29">
        <f t="shared" si="25"/>
        <v>22.9</v>
      </c>
    </row>
    <row r="65" spans="1:32" ht="10.5" customHeight="1">
      <c r="A65" s="16" t="s">
        <v>88</v>
      </c>
      <c r="B65" s="28">
        <f t="shared" si="26"/>
        <v>3403</v>
      </c>
      <c r="C65" s="29">
        <f t="shared" si="27"/>
        <v>100</v>
      </c>
      <c r="D65" s="28">
        <v>426</v>
      </c>
      <c r="E65" s="29">
        <f t="shared" si="28"/>
        <v>12.5</v>
      </c>
      <c r="F65" s="28">
        <v>19</v>
      </c>
      <c r="G65" s="29">
        <f t="shared" si="29"/>
        <v>0.6</v>
      </c>
      <c r="H65" s="28">
        <v>1058</v>
      </c>
      <c r="I65" s="29">
        <f t="shared" si="30"/>
        <v>31.1</v>
      </c>
      <c r="J65" s="28">
        <v>396</v>
      </c>
      <c r="K65" s="29">
        <f t="shared" si="31"/>
        <v>11.6</v>
      </c>
      <c r="L65" s="28">
        <v>508</v>
      </c>
      <c r="M65" s="29">
        <f t="shared" si="32"/>
        <v>14.9</v>
      </c>
      <c r="N65" s="28">
        <v>8</v>
      </c>
      <c r="O65" s="29">
        <f t="shared" si="33"/>
        <v>0.2</v>
      </c>
      <c r="P65" s="28">
        <v>201</v>
      </c>
      <c r="Q65" s="29">
        <f t="shared" si="34"/>
        <v>5.9</v>
      </c>
      <c r="R65" s="28">
        <v>12</v>
      </c>
      <c r="S65" s="29">
        <f t="shared" si="35"/>
        <v>0.4</v>
      </c>
      <c r="T65" s="28">
        <v>770</v>
      </c>
      <c r="U65" s="29">
        <f t="shared" si="36"/>
        <v>22.6</v>
      </c>
      <c r="V65" s="28">
        <v>5</v>
      </c>
      <c r="W65" s="29">
        <f t="shared" si="37"/>
        <v>0.1</v>
      </c>
      <c r="X65" s="13"/>
      <c r="Y65" s="30">
        <f t="shared" si="38"/>
        <v>1503</v>
      </c>
      <c r="Z65" s="29">
        <f t="shared" si="25"/>
        <v>44.2</v>
      </c>
      <c r="AA65" s="30">
        <f t="shared" si="39"/>
        <v>912</v>
      </c>
      <c r="AB65" s="29">
        <f t="shared" si="25"/>
        <v>26.8</v>
      </c>
      <c r="AC65" s="30">
        <f t="shared" si="40"/>
        <v>201</v>
      </c>
      <c r="AD65" s="29">
        <f t="shared" si="25"/>
        <v>5.9</v>
      </c>
      <c r="AE65" s="30">
        <f t="shared" si="41"/>
        <v>782</v>
      </c>
      <c r="AF65" s="29">
        <f t="shared" si="25"/>
        <v>23</v>
      </c>
    </row>
    <row r="66" spans="1:32" ht="10.5" customHeight="1">
      <c r="A66" s="16" t="s">
        <v>89</v>
      </c>
      <c r="B66" s="28">
        <f t="shared" si="26"/>
        <v>2689</v>
      </c>
      <c r="C66" s="29">
        <f t="shared" si="27"/>
        <v>100</v>
      </c>
      <c r="D66" s="28">
        <v>428</v>
      </c>
      <c r="E66" s="29">
        <f t="shared" si="28"/>
        <v>15.9</v>
      </c>
      <c r="F66" s="28">
        <v>24</v>
      </c>
      <c r="G66" s="29">
        <f t="shared" si="29"/>
        <v>0.9</v>
      </c>
      <c r="H66" s="28">
        <v>770</v>
      </c>
      <c r="I66" s="29">
        <f t="shared" si="30"/>
        <v>28.6</v>
      </c>
      <c r="J66" s="28">
        <v>377</v>
      </c>
      <c r="K66" s="29">
        <f t="shared" si="31"/>
        <v>14</v>
      </c>
      <c r="L66" s="28">
        <v>408</v>
      </c>
      <c r="M66" s="29">
        <f t="shared" si="32"/>
        <v>15.2</v>
      </c>
      <c r="N66" s="28">
        <v>4</v>
      </c>
      <c r="O66" s="29">
        <f t="shared" si="33"/>
        <v>0.1</v>
      </c>
      <c r="P66" s="28">
        <v>92</v>
      </c>
      <c r="Q66" s="29">
        <f t="shared" si="34"/>
        <v>3.4</v>
      </c>
      <c r="R66" s="28">
        <v>22</v>
      </c>
      <c r="S66" s="29">
        <f t="shared" si="35"/>
        <v>0.8</v>
      </c>
      <c r="T66" s="28">
        <v>562</v>
      </c>
      <c r="U66" s="29">
        <f t="shared" si="36"/>
        <v>20.9</v>
      </c>
      <c r="V66" s="28">
        <v>2</v>
      </c>
      <c r="W66" s="29">
        <f t="shared" si="37"/>
        <v>0.1</v>
      </c>
      <c r="X66" s="13"/>
      <c r="Y66" s="30">
        <f t="shared" si="38"/>
        <v>1222</v>
      </c>
      <c r="Z66" s="29">
        <f t="shared" si="25"/>
        <v>45.4</v>
      </c>
      <c r="AA66" s="30">
        <f t="shared" si="39"/>
        <v>789</v>
      </c>
      <c r="AB66" s="29">
        <f t="shared" si="25"/>
        <v>29.3</v>
      </c>
      <c r="AC66" s="30">
        <f t="shared" si="40"/>
        <v>92</v>
      </c>
      <c r="AD66" s="29">
        <f t="shared" si="25"/>
        <v>3.4</v>
      </c>
      <c r="AE66" s="30">
        <f t="shared" si="41"/>
        <v>584</v>
      </c>
      <c r="AF66" s="29">
        <f t="shared" si="25"/>
        <v>21.7</v>
      </c>
    </row>
    <row r="67" spans="1:32" ht="10.5" customHeight="1">
      <c r="A67" s="16" t="s">
        <v>90</v>
      </c>
      <c r="B67" s="28">
        <f t="shared" si="26"/>
        <v>2877</v>
      </c>
      <c r="C67" s="29">
        <f t="shared" si="27"/>
        <v>100</v>
      </c>
      <c r="D67" s="28">
        <v>322</v>
      </c>
      <c r="E67" s="29">
        <f t="shared" si="28"/>
        <v>11.2</v>
      </c>
      <c r="F67" s="28">
        <v>20</v>
      </c>
      <c r="G67" s="29">
        <f t="shared" si="29"/>
        <v>0.7</v>
      </c>
      <c r="H67" s="28">
        <v>810</v>
      </c>
      <c r="I67" s="29">
        <f t="shared" si="30"/>
        <v>28.2</v>
      </c>
      <c r="J67" s="28">
        <v>306</v>
      </c>
      <c r="K67" s="29">
        <f t="shared" si="31"/>
        <v>10.6</v>
      </c>
      <c r="L67" s="28">
        <v>420</v>
      </c>
      <c r="M67" s="29">
        <f t="shared" si="32"/>
        <v>14.6</v>
      </c>
      <c r="N67" s="28">
        <v>4</v>
      </c>
      <c r="O67" s="29">
        <f t="shared" si="33"/>
        <v>0.1</v>
      </c>
      <c r="P67" s="28">
        <v>219</v>
      </c>
      <c r="Q67" s="29">
        <f t="shared" si="34"/>
        <v>7.6</v>
      </c>
      <c r="R67" s="28">
        <v>10</v>
      </c>
      <c r="S67" s="29">
        <f t="shared" si="35"/>
        <v>0.3</v>
      </c>
      <c r="T67" s="28">
        <v>753</v>
      </c>
      <c r="U67" s="29">
        <f t="shared" si="36"/>
        <v>26.2</v>
      </c>
      <c r="V67" s="28">
        <v>13</v>
      </c>
      <c r="W67" s="29">
        <f t="shared" si="37"/>
        <v>0.5</v>
      </c>
      <c r="X67" s="13"/>
      <c r="Y67" s="30">
        <f t="shared" si="38"/>
        <v>1152</v>
      </c>
      <c r="Z67" s="29">
        <f t="shared" si="25"/>
        <v>40</v>
      </c>
      <c r="AA67" s="30">
        <f t="shared" si="39"/>
        <v>730</v>
      </c>
      <c r="AB67" s="29">
        <f t="shared" si="25"/>
        <v>25.4</v>
      </c>
      <c r="AC67" s="30">
        <f t="shared" si="40"/>
        <v>219</v>
      </c>
      <c r="AD67" s="29">
        <f t="shared" si="25"/>
        <v>7.6</v>
      </c>
      <c r="AE67" s="30">
        <f t="shared" si="41"/>
        <v>763</v>
      </c>
      <c r="AF67" s="29">
        <f t="shared" si="25"/>
        <v>26.5</v>
      </c>
    </row>
    <row r="68" spans="1:32" ht="10.5" customHeight="1">
      <c r="A68" s="35" t="s">
        <v>91</v>
      </c>
      <c r="B68" s="39">
        <f t="shared" si="26"/>
        <v>2766</v>
      </c>
      <c r="C68" s="38">
        <f t="shared" si="27"/>
        <v>100</v>
      </c>
      <c r="D68" s="39">
        <v>366</v>
      </c>
      <c r="E68" s="38">
        <f t="shared" si="28"/>
        <v>13.2</v>
      </c>
      <c r="F68" s="39">
        <v>17</v>
      </c>
      <c r="G68" s="38">
        <f t="shared" si="29"/>
        <v>0.6</v>
      </c>
      <c r="H68" s="39">
        <v>846</v>
      </c>
      <c r="I68" s="38">
        <f t="shared" si="30"/>
        <v>30.6</v>
      </c>
      <c r="J68" s="39">
        <v>330</v>
      </c>
      <c r="K68" s="38">
        <f t="shared" si="31"/>
        <v>11.9</v>
      </c>
      <c r="L68" s="39">
        <v>322</v>
      </c>
      <c r="M68" s="38">
        <f t="shared" si="32"/>
        <v>11.6</v>
      </c>
      <c r="N68" s="39">
        <v>2</v>
      </c>
      <c r="O68" s="38">
        <f t="shared" si="33"/>
        <v>0.1</v>
      </c>
      <c r="P68" s="39">
        <v>119</v>
      </c>
      <c r="Q68" s="38">
        <f t="shared" si="34"/>
        <v>4.3</v>
      </c>
      <c r="R68" s="39">
        <v>8</v>
      </c>
      <c r="S68" s="38">
        <f t="shared" si="35"/>
        <v>0.3</v>
      </c>
      <c r="T68" s="39">
        <v>749</v>
      </c>
      <c r="U68" s="38">
        <f t="shared" si="36"/>
        <v>27.1</v>
      </c>
      <c r="V68" s="39">
        <v>7</v>
      </c>
      <c r="W68" s="38">
        <f t="shared" si="37"/>
        <v>0.3</v>
      </c>
      <c r="X68" s="13"/>
      <c r="Y68" s="40">
        <f t="shared" si="38"/>
        <v>1229</v>
      </c>
      <c r="Z68" s="38">
        <f t="shared" si="25"/>
        <v>44.4</v>
      </c>
      <c r="AA68" s="40">
        <f t="shared" si="39"/>
        <v>654</v>
      </c>
      <c r="AB68" s="38">
        <f t="shared" si="25"/>
        <v>23.6</v>
      </c>
      <c r="AC68" s="40">
        <f t="shared" si="40"/>
        <v>119</v>
      </c>
      <c r="AD68" s="38">
        <f t="shared" si="25"/>
        <v>4.3</v>
      </c>
      <c r="AE68" s="40">
        <f t="shared" si="41"/>
        <v>757</v>
      </c>
      <c r="AF68" s="38">
        <f t="shared" si="25"/>
        <v>27.4</v>
      </c>
    </row>
    <row r="69" spans="1:32" ht="10.5" customHeight="1">
      <c r="A69" s="17" t="s">
        <v>92</v>
      </c>
      <c r="B69" s="28">
        <f t="shared" si="26"/>
        <v>13155</v>
      </c>
      <c r="C69" s="29">
        <f t="shared" si="27"/>
        <v>100</v>
      </c>
      <c r="D69" s="28">
        <f>SUM(D70:D72)</f>
        <v>1277</v>
      </c>
      <c r="E69" s="29">
        <f t="shared" si="28"/>
        <v>9.7</v>
      </c>
      <c r="F69" s="28">
        <f>SUM(F70:F72)</f>
        <v>203</v>
      </c>
      <c r="G69" s="29">
        <f t="shared" si="29"/>
        <v>1.5</v>
      </c>
      <c r="H69" s="28">
        <f>SUM(H70:H72)</f>
        <v>2890</v>
      </c>
      <c r="I69" s="29">
        <f t="shared" si="30"/>
        <v>22</v>
      </c>
      <c r="J69" s="28">
        <f>SUM(J70:J72)</f>
        <v>1903</v>
      </c>
      <c r="K69" s="29">
        <f t="shared" si="31"/>
        <v>14.5</v>
      </c>
      <c r="L69" s="28">
        <f>SUM(L70:L72)</f>
        <v>4564</v>
      </c>
      <c r="M69" s="29">
        <f t="shared" si="32"/>
        <v>34.7</v>
      </c>
      <c r="N69" s="28">
        <f>SUM(N70:N72)</f>
        <v>16</v>
      </c>
      <c r="O69" s="29">
        <f t="shared" si="33"/>
        <v>0.1</v>
      </c>
      <c r="P69" s="28">
        <f>SUM(P70:P72)</f>
        <v>231</v>
      </c>
      <c r="Q69" s="29">
        <f t="shared" si="34"/>
        <v>1.8</v>
      </c>
      <c r="R69" s="28">
        <f>SUM(R70:R72)</f>
        <v>43</v>
      </c>
      <c r="S69" s="29">
        <f t="shared" si="35"/>
        <v>0.3</v>
      </c>
      <c r="T69" s="28">
        <f>SUM(T70:T72)</f>
        <v>2005</v>
      </c>
      <c r="U69" s="29">
        <f t="shared" si="36"/>
        <v>15.2</v>
      </c>
      <c r="V69" s="28">
        <f>SUM(V70:V72)</f>
        <v>23</v>
      </c>
      <c r="W69" s="29">
        <f t="shared" si="37"/>
        <v>0.2</v>
      </c>
      <c r="X69" s="13"/>
      <c r="Y69" s="30">
        <f t="shared" si="38"/>
        <v>4370</v>
      </c>
      <c r="Z69" s="29">
        <f t="shared" si="25"/>
        <v>33.2</v>
      </c>
      <c r="AA69" s="30">
        <f t="shared" si="39"/>
        <v>6483</v>
      </c>
      <c r="AB69" s="29">
        <f t="shared" si="25"/>
        <v>49.3</v>
      </c>
      <c r="AC69" s="30">
        <f t="shared" si="40"/>
        <v>231</v>
      </c>
      <c r="AD69" s="29">
        <f t="shared" si="25"/>
        <v>1.8</v>
      </c>
      <c r="AE69" s="30">
        <f t="shared" si="41"/>
        <v>2048</v>
      </c>
      <c r="AF69" s="29">
        <f t="shared" si="25"/>
        <v>15.6</v>
      </c>
    </row>
    <row r="70" spans="1:32" ht="10.5" customHeight="1">
      <c r="A70" s="16" t="s">
        <v>93</v>
      </c>
      <c r="B70" s="28">
        <f t="shared" si="26"/>
        <v>4817</v>
      </c>
      <c r="C70" s="29">
        <f t="shared" si="27"/>
        <v>100</v>
      </c>
      <c r="D70" s="28">
        <v>287</v>
      </c>
      <c r="E70" s="29">
        <f t="shared" si="28"/>
        <v>6</v>
      </c>
      <c r="F70" s="28">
        <v>99</v>
      </c>
      <c r="G70" s="29">
        <f t="shared" si="29"/>
        <v>2.1</v>
      </c>
      <c r="H70" s="28">
        <v>836</v>
      </c>
      <c r="I70" s="29">
        <f t="shared" si="30"/>
        <v>17.4</v>
      </c>
      <c r="J70" s="28">
        <v>575</v>
      </c>
      <c r="K70" s="29">
        <f t="shared" si="31"/>
        <v>11.9</v>
      </c>
      <c r="L70" s="28">
        <v>2371</v>
      </c>
      <c r="M70" s="29">
        <f t="shared" si="32"/>
        <v>49.2</v>
      </c>
      <c r="N70" s="28">
        <v>1</v>
      </c>
      <c r="O70" s="29">
        <f t="shared" si="33"/>
        <v>0</v>
      </c>
      <c r="P70" s="28">
        <v>15</v>
      </c>
      <c r="Q70" s="29">
        <f t="shared" si="34"/>
        <v>0.3</v>
      </c>
      <c r="R70" s="28">
        <v>18</v>
      </c>
      <c r="S70" s="29">
        <f t="shared" si="35"/>
        <v>0.4</v>
      </c>
      <c r="T70" s="28">
        <v>598</v>
      </c>
      <c r="U70" s="29">
        <f t="shared" si="36"/>
        <v>12.4</v>
      </c>
      <c r="V70" s="28">
        <v>17</v>
      </c>
      <c r="W70" s="29">
        <f t="shared" si="37"/>
        <v>0.4</v>
      </c>
      <c r="X70" s="13"/>
      <c r="Y70" s="30">
        <f t="shared" si="38"/>
        <v>1222</v>
      </c>
      <c r="Z70" s="29">
        <f t="shared" si="25"/>
        <v>25.4</v>
      </c>
      <c r="AA70" s="30">
        <f t="shared" si="39"/>
        <v>2947</v>
      </c>
      <c r="AB70" s="29">
        <f t="shared" si="25"/>
        <v>61.2</v>
      </c>
      <c r="AC70" s="30">
        <f t="shared" si="40"/>
        <v>15</v>
      </c>
      <c r="AD70" s="29">
        <f t="shared" si="25"/>
        <v>0.3</v>
      </c>
      <c r="AE70" s="30">
        <f t="shared" si="41"/>
        <v>616</v>
      </c>
      <c r="AF70" s="29">
        <f t="shared" si="25"/>
        <v>12.8</v>
      </c>
    </row>
    <row r="71" spans="1:32" ht="10.5" customHeight="1">
      <c r="A71" s="16" t="s">
        <v>94</v>
      </c>
      <c r="B71" s="28">
        <f t="shared" si="26"/>
        <v>1991</v>
      </c>
      <c r="C71" s="29">
        <f t="shared" si="27"/>
        <v>100</v>
      </c>
      <c r="D71" s="28">
        <v>189</v>
      </c>
      <c r="E71" s="29">
        <f t="shared" si="28"/>
        <v>9.5</v>
      </c>
      <c r="F71" s="28">
        <v>19</v>
      </c>
      <c r="G71" s="29">
        <f t="shared" si="29"/>
        <v>1</v>
      </c>
      <c r="H71" s="28">
        <v>555</v>
      </c>
      <c r="I71" s="29">
        <f t="shared" si="30"/>
        <v>27.9</v>
      </c>
      <c r="J71" s="28">
        <v>356</v>
      </c>
      <c r="K71" s="29">
        <f t="shared" si="31"/>
        <v>17.9</v>
      </c>
      <c r="L71" s="28">
        <v>459</v>
      </c>
      <c r="M71" s="29">
        <f t="shared" si="32"/>
        <v>23.1</v>
      </c>
      <c r="N71" s="28">
        <v>0</v>
      </c>
      <c r="O71" s="29">
        <f t="shared" si="33"/>
        <v>0</v>
      </c>
      <c r="P71" s="28">
        <v>33</v>
      </c>
      <c r="Q71" s="29">
        <f t="shared" si="34"/>
        <v>1.7</v>
      </c>
      <c r="R71" s="28">
        <v>2</v>
      </c>
      <c r="S71" s="29">
        <f t="shared" si="35"/>
        <v>0.1</v>
      </c>
      <c r="T71" s="28">
        <v>372</v>
      </c>
      <c r="U71" s="29">
        <f t="shared" si="36"/>
        <v>18.7</v>
      </c>
      <c r="V71" s="28">
        <v>6</v>
      </c>
      <c r="W71" s="29">
        <f t="shared" si="37"/>
        <v>0.3</v>
      </c>
      <c r="X71" s="13"/>
      <c r="Y71" s="30">
        <f t="shared" si="38"/>
        <v>763</v>
      </c>
      <c r="Z71" s="29">
        <f t="shared" si="25"/>
        <v>38.3</v>
      </c>
      <c r="AA71" s="30">
        <f t="shared" si="39"/>
        <v>815</v>
      </c>
      <c r="AB71" s="29">
        <f t="shared" si="25"/>
        <v>40.9</v>
      </c>
      <c r="AC71" s="30">
        <f t="shared" si="40"/>
        <v>33</v>
      </c>
      <c r="AD71" s="29">
        <f t="shared" si="25"/>
        <v>1.7</v>
      </c>
      <c r="AE71" s="30">
        <f t="shared" si="41"/>
        <v>374</v>
      </c>
      <c r="AF71" s="29">
        <f t="shared" si="25"/>
        <v>18.8</v>
      </c>
    </row>
    <row r="72" spans="1:32" ht="10.5" customHeight="1">
      <c r="A72" s="35" t="s">
        <v>95</v>
      </c>
      <c r="B72" s="39">
        <f t="shared" si="26"/>
        <v>6347</v>
      </c>
      <c r="C72" s="38">
        <f t="shared" si="27"/>
        <v>100</v>
      </c>
      <c r="D72" s="39">
        <v>801</v>
      </c>
      <c r="E72" s="38">
        <f t="shared" si="28"/>
        <v>12.6</v>
      </c>
      <c r="F72" s="39">
        <v>85</v>
      </c>
      <c r="G72" s="38">
        <f t="shared" si="29"/>
        <v>1.3</v>
      </c>
      <c r="H72" s="39">
        <v>1499</v>
      </c>
      <c r="I72" s="38">
        <f t="shared" si="30"/>
        <v>23.6</v>
      </c>
      <c r="J72" s="39">
        <v>972</v>
      </c>
      <c r="K72" s="38">
        <f t="shared" si="31"/>
        <v>15.3</v>
      </c>
      <c r="L72" s="39">
        <v>1734</v>
      </c>
      <c r="M72" s="38">
        <f t="shared" si="32"/>
        <v>27.3</v>
      </c>
      <c r="N72" s="39">
        <v>15</v>
      </c>
      <c r="O72" s="38">
        <f t="shared" si="33"/>
        <v>0.2</v>
      </c>
      <c r="P72" s="39">
        <v>183</v>
      </c>
      <c r="Q72" s="38">
        <f t="shared" si="34"/>
        <v>2.9</v>
      </c>
      <c r="R72" s="39">
        <v>23</v>
      </c>
      <c r="S72" s="38">
        <f t="shared" si="35"/>
        <v>0.4</v>
      </c>
      <c r="T72" s="39">
        <v>1035</v>
      </c>
      <c r="U72" s="38">
        <f t="shared" si="36"/>
        <v>16.3</v>
      </c>
      <c r="V72" s="39">
        <v>0</v>
      </c>
      <c r="W72" s="38">
        <f t="shared" si="37"/>
        <v>0</v>
      </c>
      <c r="X72" s="13"/>
      <c r="Y72" s="40">
        <f t="shared" si="38"/>
        <v>2385</v>
      </c>
      <c r="Z72" s="38">
        <f aca="true" t="shared" si="42" ref="Z72:AF80">ROUND(Y72/$B72*100,1)</f>
        <v>37.6</v>
      </c>
      <c r="AA72" s="40">
        <f t="shared" si="39"/>
        <v>2721</v>
      </c>
      <c r="AB72" s="38">
        <f t="shared" si="42"/>
        <v>42.9</v>
      </c>
      <c r="AC72" s="40">
        <f t="shared" si="40"/>
        <v>183</v>
      </c>
      <c r="AD72" s="38">
        <f t="shared" si="42"/>
        <v>2.9</v>
      </c>
      <c r="AE72" s="40">
        <f t="shared" si="41"/>
        <v>1058</v>
      </c>
      <c r="AF72" s="38">
        <f t="shared" si="42"/>
        <v>16.7</v>
      </c>
    </row>
    <row r="73" spans="1:32" ht="10.5" customHeight="1">
      <c r="A73" s="16" t="s">
        <v>96</v>
      </c>
      <c r="B73" s="28">
        <f t="shared" si="26"/>
        <v>9305</v>
      </c>
      <c r="C73" s="29">
        <f t="shared" si="27"/>
        <v>100</v>
      </c>
      <c r="D73" s="28">
        <f>SUM(D74:D75)</f>
        <v>877</v>
      </c>
      <c r="E73" s="29">
        <f t="shared" si="28"/>
        <v>9.4</v>
      </c>
      <c r="F73" s="28">
        <f>SUM(F74:F75)</f>
        <v>57</v>
      </c>
      <c r="G73" s="29">
        <f t="shared" si="29"/>
        <v>0.6</v>
      </c>
      <c r="H73" s="28">
        <f>SUM(H74:H75)</f>
        <v>2733</v>
      </c>
      <c r="I73" s="29">
        <f t="shared" si="30"/>
        <v>29.4</v>
      </c>
      <c r="J73" s="28">
        <f>SUM(J74:J75)</f>
        <v>989</v>
      </c>
      <c r="K73" s="29">
        <f t="shared" si="31"/>
        <v>10.6</v>
      </c>
      <c r="L73" s="28">
        <f>SUM(L74:L75)</f>
        <v>1317</v>
      </c>
      <c r="M73" s="29">
        <f t="shared" si="32"/>
        <v>14.2</v>
      </c>
      <c r="N73" s="28">
        <f>SUM(N74:N75)</f>
        <v>6</v>
      </c>
      <c r="O73" s="29">
        <f t="shared" si="33"/>
        <v>0.1</v>
      </c>
      <c r="P73" s="28">
        <f>SUM(P74:P75)</f>
        <v>141</v>
      </c>
      <c r="Q73" s="29">
        <f t="shared" si="34"/>
        <v>1.5</v>
      </c>
      <c r="R73" s="28">
        <f>SUM(R74:R75)</f>
        <v>78</v>
      </c>
      <c r="S73" s="29">
        <f t="shared" si="35"/>
        <v>0.8</v>
      </c>
      <c r="T73" s="28">
        <f>SUM(T74:T75)</f>
        <v>3090</v>
      </c>
      <c r="U73" s="29">
        <f t="shared" si="36"/>
        <v>33.2</v>
      </c>
      <c r="V73" s="28">
        <f>SUM(V74:V75)</f>
        <v>17</v>
      </c>
      <c r="W73" s="29">
        <f t="shared" si="37"/>
        <v>0.2</v>
      </c>
      <c r="X73" s="13"/>
      <c r="Y73" s="30">
        <f t="shared" si="38"/>
        <v>3667</v>
      </c>
      <c r="Z73" s="29">
        <f t="shared" si="42"/>
        <v>39.4</v>
      </c>
      <c r="AA73" s="30">
        <f t="shared" si="39"/>
        <v>2312</v>
      </c>
      <c r="AB73" s="29">
        <f t="shared" si="42"/>
        <v>24.8</v>
      </c>
      <c r="AC73" s="30">
        <f t="shared" si="40"/>
        <v>141</v>
      </c>
      <c r="AD73" s="29">
        <f t="shared" si="42"/>
        <v>1.5</v>
      </c>
      <c r="AE73" s="30">
        <f t="shared" si="41"/>
        <v>3168</v>
      </c>
      <c r="AF73" s="29">
        <f t="shared" si="42"/>
        <v>34</v>
      </c>
    </row>
    <row r="74" spans="1:32" ht="10.5" customHeight="1">
      <c r="A74" s="16" t="s">
        <v>97</v>
      </c>
      <c r="B74" s="28">
        <f t="shared" si="26"/>
        <v>8598</v>
      </c>
      <c r="C74" s="29">
        <f t="shared" si="27"/>
        <v>100</v>
      </c>
      <c r="D74" s="28">
        <v>791</v>
      </c>
      <c r="E74" s="29">
        <f t="shared" si="28"/>
        <v>9.2</v>
      </c>
      <c r="F74" s="28">
        <v>49</v>
      </c>
      <c r="G74" s="29">
        <f t="shared" si="29"/>
        <v>0.6</v>
      </c>
      <c r="H74" s="28">
        <v>2528</v>
      </c>
      <c r="I74" s="29">
        <f t="shared" si="30"/>
        <v>29.4</v>
      </c>
      <c r="J74" s="28">
        <v>921</v>
      </c>
      <c r="K74" s="29">
        <f t="shared" si="31"/>
        <v>10.7</v>
      </c>
      <c r="L74" s="28">
        <v>1181</v>
      </c>
      <c r="M74" s="29">
        <f t="shared" si="32"/>
        <v>13.7</v>
      </c>
      <c r="N74" s="28">
        <v>6</v>
      </c>
      <c r="O74" s="29">
        <f t="shared" si="33"/>
        <v>0.1</v>
      </c>
      <c r="P74" s="28">
        <v>116</v>
      </c>
      <c r="Q74" s="29">
        <f t="shared" si="34"/>
        <v>1.3</v>
      </c>
      <c r="R74" s="28">
        <v>69</v>
      </c>
      <c r="S74" s="29">
        <f t="shared" si="35"/>
        <v>0.8</v>
      </c>
      <c r="T74" s="28">
        <v>2920</v>
      </c>
      <c r="U74" s="29">
        <f t="shared" si="36"/>
        <v>34</v>
      </c>
      <c r="V74" s="28">
        <v>17</v>
      </c>
      <c r="W74" s="29">
        <f t="shared" si="37"/>
        <v>0.2</v>
      </c>
      <c r="X74" s="13"/>
      <c r="Y74" s="30">
        <f aca="true" t="shared" si="43" ref="Y74:Y80">SUM(D74,F74,H74)</f>
        <v>3368</v>
      </c>
      <c r="Z74" s="29">
        <f t="shared" si="42"/>
        <v>39.2</v>
      </c>
      <c r="AA74" s="30">
        <f aca="true" t="shared" si="44" ref="AA74:AA80">SUM(J74,L74,N74)</f>
        <v>2108</v>
      </c>
      <c r="AB74" s="29">
        <f t="shared" si="42"/>
        <v>24.5</v>
      </c>
      <c r="AC74" s="30">
        <f t="shared" si="40"/>
        <v>116</v>
      </c>
      <c r="AD74" s="29">
        <f t="shared" si="42"/>
        <v>1.3</v>
      </c>
      <c r="AE74" s="30">
        <f aca="true" t="shared" si="45" ref="AE74:AE80">SUM(R74,T74)</f>
        <v>2989</v>
      </c>
      <c r="AF74" s="29">
        <f t="shared" si="42"/>
        <v>34.8</v>
      </c>
    </row>
    <row r="75" spans="1:32" ht="10.5" customHeight="1">
      <c r="A75" s="35" t="s">
        <v>98</v>
      </c>
      <c r="B75" s="39">
        <f t="shared" si="26"/>
        <v>707</v>
      </c>
      <c r="C75" s="38">
        <f t="shared" si="27"/>
        <v>100</v>
      </c>
      <c r="D75" s="39">
        <v>86</v>
      </c>
      <c r="E75" s="38">
        <f t="shared" si="28"/>
        <v>12.2</v>
      </c>
      <c r="F75" s="39">
        <v>8</v>
      </c>
      <c r="G75" s="38">
        <f t="shared" si="29"/>
        <v>1.1</v>
      </c>
      <c r="H75" s="39">
        <v>205</v>
      </c>
      <c r="I75" s="38">
        <f t="shared" si="30"/>
        <v>29</v>
      </c>
      <c r="J75" s="39">
        <v>68</v>
      </c>
      <c r="K75" s="38">
        <f t="shared" si="31"/>
        <v>9.6</v>
      </c>
      <c r="L75" s="39">
        <v>136</v>
      </c>
      <c r="M75" s="38">
        <f t="shared" si="32"/>
        <v>19.2</v>
      </c>
      <c r="N75" s="39">
        <v>0</v>
      </c>
      <c r="O75" s="38">
        <f t="shared" si="33"/>
        <v>0</v>
      </c>
      <c r="P75" s="39">
        <v>25</v>
      </c>
      <c r="Q75" s="38">
        <f t="shared" si="34"/>
        <v>3.5</v>
      </c>
      <c r="R75" s="39">
        <v>9</v>
      </c>
      <c r="S75" s="38">
        <f t="shared" si="35"/>
        <v>1.3</v>
      </c>
      <c r="T75" s="39">
        <v>170</v>
      </c>
      <c r="U75" s="38">
        <f t="shared" si="36"/>
        <v>24</v>
      </c>
      <c r="V75" s="39">
        <v>0</v>
      </c>
      <c r="W75" s="38">
        <f t="shared" si="37"/>
        <v>0</v>
      </c>
      <c r="X75" s="13"/>
      <c r="Y75" s="40">
        <f t="shared" si="43"/>
        <v>299</v>
      </c>
      <c r="Z75" s="38">
        <f t="shared" si="42"/>
        <v>42.3</v>
      </c>
      <c r="AA75" s="40">
        <f t="shared" si="44"/>
        <v>204</v>
      </c>
      <c r="AB75" s="38">
        <f t="shared" si="42"/>
        <v>28.9</v>
      </c>
      <c r="AC75" s="40">
        <f t="shared" si="40"/>
        <v>25</v>
      </c>
      <c r="AD75" s="38">
        <f t="shared" si="42"/>
        <v>3.5</v>
      </c>
      <c r="AE75" s="40">
        <f t="shared" si="45"/>
        <v>179</v>
      </c>
      <c r="AF75" s="38">
        <f t="shared" si="42"/>
        <v>25.3</v>
      </c>
    </row>
    <row r="76" spans="1:32" ht="10.5" customHeight="1">
      <c r="A76" s="17" t="s">
        <v>99</v>
      </c>
      <c r="B76" s="28">
        <f t="shared" si="26"/>
        <v>14705</v>
      </c>
      <c r="C76" s="29">
        <f t="shared" si="27"/>
        <v>100</v>
      </c>
      <c r="D76" s="28">
        <f>SUM(D77:D80)</f>
        <v>2054</v>
      </c>
      <c r="E76" s="29">
        <f t="shared" si="28"/>
        <v>14</v>
      </c>
      <c r="F76" s="28">
        <f>SUM(F77:F80)</f>
        <v>91</v>
      </c>
      <c r="G76" s="29">
        <f t="shared" si="29"/>
        <v>0.6</v>
      </c>
      <c r="H76" s="28">
        <f>SUM(H77:H80)</f>
        <v>4308</v>
      </c>
      <c r="I76" s="29">
        <f t="shared" si="30"/>
        <v>29.3</v>
      </c>
      <c r="J76" s="28">
        <f>SUM(J77:J80)</f>
        <v>1791</v>
      </c>
      <c r="K76" s="29">
        <f t="shared" si="31"/>
        <v>12.2</v>
      </c>
      <c r="L76" s="28">
        <f>SUM(L77:L80)</f>
        <v>2347</v>
      </c>
      <c r="M76" s="29">
        <f t="shared" si="32"/>
        <v>16</v>
      </c>
      <c r="N76" s="28">
        <f>SUM(N77:N80)</f>
        <v>24</v>
      </c>
      <c r="O76" s="29">
        <f t="shared" si="33"/>
        <v>0.2</v>
      </c>
      <c r="P76" s="28">
        <f>SUM(P77:P80)</f>
        <v>184</v>
      </c>
      <c r="Q76" s="29">
        <f t="shared" si="34"/>
        <v>1.3</v>
      </c>
      <c r="R76" s="28">
        <f>SUM(R77:R80)</f>
        <v>93</v>
      </c>
      <c r="S76" s="29">
        <f t="shared" si="35"/>
        <v>0.6</v>
      </c>
      <c r="T76" s="28">
        <f>SUM(T77:T80)</f>
        <v>3682</v>
      </c>
      <c r="U76" s="29">
        <f t="shared" si="36"/>
        <v>25</v>
      </c>
      <c r="V76" s="28">
        <f>SUM(V77:V80)</f>
        <v>131</v>
      </c>
      <c r="W76" s="29">
        <f t="shared" si="37"/>
        <v>0.9</v>
      </c>
      <c r="X76" s="13"/>
      <c r="Y76" s="30">
        <f t="shared" si="43"/>
        <v>6453</v>
      </c>
      <c r="Z76" s="29">
        <f t="shared" si="42"/>
        <v>43.9</v>
      </c>
      <c r="AA76" s="30">
        <f t="shared" si="44"/>
        <v>4162</v>
      </c>
      <c r="AB76" s="29">
        <f t="shared" si="42"/>
        <v>28.3</v>
      </c>
      <c r="AC76" s="30">
        <f t="shared" si="40"/>
        <v>184</v>
      </c>
      <c r="AD76" s="29">
        <f t="shared" si="42"/>
        <v>1.3</v>
      </c>
      <c r="AE76" s="30">
        <f t="shared" si="45"/>
        <v>3775</v>
      </c>
      <c r="AF76" s="29">
        <f t="shared" si="42"/>
        <v>25.7</v>
      </c>
    </row>
    <row r="77" spans="1:32" ht="10.5" customHeight="1">
      <c r="A77" s="16" t="s">
        <v>100</v>
      </c>
      <c r="B77" s="28">
        <f t="shared" si="26"/>
        <v>4573</v>
      </c>
      <c r="C77" s="29">
        <f t="shared" si="27"/>
        <v>100</v>
      </c>
      <c r="D77" s="28">
        <v>694</v>
      </c>
      <c r="E77" s="29">
        <f t="shared" si="28"/>
        <v>15.2</v>
      </c>
      <c r="F77" s="28">
        <v>24</v>
      </c>
      <c r="G77" s="29">
        <f t="shared" si="29"/>
        <v>0.5</v>
      </c>
      <c r="H77" s="28">
        <v>1442</v>
      </c>
      <c r="I77" s="29">
        <f t="shared" si="30"/>
        <v>31.5</v>
      </c>
      <c r="J77" s="28">
        <v>588</v>
      </c>
      <c r="K77" s="29">
        <f t="shared" si="31"/>
        <v>12.9</v>
      </c>
      <c r="L77" s="28">
        <v>621</v>
      </c>
      <c r="M77" s="29">
        <f t="shared" si="32"/>
        <v>13.6</v>
      </c>
      <c r="N77" s="28">
        <v>9</v>
      </c>
      <c r="O77" s="29">
        <f t="shared" si="33"/>
        <v>0.2</v>
      </c>
      <c r="P77" s="28">
        <v>56</v>
      </c>
      <c r="Q77" s="29">
        <f t="shared" si="34"/>
        <v>1.2</v>
      </c>
      <c r="R77" s="28">
        <v>30</v>
      </c>
      <c r="S77" s="29">
        <f t="shared" si="35"/>
        <v>0.7</v>
      </c>
      <c r="T77" s="28">
        <v>1048</v>
      </c>
      <c r="U77" s="29">
        <f t="shared" si="36"/>
        <v>22.9</v>
      </c>
      <c r="V77" s="28">
        <v>61</v>
      </c>
      <c r="W77" s="29">
        <f t="shared" si="37"/>
        <v>1.3</v>
      </c>
      <c r="X77" s="13"/>
      <c r="Y77" s="30">
        <f t="shared" si="43"/>
        <v>2160</v>
      </c>
      <c r="Z77" s="29">
        <f t="shared" si="42"/>
        <v>47.2</v>
      </c>
      <c r="AA77" s="30">
        <f t="shared" si="44"/>
        <v>1218</v>
      </c>
      <c r="AB77" s="29">
        <f t="shared" si="42"/>
        <v>26.6</v>
      </c>
      <c r="AC77" s="30">
        <f t="shared" si="40"/>
        <v>56</v>
      </c>
      <c r="AD77" s="29">
        <f t="shared" si="42"/>
        <v>1.2</v>
      </c>
      <c r="AE77" s="30">
        <f t="shared" si="45"/>
        <v>1078</v>
      </c>
      <c r="AF77" s="29">
        <f t="shared" si="42"/>
        <v>23.6</v>
      </c>
    </row>
    <row r="78" spans="1:32" ht="10.5" customHeight="1">
      <c r="A78" s="16" t="s">
        <v>101</v>
      </c>
      <c r="B78" s="28">
        <f t="shared" si="26"/>
        <v>6017</v>
      </c>
      <c r="C78" s="29">
        <f t="shared" si="27"/>
        <v>100</v>
      </c>
      <c r="D78" s="28">
        <v>757</v>
      </c>
      <c r="E78" s="29">
        <f t="shared" si="28"/>
        <v>12.6</v>
      </c>
      <c r="F78" s="28">
        <v>42</v>
      </c>
      <c r="G78" s="29">
        <f t="shared" si="29"/>
        <v>0.7</v>
      </c>
      <c r="H78" s="28">
        <v>1714</v>
      </c>
      <c r="I78" s="29">
        <f t="shared" si="30"/>
        <v>28.5</v>
      </c>
      <c r="J78" s="28">
        <v>707</v>
      </c>
      <c r="K78" s="29">
        <f t="shared" si="31"/>
        <v>11.8</v>
      </c>
      <c r="L78" s="28">
        <v>920</v>
      </c>
      <c r="M78" s="29">
        <f t="shared" si="32"/>
        <v>15.3</v>
      </c>
      <c r="N78" s="28">
        <v>8</v>
      </c>
      <c r="O78" s="29">
        <f t="shared" si="33"/>
        <v>0.1</v>
      </c>
      <c r="P78" s="28">
        <v>66</v>
      </c>
      <c r="Q78" s="29">
        <f t="shared" si="34"/>
        <v>1.1</v>
      </c>
      <c r="R78" s="28">
        <v>36</v>
      </c>
      <c r="S78" s="29">
        <f t="shared" si="35"/>
        <v>0.6</v>
      </c>
      <c r="T78" s="28">
        <v>1751</v>
      </c>
      <c r="U78" s="29">
        <f t="shared" si="36"/>
        <v>29.1</v>
      </c>
      <c r="V78" s="28">
        <v>16</v>
      </c>
      <c r="W78" s="29">
        <f t="shared" si="37"/>
        <v>0.3</v>
      </c>
      <c r="X78" s="13"/>
      <c r="Y78" s="30">
        <f t="shared" si="43"/>
        <v>2513</v>
      </c>
      <c r="Z78" s="29">
        <f t="shared" si="42"/>
        <v>41.8</v>
      </c>
      <c r="AA78" s="30">
        <f t="shared" si="44"/>
        <v>1635</v>
      </c>
      <c r="AB78" s="29">
        <f t="shared" si="42"/>
        <v>27.2</v>
      </c>
      <c r="AC78" s="30">
        <f t="shared" si="40"/>
        <v>66</v>
      </c>
      <c r="AD78" s="29">
        <f t="shared" si="42"/>
        <v>1.1</v>
      </c>
      <c r="AE78" s="30">
        <f t="shared" si="45"/>
        <v>1787</v>
      </c>
      <c r="AF78" s="29">
        <f t="shared" si="42"/>
        <v>29.7</v>
      </c>
    </row>
    <row r="79" spans="1:32" ht="10.5" customHeight="1">
      <c r="A79" s="16" t="s">
        <v>102</v>
      </c>
      <c r="B79" s="28">
        <f t="shared" si="26"/>
        <v>1959</v>
      </c>
      <c r="C79" s="29">
        <f t="shared" si="27"/>
        <v>100</v>
      </c>
      <c r="D79" s="43">
        <v>312</v>
      </c>
      <c r="E79" s="29">
        <f t="shared" si="28"/>
        <v>15.9</v>
      </c>
      <c r="F79" s="43">
        <v>15</v>
      </c>
      <c r="G79" s="29">
        <f t="shared" si="29"/>
        <v>0.8</v>
      </c>
      <c r="H79" s="43">
        <v>572</v>
      </c>
      <c r="I79" s="29">
        <f t="shared" si="30"/>
        <v>29.2</v>
      </c>
      <c r="J79" s="43">
        <v>261</v>
      </c>
      <c r="K79" s="29">
        <f t="shared" si="31"/>
        <v>13.3</v>
      </c>
      <c r="L79" s="43">
        <v>345</v>
      </c>
      <c r="M79" s="29">
        <f t="shared" si="32"/>
        <v>17.6</v>
      </c>
      <c r="N79" s="43">
        <v>4</v>
      </c>
      <c r="O79" s="29">
        <f t="shared" si="33"/>
        <v>0.2</v>
      </c>
      <c r="P79" s="43">
        <v>29</v>
      </c>
      <c r="Q79" s="29">
        <f t="shared" si="34"/>
        <v>1.5</v>
      </c>
      <c r="R79" s="43">
        <v>15</v>
      </c>
      <c r="S79" s="29">
        <f t="shared" si="35"/>
        <v>0.8</v>
      </c>
      <c r="T79" s="43">
        <v>389</v>
      </c>
      <c r="U79" s="29">
        <f t="shared" si="36"/>
        <v>19.9</v>
      </c>
      <c r="V79" s="43">
        <v>17</v>
      </c>
      <c r="W79" s="29">
        <f t="shared" si="37"/>
        <v>0.9</v>
      </c>
      <c r="X79" s="13"/>
      <c r="Y79" s="30">
        <f t="shared" si="43"/>
        <v>899</v>
      </c>
      <c r="Z79" s="29">
        <f t="shared" si="42"/>
        <v>45.9</v>
      </c>
      <c r="AA79" s="30">
        <f t="shared" si="44"/>
        <v>610</v>
      </c>
      <c r="AB79" s="29">
        <f t="shared" si="42"/>
        <v>31.1</v>
      </c>
      <c r="AC79" s="30">
        <f t="shared" si="40"/>
        <v>29</v>
      </c>
      <c r="AD79" s="29">
        <f t="shared" si="42"/>
        <v>1.5</v>
      </c>
      <c r="AE79" s="30">
        <f t="shared" si="45"/>
        <v>404</v>
      </c>
      <c r="AF79" s="29">
        <f t="shared" si="42"/>
        <v>20.6</v>
      </c>
    </row>
    <row r="80" spans="1:32" ht="10.5" customHeight="1">
      <c r="A80" s="44" t="s">
        <v>103</v>
      </c>
      <c r="B80" s="45">
        <f t="shared" si="26"/>
        <v>2156</v>
      </c>
      <c r="C80" s="46">
        <f t="shared" si="27"/>
        <v>100</v>
      </c>
      <c r="D80" s="45">
        <v>291</v>
      </c>
      <c r="E80" s="46">
        <f t="shared" si="28"/>
        <v>13.5</v>
      </c>
      <c r="F80" s="45">
        <v>10</v>
      </c>
      <c r="G80" s="46">
        <f t="shared" si="29"/>
        <v>0.5</v>
      </c>
      <c r="H80" s="45">
        <v>580</v>
      </c>
      <c r="I80" s="46">
        <f t="shared" si="30"/>
        <v>26.9</v>
      </c>
      <c r="J80" s="45">
        <v>235</v>
      </c>
      <c r="K80" s="46">
        <f t="shared" si="31"/>
        <v>10.9</v>
      </c>
      <c r="L80" s="45">
        <v>461</v>
      </c>
      <c r="M80" s="46">
        <f t="shared" si="32"/>
        <v>21.4</v>
      </c>
      <c r="N80" s="45">
        <v>3</v>
      </c>
      <c r="O80" s="46">
        <f t="shared" si="33"/>
        <v>0.1</v>
      </c>
      <c r="P80" s="45">
        <v>33</v>
      </c>
      <c r="Q80" s="46">
        <f t="shared" si="34"/>
        <v>1.5</v>
      </c>
      <c r="R80" s="45">
        <v>12</v>
      </c>
      <c r="S80" s="46">
        <f t="shared" si="35"/>
        <v>0.6</v>
      </c>
      <c r="T80" s="45">
        <v>494</v>
      </c>
      <c r="U80" s="46">
        <f t="shared" si="36"/>
        <v>22.9</v>
      </c>
      <c r="V80" s="45">
        <v>37</v>
      </c>
      <c r="W80" s="46">
        <f t="shared" si="37"/>
        <v>1.7</v>
      </c>
      <c r="X80" s="13"/>
      <c r="Y80" s="47">
        <f t="shared" si="43"/>
        <v>881</v>
      </c>
      <c r="Z80" s="46">
        <f t="shared" si="42"/>
        <v>40.9</v>
      </c>
      <c r="AA80" s="47">
        <f t="shared" si="44"/>
        <v>699</v>
      </c>
      <c r="AB80" s="46">
        <f t="shared" si="42"/>
        <v>32.4</v>
      </c>
      <c r="AC80" s="47">
        <f t="shared" si="40"/>
        <v>33</v>
      </c>
      <c r="AD80" s="46">
        <f t="shared" si="42"/>
        <v>1.5</v>
      </c>
      <c r="AE80" s="47">
        <f t="shared" si="45"/>
        <v>506</v>
      </c>
      <c r="AF80" s="46">
        <f t="shared" si="42"/>
        <v>23.5</v>
      </c>
    </row>
    <row r="81" spans="4:22" ht="13.5">
      <c r="D81" s="13"/>
      <c r="V81" s="48" t="s">
        <v>108</v>
      </c>
    </row>
    <row r="82" ht="13.5">
      <c r="X82" s="48"/>
    </row>
  </sheetData>
  <sheetProtection/>
  <printOptions horizontalCentered="1" verticalCentered="1"/>
  <pageMargins left="0.7086614173228347" right="0.7086614173228347" top="0.4724409448818898" bottom="0.4724409448818898" header="0.31496062992125984" footer="0.31496062992125984"/>
  <pageSetup blackAndWhite="1" fitToHeight="1" fitToWidth="1" horizontalDpi="300" verticalDpi="300" orientation="landscape" paperSize="9" scale="18" r:id="rId1"/>
  <colBreaks count="1" manualBreakCount="1">
    <brk id="2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cp:lastPrinted>2022-10-11T01:55:57Z</cp:lastPrinted>
  <dcterms:modified xsi:type="dcterms:W3CDTF">2022-10-11T06:34:22Z</dcterms:modified>
  <cp:category/>
  <cp:version/>
  <cp:contentType/>
  <cp:contentStatus/>
</cp:coreProperties>
</file>