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2021_01統計管理課\02_普及\01_刊行物\01_県勢要覧\05_要覧原稿\正誤表2020（R2)\HP\正誤表に伴う差し替え\2020\"/>
    </mc:Choice>
  </mc:AlternateContent>
  <bookViews>
    <workbookView xWindow="0" yWindow="0" windowWidth="19440" windowHeight="7755"/>
  </bookViews>
  <sheets>
    <sheet name="19-1" sheetId="15" r:id="rId1"/>
    <sheet name="19-２" sheetId="16" r:id="rId2"/>
    <sheet name="19-3" sheetId="4" r:id="rId3"/>
    <sheet name="19-4" sheetId="5" r:id="rId4"/>
    <sheet name="19-5" sheetId="1" r:id="rId5"/>
    <sheet name="19-6" sheetId="6" r:id="rId6"/>
    <sheet name="19-7" sheetId="7" r:id="rId7"/>
    <sheet name="19-8" sheetId="17" r:id="rId8"/>
    <sheet name="19-９" sheetId="14" r:id="rId9"/>
    <sheet name="19-10" sheetId="8" r:id="rId10"/>
    <sheet name="19-11" sheetId="2" r:id="rId11"/>
    <sheet name="19-12" sheetId="9" r:id="rId12"/>
    <sheet name="19-13" sheetId="12" r:id="rId13"/>
    <sheet name="19-14" sheetId="13" r:id="rId14"/>
    <sheet name="19-15" sheetId="10" r:id="rId15"/>
    <sheet name="19-16" sheetId="11" r:id="rId16"/>
    <sheet name="19-17" sheetId="3" r:id="rId17"/>
  </sheets>
  <externalReferences>
    <externalReference r:id="rId18"/>
    <externalReference r:id="rId19"/>
  </externalReferences>
  <definedNames>
    <definedName name="_xlnm.Print_Area" localSheetId="9">'19-10'!$A$1:$P$57</definedName>
    <definedName name="_xlnm.Print_Area" localSheetId="10">'19-11'!$A$1:$M$43</definedName>
    <definedName name="_xlnm.Print_Area" localSheetId="12">'19-13'!$A$1:$M$51</definedName>
    <definedName name="_xlnm.Print_Area" localSheetId="16">'19-17'!$A$1:$S$50</definedName>
    <definedName name="_xlnm.Print_Area" localSheetId="1">'19-２'!$A$1:$K$91</definedName>
    <definedName name="_xlnm.Print_Area" localSheetId="8">'19-９'!$A$1:$I$62</definedName>
    <definedName name="月分" localSheetId="0">[1]市町村!#REF!</definedName>
    <definedName name="月分" localSheetId="12">[2]市町村!#REF!</definedName>
    <definedName name="月分" localSheetId="13">[1]市町村!#REF!</definedName>
    <definedName name="月分" localSheetId="1">[1]市町村!#REF!</definedName>
    <definedName name="月分" localSheetId="7">[1]市町村!#REF!</definedName>
    <definedName name="月分" localSheetId="8">[1]市町村!#REF!</definedName>
    <definedName name="月分">[1]市町村!#REF!</definedName>
    <definedName name="老人医療費請求状況報告書" localSheetId="0">[1]市町村!#REF!</definedName>
    <definedName name="老人医療費請求状況報告書" localSheetId="12">[2]市町村!#REF!</definedName>
    <definedName name="老人医療費請求状況報告書" localSheetId="13">[1]市町村!#REF!</definedName>
    <definedName name="老人医療費請求状況報告書" localSheetId="1">[1]市町村!#REF!</definedName>
    <definedName name="老人医療費請求状況報告書" localSheetId="7">[1]市町村!#REF!</definedName>
    <definedName name="老人医療費請求状況報告書" localSheetId="8">[1]市町村!#REF!</definedName>
    <definedName name="老人医療費請求状況報告書">[1]市町村!#REF!</definedName>
  </definedNames>
  <calcPr calcId="152511"/>
</workbook>
</file>

<file path=xl/calcChain.xml><?xml version="1.0" encoding="utf-8"?>
<calcChain xmlns="http://schemas.openxmlformats.org/spreadsheetml/2006/main">
  <c r="I9" i="16" l="1"/>
  <c r="D11" i="16"/>
  <c r="D9" i="16" s="1"/>
  <c r="E11" i="16"/>
  <c r="F11" i="16"/>
  <c r="F9" i="16" s="1"/>
  <c r="G11" i="16"/>
  <c r="G9" i="16" s="1"/>
  <c r="H11" i="16"/>
  <c r="H9" i="16" s="1"/>
  <c r="I11" i="16"/>
  <c r="J11" i="16"/>
  <c r="J9" i="16" s="1"/>
  <c r="D34" i="16"/>
  <c r="E34" i="16"/>
  <c r="E9" i="16" s="1"/>
  <c r="F34" i="16"/>
  <c r="G34" i="16"/>
  <c r="H34" i="16"/>
  <c r="I34" i="16"/>
  <c r="J34" i="16"/>
  <c r="D44" i="16"/>
  <c r="E44" i="16"/>
  <c r="F44" i="16"/>
  <c r="G44" i="16"/>
  <c r="H44" i="16"/>
  <c r="I44" i="16"/>
  <c r="J44" i="16"/>
  <c r="D51" i="16"/>
  <c r="E51" i="16"/>
  <c r="F51" i="16"/>
  <c r="G51" i="16"/>
  <c r="H51" i="16"/>
  <c r="I51" i="16"/>
  <c r="J51" i="16"/>
  <c r="E8" i="14" l="1"/>
  <c r="I8" i="14"/>
  <c r="C10" i="14"/>
  <c r="C8" i="14" s="1"/>
  <c r="D10" i="14"/>
  <c r="D8" i="14" s="1"/>
  <c r="F10" i="14"/>
  <c r="F8" i="14" s="1"/>
  <c r="G10" i="14"/>
  <c r="H10" i="14"/>
  <c r="I10" i="14"/>
  <c r="C11" i="14"/>
  <c r="D11" i="14"/>
  <c r="F11" i="14"/>
  <c r="G11" i="14"/>
  <c r="H11" i="14"/>
  <c r="I11" i="14"/>
  <c r="C12" i="14"/>
  <c r="D12" i="14"/>
  <c r="F12" i="14"/>
  <c r="G12" i="14"/>
  <c r="G8" i="14" s="1"/>
  <c r="H12" i="14"/>
  <c r="H8" i="14" s="1"/>
  <c r="I12" i="14"/>
  <c r="D7" i="12" l="1"/>
  <c r="I7" i="12" s="1"/>
  <c r="E7" i="12"/>
  <c r="F7" i="12"/>
  <c r="G7" i="12"/>
  <c r="H7" i="12"/>
  <c r="J7" i="12"/>
  <c r="I9" i="12"/>
  <c r="I10" i="12"/>
  <c r="I11" i="12"/>
  <c r="I12" i="12"/>
  <c r="I13" i="12"/>
  <c r="I15" i="12"/>
  <c r="I16" i="12"/>
  <c r="I17" i="12"/>
  <c r="I18" i="12"/>
  <c r="I19" i="12"/>
  <c r="I21" i="12"/>
  <c r="I22" i="12"/>
  <c r="I23" i="12"/>
  <c r="I24" i="12"/>
  <c r="I25" i="12"/>
  <c r="I27" i="12"/>
  <c r="I28" i="12"/>
  <c r="I29" i="12"/>
  <c r="I30" i="12"/>
  <c r="I32" i="12"/>
  <c r="I33" i="12"/>
  <c r="I34" i="12"/>
  <c r="I35" i="12"/>
  <c r="I36" i="12"/>
  <c r="I38" i="12"/>
  <c r="I39" i="12"/>
  <c r="I40" i="12"/>
  <c r="I41" i="12"/>
  <c r="I42" i="12"/>
  <c r="I44" i="12"/>
  <c r="I45" i="12"/>
  <c r="I46" i="12"/>
  <c r="I47" i="12"/>
  <c r="H8" i="10" l="1"/>
  <c r="G9" i="5" l="1"/>
  <c r="H9" i="5"/>
  <c r="I9" i="5"/>
  <c r="J9" i="5"/>
  <c r="K9" i="5"/>
  <c r="X9" i="5" s="1"/>
  <c r="L9" i="5"/>
  <c r="M9" i="5"/>
  <c r="N9" i="5"/>
  <c r="O9" i="5"/>
  <c r="P9" i="5"/>
  <c r="Q9" i="5"/>
  <c r="R9" i="5"/>
  <c r="S9" i="5"/>
  <c r="T9" i="5"/>
  <c r="U9" i="5"/>
  <c r="V9" i="5"/>
  <c r="W9" i="5"/>
  <c r="Y9" i="5"/>
  <c r="X11" i="5"/>
  <c r="X12" i="5"/>
  <c r="X14" i="5"/>
  <c r="X16" i="5"/>
  <c r="X17" i="5"/>
  <c r="X18" i="5"/>
  <c r="X19" i="5"/>
  <c r="X20" i="5"/>
  <c r="X21" i="5"/>
  <c r="X23" i="5"/>
  <c r="X24" i="5"/>
  <c r="X26" i="5"/>
  <c r="X27" i="5"/>
  <c r="X28" i="5"/>
  <c r="X29" i="5"/>
  <c r="X31" i="5"/>
  <c r="D10" i="3" l="1"/>
  <c r="E10" i="3"/>
  <c r="F10" i="3"/>
  <c r="G10" i="3"/>
  <c r="H10" i="3"/>
  <c r="I10" i="3"/>
  <c r="J10" i="3"/>
  <c r="K10" i="3"/>
  <c r="L10" i="3"/>
  <c r="M10" i="3"/>
  <c r="N10" i="3"/>
  <c r="O10" i="3"/>
  <c r="P10" i="3"/>
  <c r="Q10" i="3"/>
  <c r="R10" i="3"/>
  <c r="S10" i="3"/>
  <c r="H7" i="2" l="1"/>
  <c r="K17" i="2"/>
  <c r="K18" i="2"/>
  <c r="K19" i="2"/>
  <c r="K24" i="2"/>
  <c r="K25" i="2" l="1"/>
  <c r="K23" i="2" s="1"/>
  <c r="J15" i="2" s="1"/>
  <c r="E8" i="1"/>
</calcChain>
</file>

<file path=xl/sharedStrings.xml><?xml version="1.0" encoding="utf-8"?>
<sst xmlns="http://schemas.openxmlformats.org/spreadsheetml/2006/main" count="1445" uniqueCount="588">
  <si>
    <t>（注）　上記配分財源には、前年度配分決定後の資金更正額繰入金等を含む。</t>
    <rPh sb="1" eb="2">
      <t>チュウ</t>
    </rPh>
    <rPh sb="4" eb="6">
      <t>ジョウキ</t>
    </rPh>
    <rPh sb="6" eb="8">
      <t>ハイブン</t>
    </rPh>
    <rPh sb="8" eb="10">
      <t>ザイゲン</t>
    </rPh>
    <rPh sb="13" eb="16">
      <t>ゼンネンド</t>
    </rPh>
    <rPh sb="16" eb="18">
      <t>ハイブン</t>
    </rPh>
    <rPh sb="18" eb="20">
      <t>ケッテイ</t>
    </rPh>
    <rPh sb="20" eb="21">
      <t>ゴ</t>
    </rPh>
    <rPh sb="22" eb="24">
      <t>シキン</t>
    </rPh>
    <rPh sb="24" eb="26">
      <t>コウセイ</t>
    </rPh>
    <rPh sb="26" eb="27">
      <t>ガク</t>
    </rPh>
    <rPh sb="27" eb="29">
      <t>クリイレ</t>
    </rPh>
    <rPh sb="29" eb="30">
      <t>キン</t>
    </rPh>
    <rPh sb="30" eb="31">
      <t>トウ</t>
    </rPh>
    <rPh sb="32" eb="33">
      <t>フク</t>
    </rPh>
    <phoneticPr fontId="6"/>
  </si>
  <si>
    <t>して</t>
    <phoneticPr fontId="6"/>
  </si>
  <si>
    <t>10</t>
    <phoneticPr fontId="6"/>
  </si>
  <si>
    <t>９</t>
    <phoneticPr fontId="6"/>
  </si>
  <si>
    <t>中央共同募金会の運営分担のために</t>
    <rPh sb="0" eb="2">
      <t>チュウオウ</t>
    </rPh>
    <rPh sb="2" eb="4">
      <t>キョウドウ</t>
    </rPh>
    <rPh sb="4" eb="7">
      <t>ボキンカイ</t>
    </rPh>
    <rPh sb="8" eb="10">
      <t>ウンエイ</t>
    </rPh>
    <rPh sb="10" eb="12">
      <t>ブンタン</t>
    </rPh>
    <phoneticPr fontId="6"/>
  </si>
  <si>
    <t>８</t>
    <phoneticPr fontId="6"/>
  </si>
  <si>
    <t>資金として</t>
    <rPh sb="0" eb="2">
      <t>シキン</t>
    </rPh>
    <phoneticPr fontId="6"/>
  </si>
  <si>
    <t>県内の不時の災害などに対応するための</t>
    <rPh sb="0" eb="2">
      <t>ケンナイ</t>
    </rPh>
    <rPh sb="3" eb="5">
      <t>フジ</t>
    </rPh>
    <rPh sb="6" eb="8">
      <t>サイガイ</t>
    </rPh>
    <rPh sb="11" eb="13">
      <t>タイオウ</t>
    </rPh>
    <phoneticPr fontId="6"/>
  </si>
  <si>
    <t>７</t>
    <phoneticPr fontId="6"/>
  </si>
  <si>
    <t>不時の災害などに備えるための資金として</t>
    <rPh sb="0" eb="2">
      <t>フジ</t>
    </rPh>
    <rPh sb="3" eb="5">
      <t>サイガイ</t>
    </rPh>
    <rPh sb="8" eb="9">
      <t>ソナ</t>
    </rPh>
    <rPh sb="14" eb="16">
      <t>シキン</t>
    </rPh>
    <phoneticPr fontId="6"/>
  </si>
  <si>
    <t>６</t>
    <phoneticPr fontId="6"/>
  </si>
  <si>
    <t>団体に</t>
    <rPh sb="0" eb="2">
      <t>ダンタイ</t>
    </rPh>
    <phoneticPr fontId="6"/>
  </si>
  <si>
    <t>５</t>
    <phoneticPr fontId="6"/>
  </si>
  <si>
    <t>４</t>
    <phoneticPr fontId="6"/>
  </si>
  <si>
    <t>福祉事業のために</t>
    <rPh sb="0" eb="2">
      <t>フクシ</t>
    </rPh>
    <rPh sb="2" eb="4">
      <t>ジギョウ</t>
    </rPh>
    <phoneticPr fontId="6"/>
  </si>
  <si>
    <t>市区町村それぞれの地域における社会</t>
    <rPh sb="0" eb="2">
      <t>シク</t>
    </rPh>
    <rPh sb="2" eb="4">
      <t>チョウソン</t>
    </rPh>
    <rPh sb="9" eb="11">
      <t>チイキ</t>
    </rPh>
    <rPh sb="15" eb="17">
      <t>シャカイ</t>
    </rPh>
    <phoneticPr fontId="6"/>
  </si>
  <si>
    <t>３</t>
    <phoneticPr fontId="6"/>
  </si>
  <si>
    <t>年末たすけあい援護資金として</t>
    <rPh sb="0" eb="2">
      <t>ネンマツ</t>
    </rPh>
    <rPh sb="7" eb="9">
      <t>エンゴ</t>
    </rPh>
    <rPh sb="9" eb="11">
      <t>シキン</t>
    </rPh>
    <phoneticPr fontId="6"/>
  </si>
  <si>
    <t>２</t>
    <phoneticPr fontId="6"/>
  </si>
  <si>
    <t>　</t>
    <phoneticPr fontId="6"/>
  </si>
  <si>
    <t>地域活動支援センター等</t>
    <rPh sb="0" eb="2">
      <t>チイキ</t>
    </rPh>
    <rPh sb="2" eb="4">
      <t>カツドウ</t>
    </rPh>
    <rPh sb="4" eb="6">
      <t>シエン</t>
    </rPh>
    <rPh sb="10" eb="11">
      <t>トウ</t>
    </rPh>
    <phoneticPr fontId="4"/>
  </si>
  <si>
    <t>特別養護老人ホーム</t>
    <rPh sb="0" eb="2">
      <t>トクベツ</t>
    </rPh>
    <rPh sb="2" eb="4">
      <t>ヨウゴ</t>
    </rPh>
    <rPh sb="4" eb="6">
      <t>ロウジン</t>
    </rPh>
    <phoneticPr fontId="4"/>
  </si>
  <si>
    <t>（15）</t>
  </si>
  <si>
    <t>（14）</t>
  </si>
  <si>
    <t>障害福祉サービス施設（多機能型・他）</t>
    <rPh sb="2" eb="4">
      <t>フクシ</t>
    </rPh>
    <rPh sb="8" eb="10">
      <t>シセツ</t>
    </rPh>
    <rPh sb="11" eb="15">
      <t>タキノウガタ</t>
    </rPh>
    <rPh sb="16" eb="17">
      <t>ホカ</t>
    </rPh>
    <phoneticPr fontId="5"/>
  </si>
  <si>
    <t>（13）</t>
  </si>
  <si>
    <t>障害福祉サービス施設（生活介護）</t>
    <rPh sb="2" eb="4">
      <t>フクシ</t>
    </rPh>
    <rPh sb="8" eb="10">
      <t>シセツ</t>
    </rPh>
    <rPh sb="11" eb="13">
      <t>セイカツ</t>
    </rPh>
    <rPh sb="13" eb="15">
      <t>カイゴ</t>
    </rPh>
    <phoneticPr fontId="5"/>
  </si>
  <si>
    <t>（12）</t>
  </si>
  <si>
    <t>（11）</t>
  </si>
  <si>
    <t>障害福祉サービス施設（就労継続支援）</t>
    <rPh sb="2" eb="4">
      <t>フクシ</t>
    </rPh>
    <rPh sb="8" eb="10">
      <t>シセツ</t>
    </rPh>
    <rPh sb="11" eb="13">
      <t>シュウロウ</t>
    </rPh>
    <rPh sb="13" eb="15">
      <t>ケイゾク</t>
    </rPh>
    <rPh sb="15" eb="17">
      <t>シエン</t>
    </rPh>
    <phoneticPr fontId="5"/>
  </si>
  <si>
    <t>（10）</t>
  </si>
  <si>
    <t>障害者支援施設</t>
    <rPh sb="0" eb="3">
      <t>ショウガイシャ</t>
    </rPh>
    <rPh sb="3" eb="5">
      <t>シエン</t>
    </rPh>
    <rPh sb="5" eb="7">
      <t>シセツ</t>
    </rPh>
    <phoneticPr fontId="6"/>
  </si>
  <si>
    <t>（9）</t>
  </si>
  <si>
    <t>医療型障害児入所施設</t>
    <rPh sb="0" eb="2">
      <t>イリョウ</t>
    </rPh>
    <rPh sb="2" eb="3">
      <t>ガタ</t>
    </rPh>
    <rPh sb="3" eb="5">
      <t>ショウガイ</t>
    </rPh>
    <rPh sb="5" eb="6">
      <t>ジ</t>
    </rPh>
    <rPh sb="6" eb="8">
      <t>ニュウショ</t>
    </rPh>
    <rPh sb="8" eb="10">
      <t>シセツ</t>
    </rPh>
    <phoneticPr fontId="6"/>
  </si>
  <si>
    <t>（8）</t>
  </si>
  <si>
    <t>（7）</t>
  </si>
  <si>
    <t>放課後等児童デイサービス</t>
    <rPh sb="0" eb="3">
      <t>ホウカゴ</t>
    </rPh>
    <rPh sb="3" eb="4">
      <t>トウ</t>
    </rPh>
    <rPh sb="4" eb="6">
      <t>ジドウ</t>
    </rPh>
    <phoneticPr fontId="6"/>
  </si>
  <si>
    <t>（6）</t>
  </si>
  <si>
    <t>児童発達支援施設</t>
    <rPh sb="0" eb="2">
      <t>ジドウ</t>
    </rPh>
    <rPh sb="2" eb="4">
      <t>ハッタツ</t>
    </rPh>
    <rPh sb="4" eb="6">
      <t>シエン</t>
    </rPh>
    <rPh sb="6" eb="8">
      <t>シセツ</t>
    </rPh>
    <phoneticPr fontId="6"/>
  </si>
  <si>
    <t>（5）</t>
  </si>
  <si>
    <t>保育所</t>
  </si>
  <si>
    <t>（4）</t>
  </si>
  <si>
    <t>児童養護施設</t>
  </si>
  <si>
    <t>（3）</t>
  </si>
  <si>
    <t>母子生活支援施設</t>
    <rPh sb="0" eb="2">
      <t>ボシ</t>
    </rPh>
    <rPh sb="2" eb="4">
      <t>セイカツ</t>
    </rPh>
    <rPh sb="4" eb="6">
      <t>シエン</t>
    </rPh>
    <rPh sb="6" eb="8">
      <t>シセツ</t>
    </rPh>
    <phoneticPr fontId="6"/>
  </si>
  <si>
    <t>（2）</t>
  </si>
  <si>
    <t>乳児院</t>
    <rPh sb="0" eb="2">
      <t>ニュウジ</t>
    </rPh>
    <rPh sb="2" eb="3">
      <t>イン</t>
    </rPh>
    <phoneticPr fontId="6"/>
  </si>
  <si>
    <t>（1）</t>
  </si>
  <si>
    <t>１</t>
    <phoneticPr fontId="6"/>
  </si>
  <si>
    <t>円</t>
  </si>
  <si>
    <t>金　　額</t>
  </si>
  <si>
    <t>使　　　途　　　別</t>
  </si>
  <si>
    <t>神奈川県共同募金会調</t>
  </si>
  <si>
    <t>平成29年度</t>
  </si>
  <si>
    <t>令和元年度</t>
  </si>
  <si>
    <t xml:space="preserve">        30年度</t>
    <phoneticPr fontId="3"/>
  </si>
  <si>
    <t>在宅福祉サービス活動を推進する176</t>
    <rPh sb="0" eb="2">
      <t>ザイタク</t>
    </rPh>
    <rPh sb="2" eb="4">
      <t>フクシ</t>
    </rPh>
    <rPh sb="8" eb="10">
      <t>カツドウ</t>
    </rPh>
    <rPh sb="11" eb="13">
      <t>スイシン</t>
    </rPh>
    <phoneticPr fontId="6"/>
  </si>
  <si>
    <t>神奈川県里親会等101団体に</t>
    <rPh sb="0" eb="4">
      <t>カナガワケン</t>
    </rPh>
    <rPh sb="4" eb="6">
      <t>サトオヤ</t>
    </rPh>
    <rPh sb="6" eb="7">
      <t>カイ</t>
    </rPh>
    <rPh sb="7" eb="8">
      <t>トウ</t>
    </rPh>
    <rPh sb="11" eb="13">
      <t>ダンタイ</t>
    </rPh>
    <phoneticPr fontId="6"/>
  </si>
  <si>
    <t>令和2年度県募金会経費繰入金として</t>
    <rPh sb="0" eb="1">
      <t>レイ</t>
    </rPh>
    <rPh sb="1" eb="2">
      <t>カズ</t>
    </rPh>
    <rPh sb="3" eb="5">
      <t>ネンド</t>
    </rPh>
    <rPh sb="5" eb="6">
      <t>ケン</t>
    </rPh>
    <rPh sb="6" eb="8">
      <t>ボキン</t>
    </rPh>
    <rPh sb="8" eb="9">
      <t>カイ</t>
    </rPh>
    <rPh sb="9" eb="11">
      <t>ケイヒ</t>
    </rPh>
    <rPh sb="11" eb="13">
      <t>クリイレ</t>
    </rPh>
    <rPh sb="13" eb="14">
      <t>キン</t>
    </rPh>
    <phoneticPr fontId="6"/>
  </si>
  <si>
    <t>令和2年度市区町村支会経費繰入金と</t>
    <rPh sb="0" eb="1">
      <t>レイ</t>
    </rPh>
    <rPh sb="1" eb="2">
      <t>カズ</t>
    </rPh>
    <rPh sb="3" eb="5">
      <t>ネンド</t>
    </rPh>
    <rPh sb="5" eb="7">
      <t>シク</t>
    </rPh>
    <rPh sb="7" eb="9">
      <t>チョウソン</t>
    </rPh>
    <rPh sb="9" eb="10">
      <t>シ</t>
    </rPh>
    <rPh sb="10" eb="11">
      <t>カイ</t>
    </rPh>
    <rPh sb="11" eb="13">
      <t>ケイヒ</t>
    </rPh>
    <rPh sb="13" eb="15">
      <t>クリイレ</t>
    </rPh>
    <rPh sb="15" eb="16">
      <t>キン</t>
    </rPh>
    <phoneticPr fontId="6"/>
  </si>
  <si>
    <t xml:space="preserve">  県下132民間社会福祉事業施設等に</t>
    <rPh sb="3" eb="4">
      <t>シタ</t>
    </rPh>
    <phoneticPr fontId="6"/>
  </si>
  <si>
    <t>養護老人ホーム</t>
  </si>
  <si>
    <t>障害福祉サービス施設（自立訓練宿泊型）</t>
    <rPh sb="2" eb="4">
      <t>フクシ</t>
    </rPh>
    <rPh sb="8" eb="10">
      <t>シセツ</t>
    </rPh>
    <rPh sb="11" eb="13">
      <t>ジリツ</t>
    </rPh>
    <rPh sb="13" eb="15">
      <t>クンレン</t>
    </rPh>
    <rPh sb="15" eb="17">
      <t>シュクハク</t>
    </rPh>
    <rPh sb="17" eb="18">
      <t>ガタ</t>
    </rPh>
    <phoneticPr fontId="15"/>
  </si>
  <si>
    <t>合算高額療養付加金 　</t>
    <rPh sb="0" eb="2">
      <t>ガッサン</t>
    </rPh>
    <rPh sb="2" eb="4">
      <t>コウガク</t>
    </rPh>
    <rPh sb="4" eb="6">
      <t>リョウヨウ</t>
    </rPh>
    <rPh sb="6" eb="9">
      <t>フカキン</t>
    </rPh>
    <phoneticPr fontId="17"/>
  </si>
  <si>
    <t>被　扶　養　者　分</t>
    <phoneticPr fontId="6"/>
  </si>
  <si>
    <t>被　保　険　者　分</t>
    <phoneticPr fontId="6"/>
  </si>
  <si>
    <t>令和元年度</t>
    <phoneticPr fontId="6"/>
  </si>
  <si>
    <t xml:space="preserve">    30年度</t>
    <phoneticPr fontId="6"/>
  </si>
  <si>
    <t xml:space="preserve">        30年度</t>
    <phoneticPr fontId="6"/>
  </si>
  <si>
    <t>平成29年度</t>
    <rPh sb="0" eb="2">
      <t>ヘイセイ</t>
    </rPh>
    <rPh sb="4" eb="6">
      <t>ネンド</t>
    </rPh>
    <phoneticPr fontId="6"/>
  </si>
  <si>
    <t>千円</t>
  </si>
  <si>
    <t>金　　　　　　　　　　額</t>
  </si>
  <si>
    <t>区　　　　　　　　　　分</t>
  </si>
  <si>
    <t>３　付加給付</t>
    <rPh sb="2" eb="4">
      <t>フカ</t>
    </rPh>
    <rPh sb="4" eb="6">
      <t>キュウフ</t>
    </rPh>
    <phoneticPr fontId="17"/>
  </si>
  <si>
    <t>現金給付</t>
  </si>
  <si>
    <t>療養の給付</t>
  </si>
  <si>
    <t>　小　　　　計　</t>
    <rPh sb="1" eb="2">
      <t>ショウ</t>
    </rPh>
    <rPh sb="6" eb="7">
      <t>ケイ</t>
    </rPh>
    <phoneticPr fontId="6"/>
  </si>
  <si>
    <t>被扶養者分</t>
  </si>
  <si>
    <t>高額療養者</t>
    <rPh sb="0" eb="2">
      <t>コウガク</t>
    </rPh>
    <rPh sb="2" eb="5">
      <t>リョウヨウシャ</t>
    </rPh>
    <phoneticPr fontId="17"/>
  </si>
  <si>
    <t>高齢者</t>
    <rPh sb="0" eb="3">
      <t>コウレイシャ</t>
    </rPh>
    <phoneticPr fontId="17"/>
  </si>
  <si>
    <t>被保険者分</t>
    <phoneticPr fontId="17"/>
  </si>
  <si>
    <t xml:space="preserve">              30年度</t>
    <phoneticPr fontId="17"/>
  </si>
  <si>
    <t>平成29年度</t>
    <phoneticPr fontId="17"/>
  </si>
  <si>
    <t>種　　　　　　　　　　別</t>
  </si>
  <si>
    <t>２　法定給付</t>
    <rPh sb="2" eb="4">
      <t>ホウテイ</t>
    </rPh>
    <rPh sb="4" eb="6">
      <t>キュウフ</t>
    </rPh>
    <phoneticPr fontId="17"/>
  </si>
  <si>
    <t>30年度</t>
    <phoneticPr fontId="6"/>
  </si>
  <si>
    <t>平成29年度</t>
    <phoneticPr fontId="6"/>
  </si>
  <si>
    <t>人</t>
  </si>
  <si>
    <t>女</t>
  </si>
  <si>
    <t>男</t>
  </si>
  <si>
    <t>計</t>
  </si>
  <si>
    <t>平均標準報酬月額</t>
  </si>
  <si>
    <t>被 保 険 者 数</t>
  </si>
  <si>
    <t>事業所数</t>
  </si>
  <si>
    <t>組合数</t>
  </si>
  <si>
    <t>年　度　別</t>
  </si>
  <si>
    <t>（各年度末現在）健康保険組合連合会神奈川連合会調</t>
    <rPh sb="1" eb="4">
      <t>カクネンド</t>
    </rPh>
    <rPh sb="4" eb="5">
      <t>マツ</t>
    </rPh>
    <rPh sb="5" eb="7">
      <t>ゲンザイ</t>
    </rPh>
    <rPh sb="8" eb="10">
      <t>ケンコウ</t>
    </rPh>
    <rPh sb="10" eb="12">
      <t>ホケン</t>
    </rPh>
    <rPh sb="12" eb="14">
      <t>クミアイ</t>
    </rPh>
    <rPh sb="14" eb="17">
      <t>レンゴウカイ</t>
    </rPh>
    <rPh sb="17" eb="20">
      <t>カナガワ</t>
    </rPh>
    <rPh sb="20" eb="22">
      <t>レンゴウ</t>
    </rPh>
    <rPh sb="22" eb="23">
      <t>カイ</t>
    </rPh>
    <rPh sb="23" eb="24">
      <t>シラ</t>
    </rPh>
    <phoneticPr fontId="6"/>
  </si>
  <si>
    <t>１　適用状況</t>
    <rPh sb="2" eb="4">
      <t>テキヨウ</t>
    </rPh>
    <rPh sb="4" eb="6">
      <t>ジョウキョウ</t>
    </rPh>
    <phoneticPr fontId="6"/>
  </si>
  <si>
    <t xml:space="preserve">      ２ 受給資格決定件数、受給者実人員は、基本手当のみの数であり、他の給付金は含まない。</t>
    <rPh sb="8" eb="10">
      <t>ジュキュウ</t>
    </rPh>
    <rPh sb="10" eb="12">
      <t>シカク</t>
    </rPh>
    <rPh sb="12" eb="14">
      <t>ケッテイ</t>
    </rPh>
    <rPh sb="14" eb="16">
      <t>ケンスウ</t>
    </rPh>
    <rPh sb="17" eb="20">
      <t>ジュキュウシャ</t>
    </rPh>
    <rPh sb="20" eb="21">
      <t>ジツ</t>
    </rPh>
    <rPh sb="21" eb="23">
      <t>ジンイン</t>
    </rPh>
    <rPh sb="25" eb="27">
      <t>キホン</t>
    </rPh>
    <rPh sb="27" eb="29">
      <t>テアテ</t>
    </rPh>
    <rPh sb="32" eb="33">
      <t>スウ</t>
    </rPh>
    <rPh sb="37" eb="38">
      <t>タ</t>
    </rPh>
    <rPh sb="39" eb="42">
      <t>キュウフキン</t>
    </rPh>
    <rPh sb="43" eb="44">
      <t>フク</t>
    </rPh>
    <phoneticPr fontId="6"/>
  </si>
  <si>
    <t>（注）１ 「離職票提出件数」は、平成26年度から集計していない。</t>
    <rPh sb="1" eb="2">
      <t>チュウ</t>
    </rPh>
    <rPh sb="6" eb="8">
      <t>リショク</t>
    </rPh>
    <rPh sb="8" eb="9">
      <t>ヒョウ</t>
    </rPh>
    <rPh sb="9" eb="11">
      <t>テイシュツ</t>
    </rPh>
    <rPh sb="11" eb="13">
      <t>ケンスウ</t>
    </rPh>
    <rPh sb="16" eb="18">
      <t>ヘイセイ</t>
    </rPh>
    <rPh sb="20" eb="22">
      <t>ネンド</t>
    </rPh>
    <rPh sb="24" eb="26">
      <t>シュウケイ</t>
    </rPh>
    <phoneticPr fontId="6"/>
  </si>
  <si>
    <t>…</t>
    <phoneticPr fontId="6"/>
  </si>
  <si>
    <t>令和元年度</t>
    <rPh sb="0" eb="2">
      <t>レイワ</t>
    </rPh>
    <rPh sb="2" eb="4">
      <t>ガンネン</t>
    </rPh>
    <phoneticPr fontId="3"/>
  </si>
  <si>
    <t>…</t>
  </si>
  <si>
    <t xml:space="preserve">    30年度</t>
    <phoneticPr fontId="3"/>
  </si>
  <si>
    <t>１か月平均</t>
    <phoneticPr fontId="6"/>
  </si>
  <si>
    <t>件</t>
  </si>
  <si>
    <t>実 人 員</t>
  </si>
  <si>
    <t>決定件数</t>
  </si>
  <si>
    <t>提出件数</t>
  </si>
  <si>
    <t>給付総額</t>
  </si>
  <si>
    <t>受 給 者</t>
  </si>
  <si>
    <t>給付総類</t>
  </si>
  <si>
    <t xml:space="preserve">受給資格     </t>
  </si>
  <si>
    <t xml:space="preserve">離 職 票      </t>
  </si>
  <si>
    <t>日雇求職者給付金</t>
  </si>
  <si>
    <t>失　　　 業　　　 給 　　　付</t>
  </si>
  <si>
    <t>神奈川労働局職業安定課調</t>
  </si>
  <si>
    <t>２　給 付 状 況</t>
    <rPh sb="2" eb="3">
      <t>キュウ</t>
    </rPh>
    <rPh sb="4" eb="5">
      <t>フ</t>
    </rPh>
    <rPh sb="6" eb="7">
      <t>ジョウ</t>
    </rPh>
    <rPh sb="8" eb="9">
      <t>キョウ</t>
    </rPh>
    <phoneticPr fontId="6"/>
  </si>
  <si>
    <t>　　　３　産業分類は、日本標準産業分類の改定に伴い、新たな産業分類に基づく表示に変更。</t>
    <rPh sb="5" eb="7">
      <t>サンギョウ</t>
    </rPh>
    <rPh sb="7" eb="9">
      <t>ブンルイ</t>
    </rPh>
    <rPh sb="11" eb="13">
      <t>ニホン</t>
    </rPh>
    <rPh sb="13" eb="15">
      <t>ヒョウジュン</t>
    </rPh>
    <rPh sb="15" eb="17">
      <t>サンギョウ</t>
    </rPh>
    <rPh sb="17" eb="19">
      <t>ブンルイ</t>
    </rPh>
    <rPh sb="20" eb="22">
      <t>カイテイ</t>
    </rPh>
    <rPh sb="23" eb="24">
      <t>トモナ</t>
    </rPh>
    <rPh sb="26" eb="27">
      <t>アラ</t>
    </rPh>
    <rPh sb="29" eb="31">
      <t>サンギョウ</t>
    </rPh>
    <rPh sb="31" eb="33">
      <t>ブンルイ</t>
    </rPh>
    <rPh sb="34" eb="35">
      <t>モト</t>
    </rPh>
    <rPh sb="37" eb="39">
      <t>ヒョウジ</t>
    </rPh>
    <rPh sb="40" eb="42">
      <t>ヘンコウ</t>
    </rPh>
    <phoneticPr fontId="6"/>
  </si>
  <si>
    <t>　　　２　０人事業所数欄は４人以下事業所数欄の内数。</t>
    <rPh sb="6" eb="7">
      <t>ニン</t>
    </rPh>
    <rPh sb="7" eb="10">
      <t>ジギョウショ</t>
    </rPh>
    <rPh sb="10" eb="11">
      <t>スウ</t>
    </rPh>
    <rPh sb="11" eb="12">
      <t>ラン</t>
    </rPh>
    <rPh sb="14" eb="15">
      <t>ニン</t>
    </rPh>
    <rPh sb="15" eb="17">
      <t>イカ</t>
    </rPh>
    <rPh sb="17" eb="20">
      <t>ジギョウショ</t>
    </rPh>
    <rPh sb="20" eb="21">
      <t>スウ</t>
    </rPh>
    <rPh sb="21" eb="22">
      <t>ラン</t>
    </rPh>
    <rPh sb="23" eb="24">
      <t>ウチ</t>
    </rPh>
    <rPh sb="24" eb="25">
      <t>スウ</t>
    </rPh>
    <phoneticPr fontId="6"/>
  </si>
  <si>
    <t>（注）１　「分類不能」とは、産業分類不明のもの。</t>
    <rPh sb="1" eb="2">
      <t>チュウ</t>
    </rPh>
    <rPh sb="6" eb="8">
      <t>ブンルイ</t>
    </rPh>
    <rPh sb="8" eb="10">
      <t>フノウ</t>
    </rPh>
    <rPh sb="14" eb="16">
      <t>サンギョウ</t>
    </rPh>
    <rPh sb="16" eb="18">
      <t>ブンルイ</t>
    </rPh>
    <rPh sb="18" eb="20">
      <t>フメイ</t>
    </rPh>
    <phoneticPr fontId="6"/>
  </si>
  <si>
    <t>分類不能</t>
  </si>
  <si>
    <t>公務</t>
  </si>
  <si>
    <t>サービス業</t>
  </si>
  <si>
    <t>複合サー
ビス事業</t>
    <phoneticPr fontId="6"/>
  </si>
  <si>
    <t>医療，福祉</t>
    <phoneticPr fontId="6"/>
  </si>
  <si>
    <t>教育，学習支援業</t>
    <phoneticPr fontId="6"/>
  </si>
  <si>
    <t>生活関連サービス業,娯楽業</t>
    <rPh sb="0" eb="2">
      <t>セイカツ</t>
    </rPh>
    <rPh sb="2" eb="4">
      <t>カンレン</t>
    </rPh>
    <rPh sb="8" eb="9">
      <t>ギョウ</t>
    </rPh>
    <rPh sb="10" eb="13">
      <t>ゴラクギョウ</t>
    </rPh>
    <phoneticPr fontId="6"/>
  </si>
  <si>
    <r>
      <rPr>
        <sz val="6"/>
        <rFont val="ＭＳ 明朝"/>
        <family val="1"/>
        <charset val="128"/>
      </rPr>
      <t>宿泊業，飲食</t>
    </r>
    <r>
      <rPr>
        <sz val="7"/>
        <rFont val="ＭＳ 明朝"/>
        <family val="1"/>
        <charset val="128"/>
      </rPr>
      <t xml:space="preserve">
ｻｰﾋﾞｽ業</t>
    </r>
    <rPh sb="4" eb="6">
      <t>インショク</t>
    </rPh>
    <rPh sb="12" eb="13">
      <t>ギョウ</t>
    </rPh>
    <phoneticPr fontId="6"/>
  </si>
  <si>
    <t>学術研究,専門・
技術ｻｰﾋﾞｽ業</t>
    <rPh sb="0" eb="2">
      <t>ガクジュツ</t>
    </rPh>
    <rPh sb="2" eb="4">
      <t>ケンキュウ</t>
    </rPh>
    <rPh sb="5" eb="7">
      <t>センモン</t>
    </rPh>
    <rPh sb="9" eb="11">
      <t>ギジュツ</t>
    </rPh>
    <rPh sb="16" eb="17">
      <t>ギョウ</t>
    </rPh>
    <phoneticPr fontId="6"/>
  </si>
  <si>
    <t>不動産業，
物品賃貸業</t>
    <rPh sb="6" eb="8">
      <t>ブッピン</t>
    </rPh>
    <rPh sb="8" eb="11">
      <t>チンタイギョウ</t>
    </rPh>
    <phoneticPr fontId="6"/>
  </si>
  <si>
    <t>金融業
保険業</t>
    <rPh sb="2" eb="3">
      <t>ギョウ</t>
    </rPh>
    <phoneticPr fontId="6"/>
  </si>
  <si>
    <t>卸売業
小売業</t>
    <rPh sb="2" eb="3">
      <t>ギョウ</t>
    </rPh>
    <phoneticPr fontId="6"/>
  </si>
  <si>
    <t>情報通信業</t>
  </si>
  <si>
    <t>電気・ガス・熱供給・水道業</t>
    <rPh sb="6" eb="7">
      <t>ネツ</t>
    </rPh>
    <rPh sb="7" eb="9">
      <t>キョウキュウ</t>
    </rPh>
    <phoneticPr fontId="6"/>
  </si>
  <si>
    <t>製造業</t>
  </si>
  <si>
    <t>建設業</t>
  </si>
  <si>
    <t xml:space="preserve">鉱業，
採石業　他 </t>
    <rPh sb="4" eb="6">
      <t>サイセキ</t>
    </rPh>
    <rPh sb="6" eb="7">
      <t>ギョウ</t>
    </rPh>
    <rPh sb="8" eb="9">
      <t>タ</t>
    </rPh>
    <phoneticPr fontId="6"/>
  </si>
  <si>
    <t>漁業</t>
    <phoneticPr fontId="6"/>
  </si>
  <si>
    <t>農業，林業</t>
    <rPh sb="3" eb="5">
      <t>リンギョウ</t>
    </rPh>
    <phoneticPr fontId="6"/>
  </si>
  <si>
    <t>人</t>
    <rPh sb="0" eb="1">
      <t>ニン</t>
    </rPh>
    <phoneticPr fontId="6"/>
  </si>
  <si>
    <t>被保険者数</t>
  </si>
  <si>
    <t>事業所数</t>
    <rPh sb="0" eb="3">
      <t>ジギョウショ</t>
    </rPh>
    <rPh sb="3" eb="4">
      <t>スウ</t>
    </rPh>
    <phoneticPr fontId="6"/>
  </si>
  <si>
    <t>０　人</t>
    <phoneticPr fontId="6"/>
  </si>
  <si>
    <t>1,000人以上</t>
    <rPh sb="5" eb="6">
      <t>ニン</t>
    </rPh>
    <rPh sb="6" eb="8">
      <t>イジョウ</t>
    </rPh>
    <phoneticPr fontId="6"/>
  </si>
  <si>
    <t>500～999人</t>
    <rPh sb="7" eb="8">
      <t>ニン</t>
    </rPh>
    <phoneticPr fontId="6"/>
  </si>
  <si>
    <t>100～499人</t>
    <rPh sb="7" eb="8">
      <t>ニン</t>
    </rPh>
    <phoneticPr fontId="6"/>
  </si>
  <si>
    <t>30～99人</t>
    <phoneticPr fontId="6"/>
  </si>
  <si>
    <t>５～29人</t>
    <phoneticPr fontId="6"/>
  </si>
  <si>
    <t>４人以下</t>
    <phoneticPr fontId="6"/>
  </si>
  <si>
    <t>総　　数</t>
  </si>
  <si>
    <t>年　度　別　　　　　産　業　別</t>
    <rPh sb="2" eb="3">
      <t>ド</t>
    </rPh>
    <phoneticPr fontId="6"/>
  </si>
  <si>
    <t>神奈川労働局職業安定課調</t>
    <rPh sb="0" eb="3">
      <t>カナガワ</t>
    </rPh>
    <rPh sb="3" eb="5">
      <t>ロウドウ</t>
    </rPh>
    <rPh sb="5" eb="6">
      <t>キョク</t>
    </rPh>
    <rPh sb="6" eb="8">
      <t>ショクギョウ</t>
    </rPh>
    <rPh sb="8" eb="10">
      <t>アンテイ</t>
    </rPh>
    <rPh sb="10" eb="11">
      <t>カ</t>
    </rPh>
    <rPh sb="11" eb="12">
      <t>シラ</t>
    </rPh>
    <phoneticPr fontId="6"/>
  </si>
  <si>
    <t>　（各年度３月末現在）　</t>
    <rPh sb="2" eb="5">
      <t>カクネンド</t>
    </rPh>
    <rPh sb="6" eb="7">
      <t>ツキ</t>
    </rPh>
    <rPh sb="7" eb="8">
      <t>マツ</t>
    </rPh>
    <rPh sb="8" eb="10">
      <t>ゲンザイ</t>
    </rPh>
    <phoneticPr fontId="6"/>
  </si>
  <si>
    <r>
      <rPr>
        <b/>
        <sz val="7"/>
        <rFont val="ＭＳ 明朝"/>
        <family val="1"/>
        <charset val="128"/>
      </rPr>
      <t>１　適 用 状 況</t>
    </r>
    <r>
      <rPr>
        <sz val="7"/>
        <rFont val="ＭＳ 明朝"/>
        <family val="1"/>
        <charset val="128"/>
      </rPr>
      <t>　　</t>
    </r>
    <rPh sb="2" eb="3">
      <t>テキ</t>
    </rPh>
    <rPh sb="4" eb="5">
      <t>ヨウ</t>
    </rPh>
    <rPh sb="6" eb="7">
      <t>ジョウ</t>
    </rPh>
    <rPh sb="8" eb="9">
      <t>キョウ</t>
    </rPh>
    <phoneticPr fontId="6"/>
  </si>
  <si>
    <t>推進Ｇ</t>
    <rPh sb="0" eb="2">
      <t>スイシン</t>
    </rPh>
    <phoneticPr fontId="6"/>
  </si>
  <si>
    <t>市町村における相談支援件数</t>
    <rPh sb="0" eb="3">
      <t>シチョウソン</t>
    </rPh>
    <rPh sb="7" eb="9">
      <t>ソウダン</t>
    </rPh>
    <rPh sb="9" eb="11">
      <t>シエン</t>
    </rPh>
    <rPh sb="11" eb="13">
      <t>ケンスウ</t>
    </rPh>
    <phoneticPr fontId="6"/>
  </si>
  <si>
    <t>相談件数</t>
    <phoneticPr fontId="6"/>
  </si>
  <si>
    <t>精神保健福祉センター</t>
    <rPh sb="0" eb="2">
      <t>セイシン</t>
    </rPh>
    <rPh sb="2" eb="4">
      <t>ホケン</t>
    </rPh>
    <rPh sb="4" eb="6">
      <t>フクシ</t>
    </rPh>
    <phoneticPr fontId="6"/>
  </si>
  <si>
    <t>保健所</t>
    <rPh sb="0" eb="3">
      <t>ホケンジョ</t>
    </rPh>
    <phoneticPr fontId="6"/>
  </si>
  <si>
    <t>長澤さん</t>
    <rPh sb="0" eb="2">
      <t>ナガサワ</t>
    </rPh>
    <phoneticPr fontId="6"/>
  </si>
  <si>
    <t>手帳交付者数</t>
    <rPh sb="4" eb="5">
      <t>シャ</t>
    </rPh>
    <rPh sb="5" eb="6">
      <t>スウ</t>
    </rPh>
    <phoneticPr fontId="6"/>
  </si>
  <si>
    <t>精神障がい者</t>
    <rPh sb="0" eb="2">
      <t>セイシン</t>
    </rPh>
    <phoneticPr fontId="6"/>
  </si>
  <si>
    <t>相談件数</t>
    <phoneticPr fontId="6"/>
  </si>
  <si>
    <t>取扱人員</t>
    <phoneticPr fontId="6"/>
  </si>
  <si>
    <t>更生相談所</t>
  </si>
  <si>
    <t>相談支援利用人数</t>
    <rPh sb="0" eb="2">
      <t>ソウダン</t>
    </rPh>
    <rPh sb="2" eb="4">
      <t>シエン</t>
    </rPh>
    <rPh sb="4" eb="6">
      <t>リヨウ</t>
    </rPh>
    <rPh sb="6" eb="8">
      <t>ニンズウ</t>
    </rPh>
    <phoneticPr fontId="6"/>
  </si>
  <si>
    <t>市町村</t>
    <rPh sb="0" eb="3">
      <t>シチョウソン</t>
    </rPh>
    <phoneticPr fontId="6"/>
  </si>
  <si>
    <t>身体障がい児･者</t>
    <phoneticPr fontId="6"/>
  </si>
  <si>
    <t>相談件数</t>
  </si>
  <si>
    <t>取扱人員</t>
  </si>
  <si>
    <t>相談支援利用人数</t>
    <rPh sb="6" eb="8">
      <t>ニンズウ</t>
    </rPh>
    <phoneticPr fontId="6"/>
  </si>
  <si>
    <t>把握状況</t>
  </si>
  <si>
    <t>知的障がい児・者</t>
    <phoneticPr fontId="6"/>
  </si>
  <si>
    <t>相談延件数</t>
  </si>
  <si>
    <t>受付件数</t>
  </si>
  <si>
    <t>婦人相談員</t>
  </si>
  <si>
    <t>女性相談所</t>
  </si>
  <si>
    <t>女　性</t>
  </si>
  <si>
    <t>相談員総数</t>
  </si>
  <si>
    <t>母子</t>
  </si>
  <si>
    <t>30年度</t>
    <phoneticPr fontId="3"/>
  </si>
  <si>
    <t>平成29年度</t>
    <rPh sb="0" eb="1">
      <t>ヒラ</t>
    </rPh>
    <rPh sb="1" eb="2">
      <t>シゲル</t>
    </rPh>
    <phoneticPr fontId="6"/>
  </si>
  <si>
    <t>区　　　　　分</t>
  </si>
  <si>
    <t>（各年度３月末日現在）子ども家庭課、人権男女共同参画課、障害福祉課、がん・疾病対策課調</t>
    <rPh sb="1" eb="4">
      <t>カクネンド</t>
    </rPh>
    <rPh sb="5" eb="6">
      <t>ガツ</t>
    </rPh>
    <rPh sb="6" eb="7">
      <t>マツ</t>
    </rPh>
    <rPh sb="7" eb="8">
      <t>ビ</t>
    </rPh>
    <rPh sb="8" eb="10">
      <t>ゲンザイ</t>
    </rPh>
    <rPh sb="11" eb="12">
      <t>コ</t>
    </rPh>
    <rPh sb="14" eb="16">
      <t>カテイ</t>
    </rPh>
    <rPh sb="16" eb="17">
      <t>カ</t>
    </rPh>
    <rPh sb="18" eb="20">
      <t>ジンケン</t>
    </rPh>
    <rPh sb="20" eb="22">
      <t>ダンジョ</t>
    </rPh>
    <rPh sb="22" eb="24">
      <t>キョウドウ</t>
    </rPh>
    <rPh sb="24" eb="26">
      <t>サンカク</t>
    </rPh>
    <rPh sb="26" eb="27">
      <t>カ</t>
    </rPh>
    <rPh sb="28" eb="30">
      <t>ショウガイ</t>
    </rPh>
    <rPh sb="30" eb="32">
      <t>フクシ</t>
    </rPh>
    <rPh sb="32" eb="33">
      <t>カ</t>
    </rPh>
    <rPh sb="37" eb="39">
      <t>シッペイ</t>
    </rPh>
    <rPh sb="39" eb="42">
      <t>タイサクカ</t>
    </rPh>
    <rPh sb="42" eb="43">
      <t>シラ</t>
    </rPh>
    <phoneticPr fontId="6"/>
  </si>
  <si>
    <t>（注）　相談内容別の分類は、厚生労働省報告例により定められた分類。</t>
    <rPh sb="1" eb="2">
      <t>チュウ</t>
    </rPh>
    <rPh sb="4" eb="6">
      <t>ソウダン</t>
    </rPh>
    <rPh sb="6" eb="8">
      <t>ナイヨウ</t>
    </rPh>
    <rPh sb="8" eb="9">
      <t>ベツ</t>
    </rPh>
    <rPh sb="10" eb="12">
      <t>ブンルイ</t>
    </rPh>
    <rPh sb="14" eb="16">
      <t>コウセイ</t>
    </rPh>
    <rPh sb="16" eb="18">
      <t>ロウドウ</t>
    </rPh>
    <rPh sb="18" eb="19">
      <t>ショウ</t>
    </rPh>
    <rPh sb="19" eb="21">
      <t>ホウコク</t>
    </rPh>
    <rPh sb="21" eb="22">
      <t>レイ</t>
    </rPh>
    <rPh sb="25" eb="26">
      <t>サダ</t>
    </rPh>
    <rPh sb="30" eb="32">
      <t>ブンルイ</t>
    </rPh>
    <phoneticPr fontId="6"/>
  </si>
  <si>
    <t>その他の相談</t>
  </si>
  <si>
    <t>育児・しつけ相談</t>
    <rPh sb="0" eb="2">
      <t>イクジ</t>
    </rPh>
    <phoneticPr fontId="6"/>
  </si>
  <si>
    <t>適性相談</t>
    <rPh sb="0" eb="2">
      <t>テキセイ</t>
    </rPh>
    <phoneticPr fontId="6"/>
  </si>
  <si>
    <t>不登校相談</t>
  </si>
  <si>
    <t>性格行動相談</t>
  </si>
  <si>
    <t>育成相談</t>
  </si>
  <si>
    <t>触法行為等相談</t>
  </si>
  <si>
    <t>相談</t>
    <phoneticPr fontId="6"/>
  </si>
  <si>
    <t>ぐ犯行為等相談</t>
  </si>
  <si>
    <t>発達障害相談</t>
    <rPh sb="0" eb="2">
      <t>ハッタツ</t>
    </rPh>
    <rPh sb="2" eb="4">
      <t>ショウガイ</t>
    </rPh>
    <phoneticPr fontId="6"/>
  </si>
  <si>
    <t>知的障害相談</t>
  </si>
  <si>
    <t>重症心身障害相談</t>
  </si>
  <si>
    <t>言語発達障害等相談</t>
  </si>
  <si>
    <t>視聴覚障害相談</t>
  </si>
  <si>
    <t>肢体不自由相談</t>
  </si>
  <si>
    <t>心身障害相談</t>
  </si>
  <si>
    <t>保健相談</t>
    <rPh sb="0" eb="2">
      <t>ホケン</t>
    </rPh>
    <phoneticPr fontId="6"/>
  </si>
  <si>
    <t>-</t>
    <phoneticPr fontId="6"/>
  </si>
  <si>
    <t>養護相談(その他の相談）</t>
    <rPh sb="7" eb="8">
      <t>タ</t>
    </rPh>
    <rPh sb="9" eb="11">
      <t>ソウダン</t>
    </rPh>
    <phoneticPr fontId="6"/>
  </si>
  <si>
    <t>養護相談(虐待相談）</t>
    <rPh sb="5" eb="7">
      <t>ギャクタイ</t>
    </rPh>
    <rPh sb="7" eb="9">
      <t>ソウダン</t>
    </rPh>
    <phoneticPr fontId="6"/>
  </si>
  <si>
    <t>令和元年度</t>
    <phoneticPr fontId="6"/>
  </si>
  <si>
    <t>-</t>
  </si>
  <si>
    <t xml:space="preserve">      30年度</t>
    <phoneticPr fontId="6"/>
  </si>
  <si>
    <t>平成29年度</t>
    <phoneticPr fontId="6"/>
  </si>
  <si>
    <t>通所</t>
  </si>
  <si>
    <t>入所</t>
  </si>
  <si>
    <t>他機関あっせん</t>
  </si>
  <si>
    <t>継続指導</t>
  </si>
  <si>
    <t>助言指導</t>
  </si>
  <si>
    <t>翌年度繰越件数</t>
  </si>
  <si>
    <t>合計</t>
  </si>
  <si>
    <t>その他</t>
  </si>
  <si>
    <t>障害児入所施設
等への利用契約</t>
    <rPh sb="3" eb="5">
      <t>ニュウショ</t>
    </rPh>
    <phoneticPr fontId="6"/>
  </si>
  <si>
    <t>家庭裁判所送致</t>
  </si>
  <si>
    <t>里親委託</t>
    <phoneticPr fontId="6"/>
  </si>
  <si>
    <t>指定医療機関委託</t>
    <rPh sb="2" eb="4">
      <t>イリョウ</t>
    </rPh>
    <rPh sb="4" eb="6">
      <t>キカン</t>
    </rPh>
    <phoneticPr fontId="6"/>
  </si>
  <si>
    <t>児童福祉施設</t>
    <phoneticPr fontId="6"/>
  </si>
  <si>
    <t>訓戒誓約</t>
  </si>
  <si>
    <t>市町村送致</t>
    <rPh sb="0" eb="3">
      <t>シチョウソン</t>
    </rPh>
    <rPh sb="3" eb="5">
      <t>ソウチ</t>
    </rPh>
    <phoneticPr fontId="6"/>
  </si>
  <si>
    <t>市町村指導委託</t>
    <rPh sb="0" eb="3">
      <t>シチョウソン</t>
    </rPh>
    <rPh sb="3" eb="5">
      <t>シドウ</t>
    </rPh>
    <rPh sb="5" eb="7">
      <t>イタク</t>
    </rPh>
    <phoneticPr fontId="6"/>
  </si>
  <si>
    <t>児童家庭支援センター
指導・指導委託</t>
    <rPh sb="0" eb="2">
      <t>ジドウ</t>
    </rPh>
    <rPh sb="2" eb="4">
      <t>カテイ</t>
    </rPh>
    <rPh sb="4" eb="6">
      <t>シエン</t>
    </rPh>
    <rPh sb="11" eb="13">
      <t>シドウ</t>
    </rPh>
    <rPh sb="14" eb="16">
      <t>シドウ</t>
    </rPh>
    <rPh sb="16" eb="18">
      <t>イタク</t>
    </rPh>
    <phoneticPr fontId="6"/>
  </si>
  <si>
    <t>児童委員指導</t>
  </si>
  <si>
    <t>児童福祉司指導</t>
  </si>
  <si>
    <t>面 接 指 導</t>
  </si>
  <si>
    <t>相談内容別</t>
    <rPh sb="0" eb="2">
      <t>ソウダン</t>
    </rPh>
    <rPh sb="2" eb="4">
      <t>ナイヨウ</t>
    </rPh>
    <rPh sb="4" eb="5">
      <t>ベツ</t>
    </rPh>
    <phoneticPr fontId="6"/>
  </si>
  <si>
    <t>子ども家庭課調</t>
    <phoneticPr fontId="6"/>
  </si>
  <si>
    <t>令和元年度</t>
    <rPh sb="0" eb="2">
      <t>レイワ</t>
    </rPh>
    <rPh sb="2" eb="4">
      <t>ガンネン</t>
    </rPh>
    <rPh sb="4" eb="5">
      <t>ド</t>
    </rPh>
    <phoneticPr fontId="2"/>
  </si>
  <si>
    <t xml:space="preserve">      30年度</t>
    <phoneticPr fontId="6"/>
  </si>
  <si>
    <t>千円</t>
    <rPh sb="0" eb="2">
      <t>センエン</t>
    </rPh>
    <phoneticPr fontId="6"/>
  </si>
  <si>
    <t>件　数</t>
  </si>
  <si>
    <t>寡 婦 福 祉 資 金</t>
    <phoneticPr fontId="6"/>
  </si>
  <si>
    <t>父 子 福 祉 資 金</t>
    <rPh sb="0" eb="1">
      <t>チチ</t>
    </rPh>
    <phoneticPr fontId="6"/>
  </si>
  <si>
    <t>母 子 福 祉 資 金</t>
    <phoneticPr fontId="6"/>
  </si>
  <si>
    <t>年 度 別</t>
  </si>
  <si>
    <t>子ども家庭課調</t>
    <rPh sb="0" eb="1">
      <t>コ</t>
    </rPh>
    <rPh sb="3" eb="5">
      <t>カテイ</t>
    </rPh>
    <rPh sb="5" eb="6">
      <t>カ</t>
    </rPh>
    <rPh sb="6" eb="7">
      <t>シラ</t>
    </rPh>
    <phoneticPr fontId="6"/>
  </si>
  <si>
    <t>併合障害児</t>
  </si>
  <si>
    <t>童当</t>
    <rPh sb="0" eb="1">
      <t>ジドウ</t>
    </rPh>
    <rPh sb="1" eb="2">
      <t>ア</t>
    </rPh>
    <phoneticPr fontId="6"/>
  </si>
  <si>
    <t>身体障害児</t>
  </si>
  <si>
    <t>児手</t>
    <rPh sb="0" eb="1">
      <t>ジドウ</t>
    </rPh>
    <rPh sb="1" eb="2">
      <t>テ</t>
    </rPh>
    <phoneticPr fontId="6"/>
  </si>
  <si>
    <t>知的障害児</t>
  </si>
  <si>
    <t>別養</t>
    <rPh sb="0" eb="1">
      <t>ベツ</t>
    </rPh>
    <rPh sb="1" eb="2">
      <t>フヨウ</t>
    </rPh>
    <phoneticPr fontId="6"/>
  </si>
  <si>
    <r>
      <rPr>
        <b/>
        <sz val="8"/>
        <rFont val="ＭＳ 明朝"/>
        <family val="1"/>
        <charset val="128"/>
      </rPr>
      <t>総数</t>
    </r>
    <r>
      <rPr>
        <sz val="8"/>
        <rFont val="ＭＳ 明朝"/>
        <family val="1"/>
        <charset val="128"/>
      </rPr>
      <t>(父母等)</t>
    </r>
    <phoneticPr fontId="6"/>
  </si>
  <si>
    <t>特扶</t>
    <rPh sb="0" eb="1">
      <t>トク</t>
    </rPh>
    <rPh sb="1" eb="2">
      <t>フヨウ</t>
    </rPh>
    <phoneticPr fontId="6"/>
  </si>
  <si>
    <t>３人以上</t>
    <phoneticPr fontId="6"/>
  </si>
  <si>
    <t>２人</t>
    <phoneticPr fontId="6"/>
  </si>
  <si>
    <t>１人</t>
    <phoneticPr fontId="6"/>
  </si>
  <si>
    <t>受給対象
児童数別</t>
    <phoneticPr fontId="6"/>
  </si>
  <si>
    <t>ⅮⅤ保護命令世帯</t>
    <rPh sb="2" eb="4">
      <t>ホゴ</t>
    </rPh>
    <rPh sb="4" eb="6">
      <t>メイレイ</t>
    </rPh>
    <rPh sb="6" eb="8">
      <t>セタイ</t>
    </rPh>
    <phoneticPr fontId="6"/>
  </si>
  <si>
    <t>遺棄世帯</t>
  </si>
  <si>
    <t>障害者世帯</t>
  </si>
  <si>
    <t>未婚の世帯</t>
  </si>
  <si>
    <t>死別世帯</t>
    <phoneticPr fontId="6"/>
  </si>
  <si>
    <t>別</t>
    <phoneticPr fontId="6"/>
  </si>
  <si>
    <t>うち離婚</t>
  </si>
  <si>
    <t>生</t>
    <phoneticPr fontId="6"/>
  </si>
  <si>
    <t>総数</t>
    <phoneticPr fontId="6"/>
  </si>
  <si>
    <t>世帯類型別</t>
  </si>
  <si>
    <t>児童扶養手当</t>
  </si>
  <si>
    <t>30年度</t>
  </si>
  <si>
    <t>区　　　　　　分</t>
  </si>
  <si>
    <t>単位　人</t>
    <rPh sb="0" eb="2">
      <t>タンイ</t>
    </rPh>
    <rPh sb="3" eb="4">
      <t>ニン</t>
    </rPh>
    <phoneticPr fontId="6"/>
  </si>
  <si>
    <t>（注）　千円未満は切捨てとする。</t>
    <rPh sb="1" eb="2">
      <t>チュウ</t>
    </rPh>
    <rPh sb="4" eb="6">
      <t>センエン</t>
    </rPh>
    <rPh sb="6" eb="8">
      <t>ミマン</t>
    </rPh>
    <rPh sb="9" eb="11">
      <t>キリス</t>
    </rPh>
    <phoneticPr fontId="6"/>
  </si>
  <si>
    <t>世帯合算高額療養費</t>
  </si>
  <si>
    <t>薬剤支給</t>
  </si>
  <si>
    <t>歯科診療</t>
  </si>
  <si>
    <t>一般診療</t>
  </si>
  <si>
    <t>療養の給付</t>
    <phoneticPr fontId="6"/>
  </si>
  <si>
    <t>高齢者（一般）</t>
    <rPh sb="0" eb="3">
      <t>コウレイシャ</t>
    </rPh>
    <rPh sb="4" eb="6">
      <t>イッパン</t>
    </rPh>
    <phoneticPr fontId="6"/>
  </si>
  <si>
    <t>高齢者(一定以上）</t>
    <rPh sb="0" eb="3">
      <t>コウレイシャ</t>
    </rPh>
    <rPh sb="4" eb="6">
      <t>イッテイ</t>
    </rPh>
    <rPh sb="6" eb="8">
      <t>イジョウ</t>
    </rPh>
    <phoneticPr fontId="6"/>
  </si>
  <si>
    <t>家族出産育児一時金</t>
    <rPh sb="0" eb="2">
      <t>カゾク</t>
    </rPh>
    <phoneticPr fontId="6"/>
  </si>
  <si>
    <t>家族埋葬料</t>
  </si>
  <si>
    <t>移送費</t>
  </si>
  <si>
    <t>家族高額療養費</t>
  </si>
  <si>
    <t>療養費</t>
  </si>
  <si>
    <t>現金給付</t>
    <phoneticPr fontId="6"/>
  </si>
  <si>
    <t>合計</t>
    <phoneticPr fontId="6"/>
  </si>
  <si>
    <t>被 扶 養 者 分</t>
  </si>
  <si>
    <t>出産手当金</t>
  </si>
  <si>
    <t>出産育児一時金</t>
  </si>
  <si>
    <t>埋　　　　葬　　　　料 　(費)</t>
    <phoneticPr fontId="6"/>
  </si>
  <si>
    <t>傷病手当金</t>
  </si>
  <si>
    <t>看護費</t>
  </si>
  <si>
    <t>高額療養費</t>
  </si>
  <si>
    <t>療養の給付</t>
    <phoneticPr fontId="6"/>
  </si>
  <si>
    <t>合計</t>
    <phoneticPr fontId="6"/>
  </si>
  <si>
    <t>被 保 険 者 分</t>
    <phoneticPr fontId="6"/>
  </si>
  <si>
    <t xml:space="preserve">          30年度</t>
    <phoneticPr fontId="17"/>
  </si>
  <si>
    <t>平成29年度</t>
    <phoneticPr fontId="17"/>
  </si>
  <si>
    <t>金　　　　　額</t>
  </si>
  <si>
    <t>件　　　　　数</t>
  </si>
  <si>
    <t>種　　　　　　　　　　　　別</t>
  </si>
  <si>
    <t>２　給付状況</t>
    <rPh sb="2" eb="4">
      <t>キュウフ</t>
    </rPh>
    <rPh sb="4" eb="6">
      <t>ジョウキョウ</t>
    </rPh>
    <phoneticPr fontId="6"/>
  </si>
  <si>
    <t xml:space="preserve">     30年度</t>
    <phoneticPr fontId="6"/>
  </si>
  <si>
    <t>平均標準報酬月額</t>
    <phoneticPr fontId="6"/>
  </si>
  <si>
    <t>被　保　険　者　数</t>
  </si>
  <si>
    <t>年 度 別</t>
    <phoneticPr fontId="6"/>
  </si>
  <si>
    <t>（各年度末現在）全国健康保険協会調</t>
    <rPh sb="1" eb="4">
      <t>カクネンド</t>
    </rPh>
    <rPh sb="4" eb="5">
      <t>マツ</t>
    </rPh>
    <rPh sb="5" eb="7">
      <t>ゲンザイ</t>
    </rPh>
    <rPh sb="8" eb="10">
      <t>ゼンコク</t>
    </rPh>
    <rPh sb="10" eb="12">
      <t>ケンコウ</t>
    </rPh>
    <rPh sb="12" eb="14">
      <t>ホケン</t>
    </rPh>
    <rPh sb="14" eb="16">
      <t>キョウカイ</t>
    </rPh>
    <rPh sb="16" eb="17">
      <t>シラ</t>
    </rPh>
    <phoneticPr fontId="6"/>
  </si>
  <si>
    <t>（注）　千円未満は切り捨てとする。</t>
    <rPh sb="1" eb="2">
      <t>チュウ</t>
    </rPh>
    <rPh sb="4" eb="6">
      <t>センエン</t>
    </rPh>
    <rPh sb="6" eb="8">
      <t>ミマン</t>
    </rPh>
    <rPh sb="9" eb="10">
      <t>キ</t>
    </rPh>
    <rPh sb="11" eb="12">
      <t>ス</t>
    </rPh>
    <phoneticPr fontId="17"/>
  </si>
  <si>
    <t>薬剤支給</t>
    <phoneticPr fontId="6"/>
  </si>
  <si>
    <t>歯科診療</t>
    <phoneticPr fontId="6"/>
  </si>
  <si>
    <t>一般診療</t>
    <phoneticPr fontId="6"/>
  </si>
  <si>
    <t>療養の給付</t>
    <phoneticPr fontId="17"/>
  </si>
  <si>
    <t>薬剤支給</t>
    <phoneticPr fontId="6"/>
  </si>
  <si>
    <t>歯科診療</t>
    <phoneticPr fontId="6"/>
  </si>
  <si>
    <t>療養の給付</t>
    <phoneticPr fontId="17"/>
  </si>
  <si>
    <t>高齢者（一定以上）</t>
    <rPh sb="0" eb="3">
      <t>コウレイシャ</t>
    </rPh>
    <rPh sb="4" eb="6">
      <t>イッテイ</t>
    </rPh>
    <rPh sb="6" eb="8">
      <t>イジョウ</t>
    </rPh>
    <phoneticPr fontId="6"/>
  </si>
  <si>
    <t>特別療養費</t>
  </si>
  <si>
    <t>家族出産育児一時金</t>
    <rPh sb="0" eb="2">
      <t>カゾク</t>
    </rPh>
    <phoneticPr fontId="17"/>
  </si>
  <si>
    <t>療養費</t>
    <phoneticPr fontId="6"/>
  </si>
  <si>
    <t>現金給付</t>
    <phoneticPr fontId="17"/>
  </si>
  <si>
    <t>薬剤支給</t>
    <phoneticPr fontId="6"/>
  </si>
  <si>
    <t xml:space="preserve">  合　　　　　　　　 計</t>
    <phoneticPr fontId="6"/>
  </si>
  <si>
    <t>埋      葬      料 (費)</t>
    <phoneticPr fontId="17"/>
  </si>
  <si>
    <t>傷病手当金</t>
    <phoneticPr fontId="6"/>
  </si>
  <si>
    <t>移送費</t>
    <rPh sb="0" eb="1">
      <t>イ</t>
    </rPh>
    <rPh sb="1" eb="2">
      <t>ソウ</t>
    </rPh>
    <phoneticPr fontId="6"/>
  </si>
  <si>
    <t>-</t>
    <phoneticPr fontId="41"/>
  </si>
  <si>
    <t>患護費</t>
    <rPh sb="0" eb="1">
      <t>カン</t>
    </rPh>
    <rPh sb="1" eb="2">
      <t>ゴ</t>
    </rPh>
    <phoneticPr fontId="6"/>
  </si>
  <si>
    <t>被 保 険 者 分</t>
  </si>
  <si>
    <t>令和元年度</t>
    <phoneticPr fontId="17"/>
  </si>
  <si>
    <t xml:space="preserve">            30年度</t>
    <phoneticPr fontId="17"/>
  </si>
  <si>
    <t>金額</t>
    <phoneticPr fontId="6"/>
  </si>
  <si>
    <t>件数</t>
    <phoneticPr fontId="6"/>
  </si>
  <si>
    <t>２　給付状況</t>
  </si>
  <si>
    <t>平 均 賃 金</t>
  </si>
  <si>
    <t>被　　　保　　　険　　　者　　　数</t>
  </si>
  <si>
    <t>年　　度　　別</t>
  </si>
  <si>
    <t>（各年度末現在）全国健康保険協会調</t>
    <rPh sb="1" eb="5">
      <t>カクネンドマツ</t>
    </rPh>
    <rPh sb="5" eb="7">
      <t>ゲンザイ</t>
    </rPh>
    <rPh sb="8" eb="10">
      <t>ゼンコク</t>
    </rPh>
    <rPh sb="10" eb="12">
      <t>ケンコウ</t>
    </rPh>
    <rPh sb="12" eb="14">
      <t>ホケン</t>
    </rPh>
    <rPh sb="14" eb="16">
      <t>キョウカイ</t>
    </rPh>
    <rPh sb="16" eb="17">
      <t>シラ</t>
    </rPh>
    <phoneticPr fontId="6"/>
  </si>
  <si>
    <t xml:space="preserve"> </t>
    <phoneticPr fontId="6"/>
  </si>
  <si>
    <t xml:space="preserve">     30年度</t>
  </si>
  <si>
    <t>年　金　額</t>
  </si>
  <si>
    <t>遺 族 基 礎 年 金</t>
  </si>
  <si>
    <t>障 害 基 礎 年 金</t>
  </si>
  <si>
    <t>老 齢 基 礎 年 金</t>
  </si>
  <si>
    <t>３－２　基礎年金受給状況</t>
    <rPh sb="4" eb="6">
      <t>キソ</t>
    </rPh>
    <rPh sb="6" eb="8">
      <t>ネンキン</t>
    </rPh>
    <rPh sb="8" eb="10">
      <t>ジュキュウ</t>
    </rPh>
    <rPh sb="10" eb="12">
      <t>ジョウキョウ</t>
    </rPh>
    <phoneticPr fontId="6"/>
  </si>
  <si>
    <t>（注）　死亡一時金の（　　）内は附加年金で内数。</t>
  </si>
  <si>
    <t>年金額</t>
    <rPh sb="0" eb="3">
      <t>ネンキンガク</t>
    </rPh>
    <phoneticPr fontId="17"/>
  </si>
  <si>
    <t>件数</t>
  </si>
  <si>
    <t>死亡一時金</t>
    <rPh sb="0" eb="2">
      <t>シボウ</t>
    </rPh>
    <rPh sb="2" eb="5">
      <t>イチジキン</t>
    </rPh>
    <phoneticPr fontId="17"/>
  </si>
  <si>
    <t>寡婦年金</t>
    <rPh sb="0" eb="2">
      <t>カフ</t>
    </rPh>
    <rPh sb="2" eb="4">
      <t>ネンキン</t>
    </rPh>
    <phoneticPr fontId="17"/>
  </si>
  <si>
    <t>遺児年金</t>
    <rPh sb="0" eb="2">
      <t>イジ</t>
    </rPh>
    <rPh sb="2" eb="4">
      <t>ネンキン</t>
    </rPh>
    <phoneticPr fontId="17"/>
  </si>
  <si>
    <t>母子年金</t>
    <rPh sb="0" eb="2">
      <t>ボシ</t>
    </rPh>
    <rPh sb="2" eb="4">
      <t>ネンキン</t>
    </rPh>
    <phoneticPr fontId="17"/>
  </si>
  <si>
    <t>障害年金</t>
    <rPh sb="0" eb="2">
      <t>ショウガイ</t>
    </rPh>
    <rPh sb="2" eb="4">
      <t>ネンキン</t>
    </rPh>
    <phoneticPr fontId="17"/>
  </si>
  <si>
    <t>通算老齢年金</t>
    <rPh sb="0" eb="2">
      <t>ツウサン</t>
    </rPh>
    <rPh sb="2" eb="4">
      <t>ロウレイ</t>
    </rPh>
    <rPh sb="4" eb="6">
      <t>ネンキン</t>
    </rPh>
    <phoneticPr fontId="17"/>
  </si>
  <si>
    <t>老齢年金</t>
    <rPh sb="0" eb="2">
      <t>ロウレイ</t>
    </rPh>
    <rPh sb="2" eb="4">
      <t>ネンキン</t>
    </rPh>
    <phoneticPr fontId="17"/>
  </si>
  <si>
    <t>３－１　拠出年金受給状況</t>
    <rPh sb="4" eb="6">
      <t>キョシュツ</t>
    </rPh>
    <rPh sb="6" eb="8">
      <t>ネンキン</t>
    </rPh>
    <rPh sb="8" eb="10">
      <t>ジュキュウ</t>
    </rPh>
    <rPh sb="10" eb="12">
      <t>ジョウキョウ</t>
    </rPh>
    <phoneticPr fontId="17"/>
  </si>
  <si>
    <t>年金額</t>
  </si>
  <si>
    <t>老齢特別
給 付 金</t>
    <rPh sb="0" eb="2">
      <t>ロウレイ</t>
    </rPh>
    <rPh sb="2" eb="4">
      <t>トクベツ</t>
    </rPh>
    <rPh sb="5" eb="6">
      <t>キュウ</t>
    </rPh>
    <rPh sb="7" eb="8">
      <t>ツキ</t>
    </rPh>
    <rPh sb="9" eb="10">
      <t>キン</t>
    </rPh>
    <phoneticPr fontId="6"/>
  </si>
  <si>
    <t>遺族基礎
年      金</t>
    <phoneticPr fontId="6"/>
  </si>
  <si>
    <t>障害基礎年金</t>
  </si>
  <si>
    <t>老齢福祉年金</t>
  </si>
  <si>
    <t>年度別</t>
    <rPh sb="0" eb="2">
      <t>ネンド</t>
    </rPh>
    <rPh sb="2" eb="3">
      <t>ベツ</t>
    </rPh>
    <phoneticPr fontId="6"/>
  </si>
  <si>
    <t>２　福祉（無拠出）年金受給状況</t>
    <rPh sb="2" eb="4">
      <t>フクシ</t>
    </rPh>
    <rPh sb="5" eb="6">
      <t>ム</t>
    </rPh>
    <rPh sb="6" eb="8">
      <t>キョシュツ</t>
    </rPh>
    <rPh sb="9" eb="11">
      <t>ネンキン</t>
    </rPh>
    <rPh sb="11" eb="13">
      <t>ジュキュウ</t>
    </rPh>
    <rPh sb="13" eb="15">
      <t>ジョウキョウ</t>
    </rPh>
    <phoneticPr fontId="6"/>
  </si>
  <si>
    <t>任意加入</t>
  </si>
  <si>
    <t>強制加入</t>
  </si>
  <si>
    <t>第 １ 号 被 保 険 者 数</t>
    <phoneticPr fontId="6"/>
  </si>
  <si>
    <t>第  ３  号
被保険者数</t>
    <phoneticPr fontId="6"/>
  </si>
  <si>
    <t>年 度 末 被 保 険 者 数</t>
  </si>
  <si>
    <t>日本年金機構横浜中年金事務所調</t>
    <rPh sb="6" eb="7">
      <t>ヨコ</t>
    </rPh>
    <rPh sb="7" eb="8">
      <t>ハマ</t>
    </rPh>
    <rPh sb="8" eb="9">
      <t>ナカ</t>
    </rPh>
    <rPh sb="9" eb="11">
      <t>ネンキン</t>
    </rPh>
    <rPh sb="11" eb="13">
      <t>ジム</t>
    </rPh>
    <rPh sb="13" eb="14">
      <t>ショ</t>
    </rPh>
    <phoneticPr fontId="6"/>
  </si>
  <si>
    <t>令和元年</t>
    <rPh sb="0" eb="2">
      <t>レイワ</t>
    </rPh>
    <rPh sb="2" eb="4">
      <t>ガンネン</t>
    </rPh>
    <phoneticPr fontId="5"/>
  </si>
  <si>
    <t xml:space="preserve">     30年</t>
  </si>
  <si>
    <t>平成29年</t>
  </si>
  <si>
    <t>人</t>
    <rPh sb="0" eb="1">
      <t>ヒト</t>
    </rPh>
    <phoneticPr fontId="6"/>
  </si>
  <si>
    <t>第二種</t>
    <phoneticPr fontId="6"/>
  </si>
  <si>
    <t>第一種</t>
    <phoneticPr fontId="6"/>
  </si>
  <si>
    <t>平 均</t>
  </si>
  <si>
    <t>第二種</t>
    <rPh sb="1" eb="2">
      <t>ニ</t>
    </rPh>
    <phoneticPr fontId="6"/>
  </si>
  <si>
    <t>総　数</t>
  </si>
  <si>
    <t>任    意
単独適用</t>
    <phoneticPr fontId="6"/>
  </si>
  <si>
    <t>任　　意
包括適用</t>
    <phoneticPr fontId="6"/>
  </si>
  <si>
    <t>強制適用</t>
  </si>
  <si>
    <t>平均標準
報酬月額
(第四種)</t>
  </si>
  <si>
    <t>平均標準報酬月額
(第四種以外)</t>
  </si>
  <si>
    <t>第 四 種
被保険者</t>
  </si>
  <si>
    <t>被保険者(第四種以外)</t>
  </si>
  <si>
    <t>事業所</t>
    <rPh sb="0" eb="3">
      <t>ジギョウショ</t>
    </rPh>
    <phoneticPr fontId="6"/>
  </si>
  <si>
    <t>年   別</t>
  </si>
  <si>
    <t>上段：基金非加入、下段：基金加入</t>
    <rPh sb="0" eb="2">
      <t>ジョウダン</t>
    </rPh>
    <rPh sb="3" eb="5">
      <t>キキン</t>
    </rPh>
    <rPh sb="5" eb="6">
      <t>ヒ</t>
    </rPh>
    <rPh sb="6" eb="8">
      <t>カニュウ</t>
    </rPh>
    <rPh sb="9" eb="11">
      <t>ゲダン</t>
    </rPh>
    <rPh sb="12" eb="14">
      <t>キキン</t>
    </rPh>
    <rPh sb="14" eb="16">
      <t>カニュウ</t>
    </rPh>
    <phoneticPr fontId="6"/>
  </si>
  <si>
    <t>（注）１　出典:神奈川県後期高齢者医療事業報告書（神奈川県後期高齢者医療広域連合作成）。</t>
    <rPh sb="1" eb="2">
      <t>チュウ</t>
    </rPh>
    <phoneticPr fontId="6"/>
  </si>
  <si>
    <t>清川村</t>
  </si>
  <si>
    <t>愛川町</t>
  </si>
  <si>
    <t>湯河原町</t>
  </si>
  <si>
    <t>真鶴町</t>
  </si>
  <si>
    <t>箱根町</t>
  </si>
  <si>
    <t>開成町</t>
  </si>
  <si>
    <t>山北町</t>
  </si>
  <si>
    <t>松田町</t>
  </si>
  <si>
    <t>大井町</t>
  </si>
  <si>
    <t>中井町</t>
  </si>
  <si>
    <t>二宮町</t>
  </si>
  <si>
    <t>大磯町</t>
  </si>
  <si>
    <t>寒川町</t>
  </si>
  <si>
    <t>葉山町</t>
  </si>
  <si>
    <t>綾瀬市</t>
  </si>
  <si>
    <t>南足柄市</t>
  </si>
  <si>
    <t>座間市</t>
  </si>
  <si>
    <t>海老名市</t>
  </si>
  <si>
    <t>伊勢原市</t>
  </si>
  <si>
    <t>大和市</t>
  </si>
  <si>
    <t>厚木市</t>
  </si>
  <si>
    <t>秦野市</t>
  </si>
  <si>
    <t>三浦市</t>
  </si>
  <si>
    <t>逗子市</t>
  </si>
  <si>
    <t>茅ヶ崎市</t>
  </si>
  <si>
    <t>小田原市</t>
  </si>
  <si>
    <t>藤沢市</t>
  </si>
  <si>
    <t>鎌倉市</t>
  </si>
  <si>
    <t>平塚市</t>
  </si>
  <si>
    <t>横須賀市</t>
  </si>
  <si>
    <t>相模原市</t>
  </si>
  <si>
    <t>川崎市</t>
  </si>
  <si>
    <t>横浜市</t>
  </si>
  <si>
    <t>令和元年度</t>
    <rPh sb="0" eb="2">
      <t>レイワ</t>
    </rPh>
    <rPh sb="2" eb="4">
      <t>ガンネン</t>
    </rPh>
    <rPh sb="4" eb="5">
      <t>ド</t>
    </rPh>
    <phoneticPr fontId="5"/>
  </si>
  <si>
    <t>　　 30年度</t>
  </si>
  <si>
    <t>市 町 村 別</t>
  </si>
  <si>
    <t>一人
当たり
医療費</t>
  </si>
  <si>
    <t xml:space="preserve">総医療費の内
一部負担金      </t>
  </si>
  <si>
    <t>そ  の  他</t>
  </si>
  <si>
    <t>調     剤</t>
  </si>
  <si>
    <t>歯      科</t>
  </si>
  <si>
    <t>入  院  外</t>
  </si>
  <si>
    <t>入      院</t>
  </si>
  <si>
    <t>総 医 療 費</t>
  </si>
  <si>
    <t>被保険者数</t>
    <rPh sb="0" eb="4">
      <t>ヒホケンシャ</t>
    </rPh>
    <rPh sb="4" eb="5">
      <t>スウ</t>
    </rPh>
    <phoneticPr fontId="6"/>
  </si>
  <si>
    <t>（被保険者数は各年度月平均、医療費は各年度末現在）資料提供：医療保険課</t>
    <rPh sb="1" eb="2">
      <t>ヒ</t>
    </rPh>
    <rPh sb="2" eb="4">
      <t>ホケン</t>
    </rPh>
    <phoneticPr fontId="6"/>
  </si>
  <si>
    <t>単位　被保険者　人、医療費　円</t>
    <rPh sb="0" eb="2">
      <t>タンイ</t>
    </rPh>
    <rPh sb="3" eb="7">
      <t>ヒホケンシャ</t>
    </rPh>
    <rPh sb="8" eb="9">
      <t>ニン</t>
    </rPh>
    <rPh sb="10" eb="13">
      <t>イリョウヒ</t>
    </rPh>
    <rPh sb="14" eb="15">
      <t>エン</t>
    </rPh>
    <phoneticPr fontId="6"/>
  </si>
  <si>
    <t xml:space="preserve">　　　２　被保険者数は、各月末平均を市町村ごとに四捨五入して表示しているため合計と一致しない場合がある。　　 </t>
    <rPh sb="5" eb="9">
      <t>ヒホケンシャ</t>
    </rPh>
    <rPh sb="9" eb="10">
      <t>スウ</t>
    </rPh>
    <rPh sb="12" eb="14">
      <t>カクツキ</t>
    </rPh>
    <rPh sb="14" eb="15">
      <t>マツ</t>
    </rPh>
    <rPh sb="15" eb="17">
      <t>ヘイキン</t>
    </rPh>
    <rPh sb="18" eb="21">
      <t>シチョウソン</t>
    </rPh>
    <rPh sb="24" eb="28">
      <t>シシャゴニュウ</t>
    </rPh>
    <rPh sb="30" eb="32">
      <t>ヒョウジ</t>
    </rPh>
    <rPh sb="38" eb="40">
      <t>ゴウケイ</t>
    </rPh>
    <rPh sb="41" eb="43">
      <t>イッチ</t>
    </rPh>
    <rPh sb="46" eb="48">
      <t>バアイ</t>
    </rPh>
    <phoneticPr fontId="6"/>
  </si>
  <si>
    <t>　　　２　上段：厚生労働省集計、下段：神奈川県国民健康保険団体連合会集計。</t>
    <rPh sb="5" eb="7">
      <t>ジョウダン</t>
    </rPh>
    <rPh sb="8" eb="10">
      <t>コウセイ</t>
    </rPh>
    <rPh sb="10" eb="12">
      <t>ロウドウ</t>
    </rPh>
    <rPh sb="12" eb="13">
      <t>ショウ</t>
    </rPh>
    <rPh sb="13" eb="15">
      <t>シュウケイ</t>
    </rPh>
    <rPh sb="16" eb="18">
      <t>ゲダン</t>
    </rPh>
    <rPh sb="19" eb="23">
      <t>カナガワケン</t>
    </rPh>
    <rPh sb="23" eb="25">
      <t>コクミン</t>
    </rPh>
    <rPh sb="25" eb="27">
      <t>ケンコウ</t>
    </rPh>
    <rPh sb="27" eb="29">
      <t>ホケン</t>
    </rPh>
    <rPh sb="29" eb="31">
      <t>ダンタイ</t>
    </rPh>
    <rPh sb="31" eb="34">
      <t>レンゴウカイ</t>
    </rPh>
    <rPh sb="34" eb="36">
      <t>シュウケイ</t>
    </rPh>
    <phoneticPr fontId="6"/>
  </si>
  <si>
    <t>（注）１　高確法：「高齢者の医療の確保に関する法律」。</t>
    <rPh sb="1" eb="2">
      <t>チュウ</t>
    </rPh>
    <rPh sb="5" eb="6">
      <t>コウ</t>
    </rPh>
    <rPh sb="6" eb="7">
      <t>カク</t>
    </rPh>
    <rPh sb="7" eb="8">
      <t>ホウ</t>
    </rPh>
    <rPh sb="10" eb="13">
      <t>コウレイシャ</t>
    </rPh>
    <rPh sb="14" eb="16">
      <t>イリョウ</t>
    </rPh>
    <rPh sb="17" eb="19">
      <t>カクホ</t>
    </rPh>
    <rPh sb="20" eb="21">
      <t>カン</t>
    </rPh>
    <rPh sb="23" eb="25">
      <t>ホウリツ</t>
    </rPh>
    <phoneticPr fontId="6"/>
  </si>
  <si>
    <t>特定健康診査（国民健康保険）</t>
    <rPh sb="0" eb="2">
      <t>トクテイ</t>
    </rPh>
    <rPh sb="2" eb="4">
      <t>ケンコウ</t>
    </rPh>
    <rPh sb="4" eb="6">
      <t>シンサ</t>
    </rPh>
    <rPh sb="7" eb="9">
      <t>コクミン</t>
    </rPh>
    <rPh sb="9" eb="11">
      <t>ケンコウ</t>
    </rPh>
    <phoneticPr fontId="6"/>
  </si>
  <si>
    <t>特定健康診査（全医療保険者）</t>
    <rPh sb="0" eb="2">
      <t>トクテイ</t>
    </rPh>
    <rPh sb="2" eb="4">
      <t>ケンコウ</t>
    </rPh>
    <rPh sb="4" eb="6">
      <t>シンサ</t>
    </rPh>
    <rPh sb="7" eb="8">
      <t>ゼン</t>
    </rPh>
    <rPh sb="8" eb="10">
      <t>イリョウ</t>
    </rPh>
    <rPh sb="10" eb="12">
      <t>ホケン</t>
    </rPh>
    <rPh sb="12" eb="13">
      <t>シャ</t>
    </rPh>
    <phoneticPr fontId="6"/>
  </si>
  <si>
    <t>令和元年度</t>
    <phoneticPr fontId="6"/>
  </si>
  <si>
    <t>区　　　　分</t>
  </si>
  <si>
    <t>資料提供：医療保険課</t>
    <rPh sb="0" eb="2">
      <t>シリョウ</t>
    </rPh>
    <rPh sb="2" eb="4">
      <t>テイキョウ</t>
    </rPh>
    <rPh sb="5" eb="7">
      <t>イリョウ</t>
    </rPh>
    <rPh sb="7" eb="9">
      <t>ホケン</t>
    </rPh>
    <rPh sb="9" eb="10">
      <t>カ</t>
    </rPh>
    <phoneticPr fontId="6"/>
  </si>
  <si>
    <t>建設連合組合</t>
  </si>
  <si>
    <t>建設業組合</t>
  </si>
  <si>
    <t>薬剤師組合</t>
  </si>
  <si>
    <t>食品衛生組合</t>
  </si>
  <si>
    <t>歯科医師組合</t>
  </si>
  <si>
    <t>医師組合</t>
  </si>
  <si>
    <t>組合計</t>
  </si>
  <si>
    <t>町村計</t>
  </si>
  <si>
    <t>市計</t>
  </si>
  <si>
    <t>　　 30年度</t>
    <phoneticPr fontId="3"/>
  </si>
  <si>
    <t>世帯</t>
  </si>
  <si>
    <t>金　　　額</t>
  </si>
  <si>
    <t>金　　　　額</t>
  </si>
  <si>
    <t>件　　数</t>
  </si>
  <si>
    <t>療　養　費　等</t>
  </si>
  <si>
    <t>療 養 の 給 付 等</t>
  </si>
  <si>
    <t>給　　　付　　　状　　　況</t>
  </si>
  <si>
    <t>保険者数</t>
  </si>
  <si>
    <t>世帯数</t>
  </si>
  <si>
    <t>区　　　分</t>
  </si>
  <si>
    <t>（各年度末現在）医療保険課調</t>
    <rPh sb="1" eb="4">
      <t>カクネンド</t>
    </rPh>
    <rPh sb="4" eb="5">
      <t>マツ</t>
    </rPh>
    <rPh sb="5" eb="7">
      <t>ゲンザイ</t>
    </rPh>
    <rPh sb="8" eb="10">
      <t>イリョウ</t>
    </rPh>
    <rPh sb="10" eb="12">
      <t>ホケン</t>
    </rPh>
    <rPh sb="12" eb="13">
      <t>カ</t>
    </rPh>
    <rPh sb="13" eb="14">
      <t>シラ</t>
    </rPh>
    <phoneticPr fontId="6"/>
  </si>
  <si>
    <t>清川村</t>
    <rPh sb="0" eb="3">
      <t>キヨカワムラ</t>
    </rPh>
    <phoneticPr fontId="6"/>
  </si>
  <si>
    <t>愛川町</t>
    <rPh sb="0" eb="3">
      <t>アイカワマチ</t>
    </rPh>
    <phoneticPr fontId="6"/>
  </si>
  <si>
    <t>湯河原町</t>
    <rPh sb="0" eb="4">
      <t>ユガワラマチ</t>
    </rPh>
    <phoneticPr fontId="6"/>
  </si>
  <si>
    <t>真鶴町</t>
    <rPh sb="0" eb="2">
      <t>マナヅル</t>
    </rPh>
    <rPh sb="2" eb="3">
      <t>マチ</t>
    </rPh>
    <phoneticPr fontId="6"/>
  </si>
  <si>
    <t>箱根町</t>
    <rPh sb="0" eb="3">
      <t>ハコネマチ</t>
    </rPh>
    <phoneticPr fontId="6"/>
  </si>
  <si>
    <t>開成町</t>
    <rPh sb="0" eb="3">
      <t>カイセイマチ</t>
    </rPh>
    <phoneticPr fontId="6"/>
  </si>
  <si>
    <t>山北町</t>
    <rPh sb="0" eb="3">
      <t>ヤマキタマチ</t>
    </rPh>
    <phoneticPr fontId="6"/>
  </si>
  <si>
    <t>松田町</t>
    <rPh sb="0" eb="3">
      <t>マツダマチ</t>
    </rPh>
    <phoneticPr fontId="6"/>
  </si>
  <si>
    <t>大井町</t>
    <rPh sb="0" eb="3">
      <t>オオイマチ</t>
    </rPh>
    <phoneticPr fontId="6"/>
  </si>
  <si>
    <t>中井町</t>
    <rPh sb="0" eb="3">
      <t>ナカイマチ</t>
    </rPh>
    <phoneticPr fontId="6"/>
  </si>
  <si>
    <t>二宮町</t>
    <rPh sb="0" eb="3">
      <t>ニノミヤマチ</t>
    </rPh>
    <phoneticPr fontId="6"/>
  </si>
  <si>
    <t>大磯町</t>
    <rPh sb="0" eb="3">
      <t>オオイソマチ</t>
    </rPh>
    <phoneticPr fontId="6"/>
  </si>
  <si>
    <t>寒川町</t>
    <rPh sb="0" eb="3">
      <t>サムカワマチ</t>
    </rPh>
    <phoneticPr fontId="6"/>
  </si>
  <si>
    <t>葉山町</t>
    <rPh sb="0" eb="3">
      <t>ハヤママチ</t>
    </rPh>
    <phoneticPr fontId="6"/>
  </si>
  <si>
    <t>綾瀬市</t>
    <rPh sb="0" eb="3">
      <t>アヤセシ</t>
    </rPh>
    <phoneticPr fontId="6"/>
  </si>
  <si>
    <t>南足柄市</t>
    <rPh sb="0" eb="1">
      <t>ミナミ</t>
    </rPh>
    <rPh sb="1" eb="3">
      <t>アシガラ</t>
    </rPh>
    <rPh sb="3" eb="4">
      <t>シ</t>
    </rPh>
    <phoneticPr fontId="6"/>
  </si>
  <si>
    <t>座間市</t>
    <rPh sb="0" eb="3">
      <t>ザマシ</t>
    </rPh>
    <phoneticPr fontId="6"/>
  </si>
  <si>
    <t>海老名市</t>
    <rPh sb="0" eb="4">
      <t>エビナシ</t>
    </rPh>
    <phoneticPr fontId="6"/>
  </si>
  <si>
    <t>伊勢原市</t>
    <rPh sb="0" eb="4">
      <t>イセハラシ</t>
    </rPh>
    <phoneticPr fontId="6"/>
  </si>
  <si>
    <t>大和市</t>
    <rPh sb="0" eb="3">
      <t>ヤマトシ</t>
    </rPh>
    <phoneticPr fontId="6"/>
  </si>
  <si>
    <t>厚木市</t>
    <rPh sb="0" eb="3">
      <t>アツギシ</t>
    </rPh>
    <phoneticPr fontId="6"/>
  </si>
  <si>
    <t>秦野市</t>
    <rPh sb="0" eb="3">
      <t>ハダノシ</t>
    </rPh>
    <phoneticPr fontId="6"/>
  </si>
  <si>
    <t>三浦市</t>
    <rPh sb="0" eb="3">
      <t>ミウラシ</t>
    </rPh>
    <phoneticPr fontId="6"/>
  </si>
  <si>
    <t>逗子市</t>
    <rPh sb="0" eb="3">
      <t>ズシシ</t>
    </rPh>
    <phoneticPr fontId="6"/>
  </si>
  <si>
    <t>茅ヶ崎市</t>
    <rPh sb="0" eb="4">
      <t>チガサキシ</t>
    </rPh>
    <phoneticPr fontId="6"/>
  </si>
  <si>
    <t>小田原市</t>
    <rPh sb="0" eb="4">
      <t>オダワラシ</t>
    </rPh>
    <phoneticPr fontId="6"/>
  </si>
  <si>
    <t>藤沢市</t>
    <rPh sb="0" eb="3">
      <t>フジサワシ</t>
    </rPh>
    <phoneticPr fontId="6"/>
  </si>
  <si>
    <t>鎌倉市</t>
    <rPh sb="0" eb="3">
      <t>カマクラシ</t>
    </rPh>
    <phoneticPr fontId="6"/>
  </si>
  <si>
    <t>平塚市</t>
    <rPh sb="0" eb="3">
      <t>ヒラツカシ</t>
    </rPh>
    <phoneticPr fontId="6"/>
  </si>
  <si>
    <t>横須賀市</t>
    <rPh sb="0" eb="4">
      <t>ヨコスカシ</t>
    </rPh>
    <phoneticPr fontId="6"/>
  </si>
  <si>
    <t>相模原市</t>
    <rPh sb="0" eb="4">
      <t>サガミハラシ</t>
    </rPh>
    <phoneticPr fontId="6"/>
  </si>
  <si>
    <t>川崎市</t>
    <rPh sb="0" eb="3">
      <t>カワサキシ</t>
    </rPh>
    <phoneticPr fontId="6"/>
  </si>
  <si>
    <t>横浜市</t>
    <rPh sb="0" eb="3">
      <t>ヨコハマシ</t>
    </rPh>
    <phoneticPr fontId="6"/>
  </si>
  <si>
    <t>令和元年度</t>
    <rPh sb="0" eb="2">
      <t>レイワ</t>
    </rPh>
    <rPh sb="2" eb="4">
      <t>ガンネン</t>
    </rPh>
    <rPh sb="4" eb="5">
      <t>ド</t>
    </rPh>
    <phoneticPr fontId="3"/>
  </si>
  <si>
    <t>民生（児童）委員</t>
    <rPh sb="0" eb="2">
      <t>ミンセイ</t>
    </rPh>
    <rPh sb="3" eb="5">
      <t>ジドウ</t>
    </rPh>
    <rPh sb="6" eb="8">
      <t>イイン</t>
    </rPh>
    <phoneticPr fontId="6"/>
  </si>
  <si>
    <t>市町村別</t>
    <rPh sb="0" eb="3">
      <t>シチョウソン</t>
    </rPh>
    <rPh sb="3" eb="4">
      <t>ベツ</t>
    </rPh>
    <phoneticPr fontId="6"/>
  </si>
  <si>
    <t>（各年度４月１日現在）地域福祉課調</t>
  </si>
  <si>
    <t>　　　２　平成30年度から入所定員は利用定員数に変更。(平成29年度までは認可定員数)</t>
    <rPh sb="5" eb="7">
      <t>ヘイセイ</t>
    </rPh>
    <rPh sb="9" eb="11">
      <t>ネンド</t>
    </rPh>
    <rPh sb="13" eb="15">
      <t>ニュウショ</t>
    </rPh>
    <rPh sb="15" eb="17">
      <t>テイイン</t>
    </rPh>
    <rPh sb="18" eb="20">
      <t>リヨウ</t>
    </rPh>
    <rPh sb="20" eb="22">
      <t>テイイン</t>
    </rPh>
    <rPh sb="22" eb="23">
      <t>スウ</t>
    </rPh>
    <rPh sb="24" eb="26">
      <t>ヘンコウ</t>
    </rPh>
    <rPh sb="28" eb="30">
      <t>ヘイセイ</t>
    </rPh>
    <rPh sb="32" eb="34">
      <t>ネンド</t>
    </rPh>
    <rPh sb="37" eb="39">
      <t>ニンカ</t>
    </rPh>
    <rPh sb="39" eb="41">
      <t>テイイン</t>
    </rPh>
    <rPh sb="41" eb="42">
      <t>スウ</t>
    </rPh>
    <phoneticPr fontId="3"/>
  </si>
  <si>
    <t>(注)　１　保育士数は有資格の常勤・非常勤職員の数。</t>
    <rPh sb="6" eb="8">
      <t>ホイク</t>
    </rPh>
    <rPh sb="8" eb="9">
      <t>シ</t>
    </rPh>
    <rPh sb="9" eb="10">
      <t>スウ</t>
    </rPh>
    <rPh sb="11" eb="12">
      <t>ユウ</t>
    </rPh>
    <rPh sb="12" eb="14">
      <t>シカク</t>
    </rPh>
    <rPh sb="15" eb="17">
      <t>ジョウキン</t>
    </rPh>
    <rPh sb="18" eb="21">
      <t>ヒジョウキン</t>
    </rPh>
    <rPh sb="21" eb="23">
      <t>ショクイン</t>
    </rPh>
    <rPh sb="24" eb="25">
      <t>カズ</t>
    </rPh>
    <phoneticPr fontId="6"/>
  </si>
  <si>
    <t>鎌倉市</t>
    <rPh sb="0" eb="2">
      <t>カマクラ</t>
    </rPh>
    <phoneticPr fontId="6"/>
  </si>
  <si>
    <t>県   所   管</t>
    <phoneticPr fontId="6"/>
  </si>
  <si>
    <t>横須賀市</t>
    <phoneticPr fontId="6"/>
  </si>
  <si>
    <t>南区</t>
    <rPh sb="0" eb="2">
      <t>ミナミク</t>
    </rPh>
    <phoneticPr fontId="6"/>
  </si>
  <si>
    <t>中央区</t>
    <rPh sb="0" eb="3">
      <t>チュウオウク</t>
    </rPh>
    <phoneticPr fontId="6"/>
  </si>
  <si>
    <t>緑区</t>
    <rPh sb="0" eb="2">
      <t>ミドリク</t>
    </rPh>
    <phoneticPr fontId="6"/>
  </si>
  <si>
    <t>相模原市</t>
    <rPh sb="0" eb="3">
      <t>サガミハラ</t>
    </rPh>
    <phoneticPr fontId="6"/>
  </si>
  <si>
    <t>麻生区</t>
  </si>
  <si>
    <t>多摩区</t>
  </si>
  <si>
    <t>宮前区</t>
  </si>
  <si>
    <t>高津区</t>
  </si>
  <si>
    <t>中原区</t>
  </si>
  <si>
    <t>幸区</t>
  </si>
  <si>
    <t>川崎区</t>
  </si>
  <si>
    <t>瀬谷区</t>
  </si>
  <si>
    <t>泉区</t>
  </si>
  <si>
    <t>栄区</t>
  </si>
  <si>
    <t>戸塚区</t>
  </si>
  <si>
    <t>都筑区</t>
  </si>
  <si>
    <t>青葉区</t>
  </si>
  <si>
    <t>緑区</t>
  </si>
  <si>
    <t>港北区</t>
  </si>
  <si>
    <t>金沢区</t>
  </si>
  <si>
    <t>磯子区</t>
  </si>
  <si>
    <t>旭区</t>
  </si>
  <si>
    <t>保土ケ谷区</t>
    <phoneticPr fontId="6"/>
  </si>
  <si>
    <t>港南区</t>
  </si>
  <si>
    <t>南区</t>
  </si>
  <si>
    <t>中区</t>
  </si>
  <si>
    <t>西区</t>
  </si>
  <si>
    <t>神奈川区</t>
  </si>
  <si>
    <t>鶴見区</t>
  </si>
  <si>
    <t>　　　　31年</t>
    <rPh sb="6" eb="7">
      <t>ネン</t>
    </rPh>
    <phoneticPr fontId="6"/>
  </si>
  <si>
    <t xml:space="preserve">       30年</t>
    <phoneticPr fontId="6"/>
  </si>
  <si>
    <t>平成29年</t>
    <phoneticPr fontId="6"/>
  </si>
  <si>
    <t>施設</t>
    <rPh sb="0" eb="2">
      <t>シセツ</t>
    </rPh>
    <phoneticPr fontId="6"/>
  </si>
  <si>
    <t>４歳以上</t>
    <phoneticPr fontId="6"/>
  </si>
  <si>
    <t>３　　歳</t>
    <phoneticPr fontId="6"/>
  </si>
  <si>
    <t>３歳未満</t>
    <phoneticPr fontId="6"/>
  </si>
  <si>
    <t>入　　所　　児　　童　　数</t>
  </si>
  <si>
    <t>入所定員</t>
  </si>
  <si>
    <t>保育士数</t>
  </si>
  <si>
    <t>保育所数</t>
  </si>
  <si>
    <t>市区町村別</t>
    <phoneticPr fontId="6"/>
  </si>
  <si>
    <t>（各年４月１日）次世代育成課調</t>
  </si>
  <si>
    <r>
      <t xml:space="preserve"> 　 　 </t>
    </r>
    <r>
      <rPr>
        <sz val="7"/>
        <color theme="1"/>
        <rFont val="ＭＳ 明朝"/>
        <family val="1"/>
        <charset val="128"/>
      </rPr>
      <t>茅ヶ崎保健事務所管轄から平塚保健福祉事務所管轄に変更。</t>
    </r>
    <rPh sb="5" eb="8">
      <t>チガサキ</t>
    </rPh>
    <rPh sb="8" eb="10">
      <t>ホケン</t>
    </rPh>
    <rPh sb="10" eb="12">
      <t>ジム</t>
    </rPh>
    <rPh sb="12" eb="13">
      <t>ショ</t>
    </rPh>
    <rPh sb="13" eb="15">
      <t>カンカツ</t>
    </rPh>
    <rPh sb="17" eb="19">
      <t>ヒラツカ</t>
    </rPh>
    <rPh sb="19" eb="21">
      <t>ホケン</t>
    </rPh>
    <rPh sb="21" eb="23">
      <t>フクシ</t>
    </rPh>
    <rPh sb="23" eb="25">
      <t>ジム</t>
    </rPh>
    <rPh sb="25" eb="26">
      <t>ショ</t>
    </rPh>
    <rPh sb="26" eb="28">
      <t>カンカツ</t>
    </rPh>
    <rPh sb="29" eb="31">
      <t>ヘンコウ</t>
    </rPh>
    <phoneticPr fontId="6"/>
  </si>
  <si>
    <r>
      <t xml:space="preserve"> 　  </t>
    </r>
    <r>
      <rPr>
        <sz val="7"/>
        <color theme="1"/>
        <rFont val="ＭＳ 明朝"/>
        <family val="1"/>
        <charset val="128"/>
      </rPr>
      <t>３　平成29年４月に茅ヶ崎保健福祉事務所が茅ヶ崎市に移管されたことに伴い、寒川町が平成29年より</t>
    </r>
    <rPh sb="6" eb="8">
      <t>ヘイセイ</t>
    </rPh>
    <rPh sb="10" eb="11">
      <t>ネン</t>
    </rPh>
    <rPh sb="12" eb="13">
      <t>ガツ</t>
    </rPh>
    <rPh sb="14" eb="17">
      <t>チガサキ</t>
    </rPh>
    <rPh sb="17" eb="19">
      <t>ホケン</t>
    </rPh>
    <rPh sb="19" eb="21">
      <t>フクシ</t>
    </rPh>
    <rPh sb="21" eb="23">
      <t>ジム</t>
    </rPh>
    <rPh sb="23" eb="24">
      <t>ショ</t>
    </rPh>
    <rPh sb="25" eb="28">
      <t>チガサキ</t>
    </rPh>
    <rPh sb="28" eb="29">
      <t>シ</t>
    </rPh>
    <rPh sb="30" eb="32">
      <t>イカン</t>
    </rPh>
    <rPh sb="38" eb="39">
      <t>トモナ</t>
    </rPh>
    <rPh sb="41" eb="44">
      <t>サムカワマチ</t>
    </rPh>
    <rPh sb="45" eb="47">
      <t>ヘイセイ</t>
    </rPh>
    <rPh sb="49" eb="50">
      <t>ネン</t>
    </rPh>
    <phoneticPr fontId="6"/>
  </si>
  <si>
    <r>
      <t xml:space="preserve"> 　  </t>
    </r>
    <r>
      <rPr>
        <sz val="7"/>
        <color theme="1"/>
        <rFont val="ＭＳ 明朝"/>
        <family val="1"/>
        <charset val="128"/>
      </rPr>
      <t>２　各扶助金額は百円以下を四捨五入しているため合計値と内訳が一致しないことがある。</t>
    </r>
    <r>
      <rPr>
        <sz val="8"/>
        <color theme="1"/>
        <rFont val="ＭＳ 明朝"/>
        <family val="1"/>
        <charset val="128"/>
      </rPr>
      <t>　</t>
    </r>
    <phoneticPr fontId="6"/>
  </si>
  <si>
    <t>　　　　と内訳の一致しないことがある。</t>
    <phoneticPr fontId="6"/>
  </si>
  <si>
    <t>（注）１　被保護世帯数、被保護人員については月平均値である。小数点以下を四捨五入しているため合計値</t>
    <rPh sb="1" eb="2">
      <t>チュウ</t>
    </rPh>
    <phoneticPr fontId="6"/>
  </si>
  <si>
    <t>県支払分</t>
  </si>
  <si>
    <t>厚木保健福祉事務所</t>
  </si>
  <si>
    <t>小田原保健福祉事務所
（足柄上センターを含む）</t>
    <rPh sb="12" eb="14">
      <t>アシガラ</t>
    </rPh>
    <rPh sb="14" eb="15">
      <t>カミ</t>
    </rPh>
    <rPh sb="20" eb="21">
      <t>フク</t>
    </rPh>
    <phoneticPr fontId="6"/>
  </si>
  <si>
    <t>鎌倉保健福祉事務所</t>
  </si>
  <si>
    <t>寒川町</t>
    <phoneticPr fontId="6"/>
  </si>
  <si>
    <t>平塚保健福祉事務所　　　　　　　　　　　（茅ヶ崎支所を含む）</t>
    <rPh sb="21" eb="24">
      <t>チガサキ</t>
    </rPh>
    <rPh sb="24" eb="26">
      <t>シショ</t>
    </rPh>
    <rPh sb="27" eb="28">
      <t>フク</t>
    </rPh>
    <phoneticPr fontId="6"/>
  </si>
  <si>
    <t>平塚保健福祉事務所
（茅ヶ崎支所を含む）</t>
    <rPh sb="11" eb="14">
      <t>チガサキ</t>
    </rPh>
    <rPh sb="14" eb="16">
      <t>シショ</t>
    </rPh>
    <rPh sb="17" eb="18">
      <t>フク</t>
    </rPh>
    <phoneticPr fontId="6"/>
  </si>
  <si>
    <t>　　　30年度</t>
  </si>
  <si>
    <t>　　　30年度</t>
    <phoneticPr fontId="6"/>
  </si>
  <si>
    <t>金　額</t>
  </si>
  <si>
    <t>金額</t>
    <rPh sb="0" eb="2">
      <t>キンガク</t>
    </rPh>
    <phoneticPr fontId="3"/>
  </si>
  <si>
    <t>金額</t>
    <rPh sb="0" eb="2">
      <t>キンガク</t>
    </rPh>
    <phoneticPr fontId="6"/>
  </si>
  <si>
    <t>人員</t>
  </si>
  <si>
    <t>人　員</t>
  </si>
  <si>
    <t>事 務 費</t>
  </si>
  <si>
    <t>給付金</t>
    <rPh sb="0" eb="3">
      <t>キュウフキン</t>
    </rPh>
    <phoneticPr fontId="3"/>
  </si>
  <si>
    <t>給付金</t>
    <rPh sb="0" eb="3">
      <t>キュウフキン</t>
    </rPh>
    <phoneticPr fontId="6"/>
  </si>
  <si>
    <t>市　町　村　別</t>
    <phoneticPr fontId="6"/>
  </si>
  <si>
    <t>保護施設</t>
  </si>
  <si>
    <t>進学準備</t>
    <rPh sb="0" eb="2">
      <t>シンガク</t>
    </rPh>
    <rPh sb="2" eb="4">
      <t>ジュンビ</t>
    </rPh>
    <phoneticPr fontId="3"/>
  </si>
  <si>
    <t>就労自立</t>
    <rPh sb="0" eb="2">
      <t>シュウロウ</t>
    </rPh>
    <rPh sb="2" eb="4">
      <t>ジリツ</t>
    </rPh>
    <phoneticPr fontId="6"/>
  </si>
  <si>
    <t>葬祭扶助</t>
  </si>
  <si>
    <t>生業扶助</t>
  </si>
  <si>
    <t>出産扶助</t>
  </si>
  <si>
    <t>医　療　扶　助</t>
  </si>
  <si>
    <t>介　護　扶　助</t>
  </si>
  <si>
    <t>教育扶助</t>
  </si>
  <si>
    <t>住　宅　扶　助</t>
  </si>
  <si>
    <t>生　活　扶　助</t>
  </si>
  <si>
    <t>合計金額</t>
  </si>
  <si>
    <t>被保護
人　 員</t>
  </si>
  <si>
    <t>被保護
世帯数</t>
  </si>
  <si>
    <t>生活援護課調</t>
    <rPh sb="0" eb="2">
      <t>セイカツ</t>
    </rPh>
    <rPh sb="2" eb="4">
      <t>エンゴ</t>
    </rPh>
    <rPh sb="4" eb="5">
      <t>カ</t>
    </rPh>
    <rPh sb="5" eb="6">
      <t>シラ</t>
    </rPh>
    <phoneticPr fontId="6"/>
  </si>
  <si>
    <t xml:space="preserve">    30年度</t>
    <phoneticPr fontId="3"/>
  </si>
  <si>
    <t>非行</t>
    <phoneticPr fontId="6"/>
  </si>
  <si>
    <t xml:space="preserve">       30年度</t>
    <phoneticPr fontId="6"/>
  </si>
  <si>
    <t>福祉事務所送致
又は通知</t>
    <phoneticPr fontId="6"/>
  </si>
  <si>
    <r>
      <t xml:space="preserve">小田原保健福祉事務所
</t>
    </r>
    <r>
      <rPr>
        <sz val="6"/>
        <rFont val="ＭＳ 明朝"/>
        <family val="1"/>
        <charset val="128"/>
      </rPr>
      <t>（足柄上センターを含む）</t>
    </r>
    <rPh sb="12" eb="14">
      <t>アシガラ</t>
    </rPh>
    <rPh sb="14" eb="15">
      <t>カミ</t>
    </rPh>
    <rPh sb="20" eb="21">
      <t>フク</t>
    </rPh>
    <phoneticPr fontId="6"/>
  </si>
  <si>
    <t>運輸業
郵便業</t>
    <rPh sb="4" eb="6">
      <t>ユウビン</t>
    </rPh>
    <rPh sb="6" eb="7">
      <t>ギョウ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</si>
</sst>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 "/>
    <numFmt numFmtId="177" formatCode="#,##0_);[Red]\(#,##0\)"/>
    <numFmt numFmtId="178" formatCode="&quot;(&quot;#,##0&quot;)&quot;"/>
    <numFmt numFmtId="179" formatCode="&quot;(&quot;0&quot;)&quot;"/>
    <numFmt numFmtId="180" formatCode="#,##0_ ;[Red]\-#,##0\ "/>
    <numFmt numFmtId="181" formatCode="#,##0;[Red]#,##0"/>
  </numFmts>
  <fonts count="53">
    <font>
      <sz val="11"/>
      <name val="ＭＳ Ｐゴシック"/>
      <family val="3"/>
      <charset val="128"/>
    </font>
    <font>
      <sz val="11"/>
      <name val="ＭＳ Ｐゴシック"/>
      <family val="3"/>
      <charset val="128"/>
    </font>
    <font>
      <sz val="8"/>
      <name val="ＭＳ 明朝"/>
      <family val="1"/>
      <charset val="128"/>
    </font>
    <font>
      <sz val="6"/>
      <name val="ＭＳ 明朝"/>
      <family val="1"/>
      <charset val="128"/>
    </font>
    <font>
      <sz val="8"/>
      <name val="ＭＳ ゴシック"/>
      <family val="3"/>
      <charset val="128"/>
    </font>
    <font>
      <sz val="7"/>
      <name val="ＭＳ 明朝"/>
      <family val="1"/>
      <charset val="128"/>
    </font>
    <font>
      <sz val="6"/>
      <name val="ＭＳ Ｐゴシック"/>
      <family val="3"/>
      <charset val="128"/>
    </font>
    <font>
      <sz val="8"/>
      <name val="ＭＳ Ｐゴシック"/>
      <family val="3"/>
      <charset val="128"/>
    </font>
    <font>
      <b/>
      <sz val="8"/>
      <name val="ＭＳ 明朝"/>
      <family val="1"/>
      <charset val="128"/>
    </font>
    <font>
      <b/>
      <sz val="8"/>
      <name val="ＭＳ ゴシック"/>
      <family val="3"/>
      <charset val="128"/>
    </font>
    <font>
      <sz val="11"/>
      <name val="ＭＳ 明朝"/>
      <family val="1"/>
      <charset val="128"/>
    </font>
    <font>
      <sz val="8"/>
      <color rgb="FFFF0000"/>
      <name val="ＭＳ ゴシック"/>
      <family val="3"/>
      <charset val="128"/>
    </font>
    <font>
      <sz val="8"/>
      <color rgb="FFFF0000"/>
      <name val="ＭＳ 明朝"/>
      <family val="1"/>
      <charset val="128"/>
    </font>
    <font>
      <sz val="11"/>
      <name val="明朝"/>
      <family val="1"/>
      <charset val="128"/>
    </font>
    <font>
      <sz val="11"/>
      <color rgb="FFFF0000"/>
      <name val="ＭＳ Ｐゴシック"/>
      <family val="3"/>
      <charset val="128"/>
    </font>
    <font>
      <sz val="11"/>
      <color rgb="FF9C0006"/>
      <name val="ＭＳ Ｐゴシック"/>
      <family val="2"/>
      <charset val="128"/>
      <scheme val="minor"/>
    </font>
    <font>
      <sz val="5"/>
      <name val="ＭＳ 明朝"/>
      <family val="1"/>
      <charset val="128"/>
    </font>
    <font>
      <sz val="7.5"/>
      <name val="ＭＳ 明朝"/>
      <family val="1"/>
      <charset val="128"/>
    </font>
    <font>
      <b/>
      <sz val="11"/>
      <name val="ＭＳ 明朝"/>
      <family val="1"/>
      <charset val="128"/>
    </font>
    <font>
      <b/>
      <sz val="7"/>
      <name val="ＭＳ 明朝"/>
      <family val="1"/>
      <charset val="128"/>
    </font>
    <font>
      <sz val="8"/>
      <color indexed="8"/>
      <name val="ＭＳ 明朝"/>
      <family val="1"/>
      <charset val="128"/>
    </font>
    <font>
      <sz val="7"/>
      <name val="ＭＳ ゴシック"/>
      <family val="3"/>
      <charset val="128"/>
    </font>
    <font>
      <sz val="6"/>
      <color rgb="FFFF0000"/>
      <name val="ＭＳ 明朝"/>
      <family val="1"/>
      <charset val="128"/>
    </font>
    <font>
      <sz val="5"/>
      <color theme="1"/>
      <name val="ＭＳ 明朝"/>
      <family val="1"/>
      <charset val="128"/>
    </font>
    <font>
      <sz val="6"/>
      <color indexed="10"/>
      <name val="ＭＳ 明朝"/>
      <family val="1"/>
      <charset val="128"/>
    </font>
    <font>
      <sz val="4"/>
      <name val="ＭＳ 明朝"/>
      <family val="1"/>
      <charset val="128"/>
    </font>
    <font>
      <sz val="7"/>
      <color rgb="FFFF0000"/>
      <name val="ＭＳ ゴシック"/>
      <family val="3"/>
      <charset val="128"/>
    </font>
    <font>
      <b/>
      <sz val="6"/>
      <name val="ＭＳ 明朝"/>
      <family val="1"/>
      <charset val="128"/>
    </font>
    <font>
      <b/>
      <sz val="7"/>
      <name val="ＭＳ ゴシック"/>
      <family val="3"/>
      <charset val="128"/>
    </font>
    <font>
      <strike/>
      <sz val="7"/>
      <name val="ＭＳ 明朝"/>
      <family val="1"/>
      <charset val="128"/>
    </font>
    <font>
      <sz val="6.5"/>
      <name val="ＭＳ 明朝"/>
      <family val="1"/>
      <charset val="128"/>
    </font>
    <font>
      <sz val="7"/>
      <color rgb="FFFF0000"/>
      <name val="ＭＳ 明朝"/>
      <family val="1"/>
      <charset val="128"/>
    </font>
    <font>
      <sz val="7"/>
      <name val="ＭＳ Ｐゴシック"/>
      <family val="3"/>
      <charset val="128"/>
    </font>
    <font>
      <sz val="8"/>
      <color rgb="FFFF0000"/>
      <name val="ＭＳ Ｐゴシック"/>
      <family val="3"/>
      <charset val="128"/>
    </font>
    <font>
      <sz val="5.5"/>
      <name val="ＭＳ 明朝"/>
      <family val="1"/>
      <charset val="128"/>
    </font>
    <font>
      <strike/>
      <sz val="7"/>
      <color rgb="FFFF0000"/>
      <name val="ＭＳ 明朝"/>
      <family val="1"/>
      <charset val="128"/>
    </font>
    <font>
      <sz val="7"/>
      <color indexed="8"/>
      <name val="ＭＳ ゴシック"/>
      <family val="3"/>
      <charset val="128"/>
    </font>
    <font>
      <sz val="8"/>
      <color theme="1"/>
      <name val="ＭＳ 明朝"/>
      <family val="1"/>
      <charset val="128"/>
    </font>
    <font>
      <sz val="8"/>
      <color theme="1"/>
      <name val="ＭＳ ゴシック"/>
      <family val="3"/>
      <charset val="128"/>
    </font>
    <font>
      <b/>
      <sz val="7.5"/>
      <name val="ＭＳ 明朝"/>
      <family val="1"/>
      <charset val="128"/>
    </font>
    <font>
      <sz val="7.5"/>
      <name val="ＭＳ ゴシック"/>
      <family val="3"/>
      <charset val="128"/>
    </font>
    <font>
      <sz val="6"/>
      <name val="ＭＳ Ｐゴシック"/>
      <family val="2"/>
      <charset val="128"/>
      <scheme val="minor"/>
    </font>
    <font>
      <sz val="7"/>
      <color indexed="8"/>
      <name val="ＭＳ 明朝"/>
      <family val="1"/>
      <charset val="128"/>
    </font>
    <font>
      <sz val="7"/>
      <color theme="1"/>
      <name val="ＭＳ 明朝"/>
      <family val="1"/>
      <charset val="128"/>
    </font>
    <font>
      <b/>
      <sz val="7"/>
      <color rgb="FFFF0000"/>
      <name val="ＭＳ ゴシック"/>
      <family val="3"/>
      <charset val="128"/>
    </font>
    <font>
      <b/>
      <sz val="7"/>
      <color theme="1"/>
      <name val="ＭＳ ゴシック"/>
      <family val="3"/>
      <charset val="128"/>
    </font>
    <font>
      <sz val="7.5"/>
      <color rgb="FFFF0000"/>
      <name val="ＭＳ 明朝"/>
      <family val="1"/>
      <charset val="128"/>
    </font>
    <font>
      <b/>
      <sz val="8"/>
      <color rgb="FFFF0000"/>
      <name val="ＭＳ ゴシック"/>
      <family val="3"/>
      <charset val="128"/>
    </font>
    <font>
      <sz val="12"/>
      <name val="ＭＳ ゴシック"/>
      <family val="3"/>
      <charset val="128"/>
    </font>
    <font>
      <b/>
      <sz val="8"/>
      <color theme="1"/>
      <name val="ＭＳ ゴシック"/>
      <family val="3"/>
      <charset val="128"/>
    </font>
    <font>
      <b/>
      <sz val="8"/>
      <color theme="1"/>
      <name val="ＭＳ 明朝"/>
      <family val="1"/>
      <charset val="128"/>
    </font>
    <font>
      <sz val="12"/>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ashed">
        <color indexed="64"/>
      </top>
      <bottom/>
      <diagonal/>
    </border>
  </borders>
  <cellStyleXfs count="17">
    <xf numFmtId="0" fontId="0" fillId="0" borderId="0" applyProtection="0"/>
    <xf numFmtId="38" fontId="1" fillId="0" borderId="0" applyFont="0" applyFill="0" applyBorder="0" applyAlignment="0" applyProtection="0"/>
    <xf numFmtId="0" fontId="1" fillId="0" borderId="0"/>
    <xf numFmtId="0" fontId="13"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38" fontId="13" fillId="0" borderId="0" applyFont="0" applyFill="0" applyBorder="0" applyAlignment="0" applyProtection="0"/>
    <xf numFmtId="0" fontId="13" fillId="0" borderId="0"/>
    <xf numFmtId="0" fontId="1" fillId="0" borderId="0"/>
    <xf numFmtId="0" fontId="1" fillId="0" borderId="0"/>
    <xf numFmtId="0" fontId="52" fillId="0" borderId="0">
      <alignment vertical="center"/>
    </xf>
    <xf numFmtId="38" fontId="52" fillId="0" borderId="0" applyFont="0" applyFill="0" applyBorder="0" applyAlignment="0" applyProtection="0">
      <alignment vertical="center"/>
    </xf>
  </cellStyleXfs>
  <cellXfs count="1089">
    <xf numFmtId="0" fontId="0" fillId="0" borderId="0" xfId="0"/>
    <xf numFmtId="0" fontId="2" fillId="0" borderId="0" xfId="2" applyFont="1" applyFill="1" applyAlignment="1">
      <alignment vertical="center"/>
    </xf>
    <xf numFmtId="0" fontId="4" fillId="0" borderId="0" xfId="2" applyFont="1" applyFill="1" applyBorder="1" applyAlignment="1">
      <alignment vertical="center"/>
    </xf>
    <xf numFmtId="49" fontId="2" fillId="0" borderId="0" xfId="2" applyNumberFormat="1" applyFont="1" applyFill="1" applyAlignment="1">
      <alignment vertical="center"/>
    </xf>
    <xf numFmtId="41" fontId="2" fillId="0" borderId="0" xfId="2" applyNumberFormat="1" applyFont="1" applyFill="1" applyAlignment="1">
      <alignment vertical="center"/>
    </xf>
    <xf numFmtId="0" fontId="2" fillId="0" borderId="0" xfId="2" applyFont="1" applyFill="1" applyBorder="1" applyAlignment="1">
      <alignment vertical="center"/>
    </xf>
    <xf numFmtId="41" fontId="4" fillId="0" borderId="1" xfId="2" applyNumberFormat="1" applyFont="1" applyFill="1" applyBorder="1" applyAlignment="1">
      <alignment vertical="center"/>
    </xf>
    <xf numFmtId="0" fontId="2" fillId="0" borderId="2" xfId="2" applyFont="1" applyFill="1" applyBorder="1" applyAlignment="1">
      <alignment horizontal="right" vertical="center"/>
    </xf>
    <xf numFmtId="0" fontId="2" fillId="0" borderId="0" xfId="2" applyFont="1" applyFill="1" applyBorder="1" applyAlignment="1">
      <alignment vertical="center" wrapText="1"/>
    </xf>
    <xf numFmtId="49" fontId="2" fillId="0" borderId="0" xfId="2" applyNumberFormat="1" applyFont="1" applyFill="1" applyBorder="1" applyAlignment="1">
      <alignment horizontal="right" vertical="center"/>
    </xf>
    <xf numFmtId="0" fontId="2" fillId="0" borderId="0" xfId="2" applyFont="1" applyFill="1" applyBorder="1" applyAlignment="1">
      <alignment horizontal="center" vertical="center"/>
    </xf>
    <xf numFmtId="176" fontId="7" fillId="0" borderId="0" xfId="2" applyNumberFormat="1" applyFont="1" applyFill="1" applyAlignment="1">
      <alignment vertical="center"/>
    </xf>
    <xf numFmtId="0" fontId="2" fillId="0" borderId="0" xfId="2" applyFont="1" applyFill="1" applyBorder="1" applyAlignment="1">
      <alignment horizontal="right" vertical="center"/>
    </xf>
    <xf numFmtId="3" fontId="4" fillId="0" borderId="0" xfId="2" applyNumberFormat="1" applyFont="1" applyFill="1" applyBorder="1" applyAlignment="1">
      <alignment horizontal="right" vertical="center"/>
    </xf>
    <xf numFmtId="41" fontId="4" fillId="0" borderId="0" xfId="2" applyNumberFormat="1" applyFont="1" applyFill="1" applyBorder="1" applyAlignment="1">
      <alignment horizontal="right" vertical="center"/>
    </xf>
    <xf numFmtId="49" fontId="4" fillId="0" borderId="0" xfId="2" applyNumberFormat="1" applyFont="1" applyFill="1" applyBorder="1" applyAlignment="1">
      <alignment horizontal="right" vertical="center"/>
    </xf>
    <xf numFmtId="49" fontId="2" fillId="0" borderId="0" xfId="2" applyNumberFormat="1" applyFont="1" applyFill="1" applyBorder="1" applyAlignment="1">
      <alignment vertical="center"/>
    </xf>
    <xf numFmtId="0" fontId="4" fillId="0" borderId="0" xfId="2" applyFont="1" applyFill="1" applyBorder="1" applyAlignment="1">
      <alignment horizontal="right" vertical="center"/>
    </xf>
    <xf numFmtId="0" fontId="8" fillId="0" borderId="0" xfId="2" applyFont="1" applyFill="1" applyAlignment="1">
      <alignment vertical="center"/>
    </xf>
    <xf numFmtId="3" fontId="4" fillId="0" borderId="0" xfId="2" applyNumberFormat="1" applyFont="1" applyFill="1" applyBorder="1" applyAlignment="1">
      <alignment vertical="center"/>
    </xf>
    <xf numFmtId="41" fontId="11" fillId="0" borderId="3" xfId="2" applyNumberFormat="1" applyFont="1" applyFill="1" applyBorder="1" applyAlignment="1">
      <alignment vertical="center"/>
    </xf>
    <xf numFmtId="41" fontId="9" fillId="0" borderId="3" xfId="1" applyNumberFormat="1" applyFont="1" applyFill="1" applyBorder="1" applyAlignment="1">
      <alignment vertical="center"/>
    </xf>
    <xf numFmtId="0" fontId="4" fillId="0" borderId="0" xfId="2" applyFont="1" applyFill="1" applyBorder="1" applyAlignment="1">
      <alignment horizontal="center" vertical="center"/>
    </xf>
    <xf numFmtId="0" fontId="7" fillId="0" borderId="0" xfId="2" applyFont="1" applyFill="1" applyBorder="1" applyAlignment="1">
      <alignment vertical="center"/>
    </xf>
    <xf numFmtId="0" fontId="2" fillId="0" borderId="0" xfId="2" applyFont="1" applyFill="1" applyAlignment="1">
      <alignment horizontal="right" vertical="center"/>
    </xf>
    <xf numFmtId="0" fontId="2" fillId="0" borderId="3" xfId="2" applyFont="1" applyFill="1" applyBorder="1" applyAlignment="1">
      <alignment horizontal="right" vertical="center"/>
    </xf>
    <xf numFmtId="0" fontId="2" fillId="0" borderId="0" xfId="2" applyFont="1" applyFill="1" applyAlignment="1">
      <alignment horizontal="center" vertical="center"/>
    </xf>
    <xf numFmtId="0" fontId="2" fillId="0" borderId="4" xfId="2" applyFont="1" applyFill="1" applyBorder="1" applyAlignment="1">
      <alignment horizontal="center" vertical="center"/>
    </xf>
    <xf numFmtId="0" fontId="2" fillId="0" borderId="5" xfId="2" applyFont="1" applyFill="1" applyBorder="1" applyAlignment="1">
      <alignment horizontal="center" vertical="center"/>
    </xf>
    <xf numFmtId="0" fontId="5" fillId="0" borderId="0" xfId="2" applyFont="1" applyFill="1" applyBorder="1" applyAlignment="1">
      <alignment horizontal="right" vertical="center"/>
    </xf>
    <xf numFmtId="0" fontId="10" fillId="0" borderId="0" xfId="0" applyFont="1" applyFill="1"/>
    <xf numFmtId="0" fontId="12" fillId="0" borderId="0" xfId="2" applyFont="1" applyFill="1" applyBorder="1" applyAlignment="1">
      <alignment horizontal="right" vertical="center"/>
    </xf>
    <xf numFmtId="0" fontId="12" fillId="0" borderId="1" xfId="2" applyFont="1" applyFill="1" applyBorder="1" applyAlignment="1">
      <alignment vertical="center"/>
    </xf>
    <xf numFmtId="0" fontId="12" fillId="0" borderId="1" xfId="2" applyFont="1" applyFill="1" applyBorder="1" applyAlignment="1">
      <alignment horizontal="distributed" vertical="center"/>
    </xf>
    <xf numFmtId="0" fontId="0" fillId="0" borderId="0" xfId="0" applyFill="1"/>
    <xf numFmtId="0" fontId="12" fillId="0" borderId="0" xfId="2" applyFont="1" applyFill="1" applyBorder="1" applyAlignment="1">
      <alignment vertical="center"/>
    </xf>
    <xf numFmtId="41" fontId="11" fillId="0" borderId="3" xfId="2" applyNumberFormat="1" applyFont="1" applyFill="1" applyBorder="1" applyAlignment="1">
      <alignment horizontal="right" vertical="center"/>
    </xf>
    <xf numFmtId="41" fontId="11" fillId="0" borderId="3" xfId="1" applyNumberFormat="1" applyFont="1" applyFill="1" applyBorder="1" applyAlignment="1">
      <alignment horizontal="right" vertical="center"/>
    </xf>
    <xf numFmtId="0" fontId="14" fillId="0" borderId="3" xfId="2" applyFont="1" applyBorder="1" applyAlignment="1">
      <alignment vertical="center"/>
    </xf>
    <xf numFmtId="0" fontId="8" fillId="0" borderId="0" xfId="2" applyFont="1" applyFill="1" applyBorder="1" applyAlignment="1">
      <alignment vertical="center"/>
    </xf>
    <xf numFmtId="0" fontId="8" fillId="0" borderId="0" xfId="2" applyFont="1" applyFill="1" applyBorder="1" applyAlignment="1">
      <alignment horizontal="distributed" vertical="center"/>
    </xf>
    <xf numFmtId="41" fontId="4" fillId="0" borderId="3" xfId="2" applyNumberFormat="1" applyFont="1" applyFill="1" applyBorder="1" applyAlignment="1">
      <alignment vertical="center"/>
    </xf>
    <xf numFmtId="41" fontId="4" fillId="0" borderId="3" xfId="1" applyNumberFormat="1" applyFont="1" applyBorder="1" applyAlignment="1">
      <alignment vertical="center"/>
    </xf>
    <xf numFmtId="41" fontId="4" fillId="0" borderId="3" xfId="2" applyNumberFormat="1" applyFont="1" applyFill="1" applyBorder="1" applyAlignment="1">
      <alignment horizontal="right" vertical="center"/>
    </xf>
    <xf numFmtId="0" fontId="2" fillId="0" borderId="0" xfId="2" applyFont="1" applyFill="1" applyBorder="1" applyAlignment="1">
      <alignment horizontal="left" vertical="center"/>
    </xf>
    <xf numFmtId="0" fontId="2" fillId="0" borderId="0" xfId="2" applyFont="1" applyFill="1" applyBorder="1" applyAlignment="1">
      <alignment horizontal="center" vertical="center" wrapText="1"/>
    </xf>
    <xf numFmtId="0" fontId="2" fillId="0" borderId="0" xfId="2" applyFont="1" applyFill="1" applyBorder="1" applyAlignment="1">
      <alignment horizontal="distributed" vertical="center"/>
    </xf>
    <xf numFmtId="0" fontId="2" fillId="0" borderId="0" xfId="2" applyFont="1" applyFill="1" applyAlignment="1">
      <alignment horizontal="distributed" vertical="center" shrinkToFit="1"/>
    </xf>
    <xf numFmtId="0" fontId="3" fillId="0" borderId="0" xfId="2" applyFont="1" applyFill="1" applyAlignment="1">
      <alignment horizontal="distributed" vertical="center" shrinkToFit="1"/>
    </xf>
    <xf numFmtId="0" fontId="3" fillId="0" borderId="0" xfId="2" applyFont="1" applyFill="1" applyBorder="1" applyAlignment="1">
      <alignment horizontal="distributed" vertical="center"/>
    </xf>
    <xf numFmtId="0" fontId="2" fillId="0" borderId="0" xfId="2" applyFont="1" applyFill="1" applyAlignment="1">
      <alignment horizontal="distributed" vertical="center"/>
    </xf>
    <xf numFmtId="0" fontId="16" fillId="0" borderId="0" xfId="2" applyFont="1" applyFill="1" applyBorder="1" applyAlignment="1">
      <alignment horizontal="distributed" vertical="center"/>
    </xf>
    <xf numFmtId="0" fontId="2" fillId="0" borderId="0" xfId="2" applyFont="1" applyFill="1" applyBorder="1" applyAlignment="1">
      <alignment horizontal="center" vertical="center"/>
    </xf>
    <xf numFmtId="0" fontId="2" fillId="0" borderId="0" xfId="4" applyFont="1" applyFill="1" applyAlignment="1">
      <alignment vertical="center"/>
    </xf>
    <xf numFmtId="0" fontId="8" fillId="0" borderId="0" xfId="4" applyFont="1" applyFill="1" applyAlignment="1">
      <alignment vertical="center"/>
    </xf>
    <xf numFmtId="177" fontId="2" fillId="0" borderId="0" xfId="4" applyNumberFormat="1" applyFont="1" applyFill="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177" fontId="4" fillId="0" borderId="0" xfId="0" applyNumberFormat="1" applyFont="1" applyFill="1" applyBorder="1" applyAlignment="1">
      <alignment vertical="center" wrapText="1"/>
    </xf>
    <xf numFmtId="0" fontId="2" fillId="0" borderId="0" xfId="0" applyFont="1" applyBorder="1" applyAlignment="1">
      <alignment horizontal="left" vertical="center" indent="1"/>
    </xf>
    <xf numFmtId="0" fontId="2" fillId="0" borderId="3" xfId="0" applyFont="1" applyBorder="1" applyAlignment="1">
      <alignment horizontal="left" vertical="center" indent="1"/>
    </xf>
    <xf numFmtId="0" fontId="2" fillId="0" borderId="7" xfId="0" applyFont="1" applyBorder="1" applyAlignment="1">
      <alignment horizontal="left" vertical="center" indent="1"/>
    </xf>
    <xf numFmtId="0" fontId="8" fillId="0" borderId="0" xfId="0" applyFont="1" applyAlignment="1">
      <alignment vertical="center"/>
    </xf>
    <xf numFmtId="177" fontId="4" fillId="0" borderId="0" xfId="0" applyNumberFormat="1" applyFont="1" applyBorder="1" applyAlignment="1">
      <alignment vertical="center" wrapText="1"/>
    </xf>
    <xf numFmtId="0" fontId="2" fillId="0" borderId="0"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5" fillId="0" borderId="0" xfId="0" applyFont="1" applyAlignment="1">
      <alignment horizontal="right" vertical="center"/>
    </xf>
    <xf numFmtId="0" fontId="5" fillId="0" borderId="8" xfId="0" applyFont="1" applyBorder="1" applyAlignment="1">
      <alignment horizontal="right" vertical="center"/>
    </xf>
    <xf numFmtId="0" fontId="5" fillId="0" borderId="0" xfId="0" applyFont="1" applyBorder="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1" xfId="0" applyFont="1" applyFill="1" applyBorder="1" applyAlignment="1">
      <alignment vertical="center"/>
    </xf>
    <xf numFmtId="0" fontId="2" fillId="0" borderId="6" xfId="0" applyFont="1" applyFill="1" applyBorder="1" applyAlignment="1">
      <alignment vertical="center"/>
    </xf>
    <xf numFmtId="176" fontId="2" fillId="0" borderId="0" xfId="0" applyNumberFormat="1" applyFont="1" applyFill="1" applyAlignment="1">
      <alignment vertical="center"/>
    </xf>
    <xf numFmtId="176" fontId="4" fillId="0" borderId="0" xfId="0" applyNumberFormat="1" applyFont="1" applyFill="1" applyBorder="1" applyAlignment="1">
      <alignment vertical="center" wrapText="1"/>
    </xf>
    <xf numFmtId="0" fontId="2" fillId="0" borderId="0" xfId="0" applyFont="1" applyFill="1" applyBorder="1" applyAlignment="1">
      <alignment horizontal="distributed" vertical="center"/>
    </xf>
    <xf numFmtId="0" fontId="2" fillId="0" borderId="3" xfId="0" applyFont="1" applyFill="1" applyBorder="1" applyAlignment="1">
      <alignment horizontal="distributed" vertical="center"/>
    </xf>
    <xf numFmtId="0" fontId="10" fillId="0" borderId="0" xfId="0" applyFont="1" applyAlignment="1">
      <alignment horizontal="center" vertical="center" textRotation="255"/>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textRotation="255"/>
    </xf>
    <xf numFmtId="0" fontId="2" fillId="0" borderId="3" xfId="0" applyFont="1" applyFill="1" applyBorder="1" applyAlignment="1">
      <alignment vertical="center"/>
    </xf>
    <xf numFmtId="0" fontId="2" fillId="0" borderId="0" xfId="0" applyFont="1" applyFill="1" applyBorder="1" applyAlignment="1">
      <alignment vertical="center" textRotation="255"/>
    </xf>
    <xf numFmtId="0" fontId="9" fillId="0" borderId="3" xfId="0" applyFont="1" applyFill="1" applyBorder="1" applyAlignment="1">
      <alignment horizontal="right" vertical="center"/>
    </xf>
    <xf numFmtId="0" fontId="2" fillId="0" borderId="0" xfId="0" applyFont="1" applyFill="1" applyBorder="1" applyAlignment="1">
      <alignment horizontal="right" vertical="center"/>
    </xf>
    <xf numFmtId="0" fontId="2" fillId="0" borderId="9" xfId="0" applyFont="1" applyFill="1" applyBorder="1" applyAlignment="1">
      <alignment vertical="center"/>
    </xf>
    <xf numFmtId="0" fontId="2" fillId="0" borderId="0" xfId="0" applyFont="1" applyFill="1" applyAlignment="1">
      <alignment horizontal="center" vertical="center"/>
    </xf>
    <xf numFmtId="0" fontId="20" fillId="0" borderId="0" xfId="0" applyFont="1" applyFill="1" applyAlignment="1">
      <alignment vertical="center"/>
    </xf>
    <xf numFmtId="177" fontId="2" fillId="0" borderId="0" xfId="0" applyNumberFormat="1" applyFont="1" applyFill="1" applyAlignment="1">
      <alignment vertical="center"/>
    </xf>
    <xf numFmtId="0" fontId="19" fillId="0" borderId="0" xfId="0" applyFont="1" applyFill="1" applyAlignment="1">
      <alignment vertical="center"/>
    </xf>
    <xf numFmtId="0" fontId="2" fillId="0" borderId="1" xfId="4" applyFont="1" applyFill="1" applyBorder="1" applyAlignment="1">
      <alignment vertical="center"/>
    </xf>
    <xf numFmtId="0" fontId="2" fillId="0" borderId="6" xfId="4" applyFont="1" applyFill="1" applyBorder="1" applyAlignment="1">
      <alignment vertical="center"/>
    </xf>
    <xf numFmtId="177" fontId="4" fillId="0" borderId="0" xfId="4" applyNumberFormat="1" applyFont="1" applyFill="1" applyBorder="1" applyAlignment="1">
      <alignment vertical="center" wrapText="1"/>
    </xf>
    <xf numFmtId="177" fontId="4" fillId="0" borderId="3" xfId="4" applyNumberFormat="1" applyFont="1" applyFill="1" applyBorder="1" applyAlignment="1">
      <alignment vertical="center" wrapText="1"/>
    </xf>
    <xf numFmtId="0" fontId="4" fillId="0" borderId="0" xfId="4" applyFont="1" applyFill="1" applyBorder="1" applyAlignment="1">
      <alignment horizontal="right" vertical="center"/>
    </xf>
    <xf numFmtId="0" fontId="2" fillId="0" borderId="0" xfId="4" applyFont="1" applyFill="1" applyBorder="1" applyAlignment="1">
      <alignment horizontal="right" vertical="center"/>
    </xf>
    <xf numFmtId="0" fontId="5" fillId="0" borderId="0" xfId="4" applyFont="1" applyFill="1" applyAlignment="1">
      <alignment horizontal="right" vertical="center"/>
    </xf>
    <xf numFmtId="0" fontId="5" fillId="0" borderId="0" xfId="4" applyFont="1" applyFill="1" applyBorder="1" applyAlignment="1">
      <alignment horizontal="right" vertical="center"/>
    </xf>
    <xf numFmtId="0" fontId="5" fillId="0" borderId="3" xfId="4" applyFont="1" applyFill="1" applyBorder="1" applyAlignment="1">
      <alignment horizontal="right" vertical="center"/>
    </xf>
    <xf numFmtId="0" fontId="2" fillId="0" borderId="0" xfId="4" applyFont="1" applyFill="1" applyAlignment="1">
      <alignment horizontal="center" vertical="center"/>
    </xf>
    <xf numFmtId="0" fontId="2" fillId="0" borderId="13" xfId="4" applyFont="1" applyFill="1" applyBorder="1" applyAlignment="1">
      <alignment horizontal="center" vertical="center"/>
    </xf>
    <xf numFmtId="0" fontId="2" fillId="0" borderId="14" xfId="4" applyFont="1" applyFill="1" applyBorder="1" applyAlignment="1">
      <alignment horizontal="center" vertical="center"/>
    </xf>
    <xf numFmtId="0" fontId="2" fillId="0" borderId="16" xfId="4" applyFont="1" applyFill="1" applyBorder="1" applyAlignment="1">
      <alignment horizontal="center" vertical="center"/>
    </xf>
    <xf numFmtId="0" fontId="2" fillId="0" borderId="18" xfId="4" applyFont="1" applyFill="1" applyBorder="1" applyAlignment="1">
      <alignment horizontal="center" vertical="center"/>
    </xf>
    <xf numFmtId="0" fontId="3" fillId="0" borderId="0" xfId="5" applyFont="1" applyFill="1"/>
    <xf numFmtId="0" fontId="5" fillId="0" borderId="0" xfId="5" applyFont="1" applyFill="1"/>
    <xf numFmtId="0" fontId="5" fillId="0" borderId="0" xfId="0" applyFont="1" applyFill="1"/>
    <xf numFmtId="0" fontId="3" fillId="0" borderId="0" xfId="0" applyFont="1" applyFill="1"/>
    <xf numFmtId="0" fontId="8" fillId="0" borderId="0" xfId="0" applyFont="1" applyFill="1"/>
    <xf numFmtId="0" fontId="5" fillId="0" borderId="1" xfId="0" applyFont="1" applyFill="1" applyBorder="1"/>
    <xf numFmtId="0" fontId="5" fillId="0" borderId="6" xfId="0" applyFont="1" applyFill="1" applyBorder="1"/>
    <xf numFmtId="3" fontId="5" fillId="0" borderId="0" xfId="0" applyNumberFormat="1" applyFont="1" applyFill="1"/>
    <xf numFmtId="0" fontId="19" fillId="0" borderId="0" xfId="0" applyFont="1" applyFill="1"/>
    <xf numFmtId="38" fontId="21" fillId="0" borderId="0" xfId="1" applyFont="1" applyFill="1" applyAlignment="1">
      <alignment horizontal="right" vertical="center"/>
    </xf>
    <xf numFmtId="38" fontId="21" fillId="0" borderId="0" xfId="1" applyFont="1" applyFill="1" applyBorder="1" applyAlignment="1">
      <alignment horizontal="right" vertical="center"/>
    </xf>
    <xf numFmtId="38" fontId="21" fillId="0" borderId="3" xfId="1"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distributed" vertical="center"/>
    </xf>
    <xf numFmtId="0" fontId="5" fillId="0" borderId="0" xfId="0" applyFont="1" applyFill="1" applyBorder="1"/>
    <xf numFmtId="0" fontId="5" fillId="0" borderId="0" xfId="0" applyFont="1" applyFill="1" applyAlignment="1">
      <alignment horizontal="right"/>
    </xf>
    <xf numFmtId="0" fontId="3" fillId="0" borderId="0" xfId="0" applyFont="1" applyFill="1" applyBorder="1" applyAlignment="1">
      <alignment horizontal="right" vertical="center"/>
    </xf>
    <xf numFmtId="0" fontId="5" fillId="0" borderId="9" xfId="0" applyFont="1" applyFill="1" applyBorder="1" applyAlignment="1">
      <alignment horizontal="right" vertical="center"/>
    </xf>
    <xf numFmtId="0" fontId="5" fillId="0" borderId="0" xfId="0" applyFont="1" applyFill="1" applyBorder="1" applyAlignment="1">
      <alignment horizontal="right"/>
    </xf>
    <xf numFmtId="0" fontId="5" fillId="0" borderId="0" xfId="0" applyFont="1" applyFill="1" applyAlignment="1">
      <alignment horizontal="center" vertical="center" wrapText="1"/>
    </xf>
    <xf numFmtId="0" fontId="5" fillId="0" borderId="15" xfId="0" applyFont="1" applyFill="1" applyBorder="1" applyAlignment="1">
      <alignment horizontal="center" vertical="center" wrapText="1"/>
    </xf>
    <xf numFmtId="0" fontId="5" fillId="0" borderId="20"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18" xfId="0" applyFont="1" applyFill="1" applyBorder="1"/>
    <xf numFmtId="0" fontId="5" fillId="0" borderId="0" xfId="0" applyFont="1" applyFill="1" applyAlignment="1">
      <alignment horizontal="right" vertical="center"/>
    </xf>
    <xf numFmtId="0" fontId="5" fillId="0" borderId="0" xfId="0" applyFont="1" applyFill="1" applyAlignment="1">
      <alignment vertical="center"/>
    </xf>
    <xf numFmtId="0" fontId="19" fillId="0" borderId="0" xfId="5" applyFont="1" applyFill="1"/>
    <xf numFmtId="0" fontId="3" fillId="0" borderId="0" xfId="5" applyFont="1" applyFill="1" applyAlignment="1">
      <alignment vertical="center"/>
    </xf>
    <xf numFmtId="0" fontId="3" fillId="0" borderId="0" xfId="5" applyFont="1" applyFill="1" applyAlignment="1">
      <alignment vertical="center" wrapText="1"/>
    </xf>
    <xf numFmtId="176" fontId="3" fillId="0" borderId="0" xfId="5" applyNumberFormat="1" applyFont="1" applyFill="1" applyAlignment="1">
      <alignment vertical="center" wrapText="1"/>
    </xf>
    <xf numFmtId="176" fontId="22" fillId="0" borderId="0" xfId="5" applyNumberFormat="1" applyFont="1" applyFill="1" applyAlignment="1">
      <alignment vertical="center" wrapText="1"/>
    </xf>
    <xf numFmtId="0" fontId="5" fillId="0" borderId="0" xfId="5" applyFont="1" applyFill="1" applyAlignment="1">
      <alignment vertical="center"/>
    </xf>
    <xf numFmtId="177" fontId="16" fillId="0" borderId="1" xfId="5" applyNumberFormat="1" applyFont="1" applyFill="1" applyBorder="1" applyAlignment="1">
      <alignment vertical="center" wrapText="1"/>
    </xf>
    <xf numFmtId="177" fontId="23" fillId="0" borderId="1" xfId="5" applyNumberFormat="1" applyFont="1" applyFill="1" applyBorder="1" applyAlignment="1">
      <alignment vertical="center" wrapText="1"/>
    </xf>
    <xf numFmtId="177" fontId="16" fillId="0" borderId="6" xfId="5" applyNumberFormat="1" applyFont="1" applyFill="1" applyBorder="1" applyAlignment="1">
      <alignment vertical="center" wrapText="1"/>
    </xf>
    <xf numFmtId="0" fontId="3" fillId="0" borderId="1" xfId="5" applyFont="1" applyFill="1" applyBorder="1" applyAlignment="1">
      <alignment vertical="center"/>
    </xf>
    <xf numFmtId="0" fontId="5" fillId="0" borderId="1" xfId="5" applyFont="1" applyFill="1" applyBorder="1" applyAlignment="1">
      <alignment vertical="center"/>
    </xf>
    <xf numFmtId="176" fontId="3" fillId="0" borderId="0" xfId="5" applyNumberFormat="1" applyFont="1" applyFill="1" applyAlignment="1">
      <alignment vertical="center"/>
    </xf>
    <xf numFmtId="41" fontId="5" fillId="0" borderId="0" xfId="1" applyNumberFormat="1" applyFont="1" applyFill="1" applyAlignment="1">
      <alignment horizontal="right" vertical="center" wrapText="1"/>
    </xf>
    <xf numFmtId="177" fontId="21" fillId="0" borderId="0" xfId="1" applyNumberFormat="1" applyFont="1" applyFill="1" applyAlignment="1">
      <alignment horizontal="right" vertical="center" wrapText="1"/>
    </xf>
    <xf numFmtId="41" fontId="21" fillId="0" borderId="0" xfId="1" applyNumberFormat="1" applyFont="1" applyFill="1" applyAlignment="1">
      <alignment horizontal="right" vertical="center" wrapText="1"/>
    </xf>
    <xf numFmtId="177" fontId="21" fillId="0" borderId="0" xfId="1" applyNumberFormat="1" applyFont="1" applyFill="1" applyBorder="1" applyAlignment="1">
      <alignment horizontal="right" vertical="center" wrapText="1"/>
    </xf>
    <xf numFmtId="177" fontId="21" fillId="0" borderId="3" xfId="1" applyNumberFormat="1" applyFont="1" applyFill="1" applyBorder="1" applyAlignment="1">
      <alignment horizontal="right" vertical="center" wrapText="1"/>
    </xf>
    <xf numFmtId="0" fontId="3" fillId="0" borderId="0" xfId="5" applyFont="1" applyFill="1" applyAlignment="1">
      <alignment horizontal="distributed" vertical="center"/>
    </xf>
    <xf numFmtId="0" fontId="5" fillId="0" borderId="0" xfId="5" applyFont="1" applyFill="1" applyAlignment="1">
      <alignment horizontal="distributed" vertical="center" wrapText="1"/>
    </xf>
    <xf numFmtId="176" fontId="24" fillId="0" borderId="0" xfId="5" applyNumberFormat="1" applyFont="1" applyFill="1" applyAlignment="1">
      <alignment vertical="center"/>
    </xf>
    <xf numFmtId="0" fontId="24" fillId="0" borderId="0" xfId="5" applyFont="1" applyFill="1" applyAlignment="1">
      <alignment vertical="center"/>
    </xf>
    <xf numFmtId="0" fontId="16" fillId="0" borderId="0" xfId="5" applyFont="1" applyFill="1" applyAlignment="1">
      <alignment horizontal="distributed" vertical="center" wrapText="1"/>
    </xf>
    <xf numFmtId="0" fontId="25" fillId="0" borderId="0" xfId="5" applyFont="1" applyFill="1" applyAlignment="1">
      <alignment horizontal="distributed" vertical="center" wrapText="1"/>
    </xf>
    <xf numFmtId="0" fontId="3" fillId="0" borderId="0" xfId="5" applyFont="1" applyFill="1" applyAlignment="1">
      <alignment horizontal="distributed" vertical="center" wrapText="1"/>
    </xf>
    <xf numFmtId="177" fontId="21" fillId="0" borderId="0" xfId="1" applyNumberFormat="1" applyFont="1" applyFill="1" applyAlignment="1" applyProtection="1">
      <alignment horizontal="right" vertical="center" wrapText="1"/>
      <protection locked="0"/>
    </xf>
    <xf numFmtId="177" fontId="26" fillId="0" borderId="0" xfId="1" applyNumberFormat="1" applyFont="1" applyFill="1" applyAlignment="1">
      <alignment horizontal="right" vertical="center" wrapText="1"/>
    </xf>
    <xf numFmtId="0" fontId="27" fillId="0" borderId="0" xfId="5" applyFont="1" applyFill="1" applyAlignment="1">
      <alignment vertical="center"/>
    </xf>
    <xf numFmtId="41" fontId="19" fillId="0" borderId="0" xfId="1" applyNumberFormat="1" applyFont="1" applyFill="1" applyBorder="1" applyAlignment="1">
      <alignment horizontal="right" vertical="center" wrapText="1"/>
    </xf>
    <xf numFmtId="177" fontId="28" fillId="0" borderId="0" xfId="1" applyNumberFormat="1" applyFont="1" applyFill="1" applyBorder="1" applyAlignment="1">
      <alignment horizontal="right" vertical="center" wrapText="1"/>
    </xf>
    <xf numFmtId="177" fontId="28" fillId="0" borderId="3" xfId="1" applyNumberFormat="1" applyFont="1" applyFill="1" applyBorder="1" applyAlignment="1">
      <alignment horizontal="right" vertical="center" wrapText="1"/>
    </xf>
    <xf numFmtId="0" fontId="27" fillId="0" borderId="0" xfId="5" applyFont="1" applyFill="1" applyBorder="1" applyAlignment="1">
      <alignment horizontal="left" vertical="center"/>
    </xf>
    <xf numFmtId="0" fontId="19" fillId="0" borderId="0" xfId="5" applyFont="1" applyFill="1" applyBorder="1" applyAlignment="1">
      <alignment horizontal="distributed" vertical="center"/>
    </xf>
    <xf numFmtId="41" fontId="27" fillId="0" borderId="0" xfId="5" applyNumberFormat="1" applyFont="1" applyFill="1" applyAlignment="1">
      <alignment vertical="center"/>
    </xf>
    <xf numFmtId="0" fontId="3" fillId="0" borderId="0" xfId="5" applyFont="1" applyFill="1" applyAlignment="1">
      <alignment horizontal="center"/>
    </xf>
    <xf numFmtId="0" fontId="5" fillId="0" borderId="0" xfId="5" applyFont="1" applyFill="1" applyBorder="1" applyAlignment="1">
      <alignment horizontal="right" vertical="center"/>
    </xf>
    <xf numFmtId="0" fontId="3" fillId="0" borderId="0" xfId="5" applyFont="1" applyFill="1" applyBorder="1" applyAlignment="1">
      <alignment horizontal="center" vertical="distributed" textRotation="255"/>
    </xf>
    <xf numFmtId="0" fontId="3" fillId="0" borderId="3" xfId="5" applyFont="1" applyFill="1" applyBorder="1" applyAlignment="1">
      <alignment horizontal="center" vertical="distributed" textRotation="255"/>
    </xf>
    <xf numFmtId="0" fontId="3" fillId="0" borderId="0" xfId="5" applyFont="1" applyFill="1" applyBorder="1" applyAlignment="1">
      <alignment horizontal="center"/>
    </xf>
    <xf numFmtId="0" fontId="5" fillId="0" borderId="0" xfId="5" applyFont="1" applyFill="1" applyBorder="1" applyAlignment="1">
      <alignment horizontal="center" vertical="center" wrapText="1"/>
    </xf>
    <xf numFmtId="0" fontId="3" fillId="0" borderId="19" xfId="5" applyFont="1" applyFill="1" applyBorder="1" applyAlignment="1">
      <alignment horizontal="center" vertical="top" textRotation="255" shrinkToFit="1"/>
    </xf>
    <xf numFmtId="0" fontId="3" fillId="0" borderId="15" xfId="5" applyFont="1" applyFill="1" applyBorder="1" applyAlignment="1">
      <alignment horizontal="center" vertical="distributed" textRotation="255"/>
    </xf>
    <xf numFmtId="0" fontId="3" fillId="0" borderId="15" xfId="5" applyFont="1" applyFill="1" applyBorder="1" applyAlignment="1">
      <alignment horizontal="center" vertical="top" textRotation="255" shrinkToFit="1"/>
    </xf>
    <xf numFmtId="0" fontId="3" fillId="0" borderId="20" xfId="5" applyFont="1" applyFill="1" applyBorder="1" applyAlignment="1">
      <alignment horizontal="center"/>
    </xf>
    <xf numFmtId="0" fontId="5" fillId="0" borderId="16" xfId="5" applyFont="1" applyFill="1" applyBorder="1" applyAlignment="1">
      <alignment horizontal="center" vertical="center" wrapText="1"/>
    </xf>
    <xf numFmtId="0" fontId="3" fillId="0" borderId="16" xfId="5" applyFont="1" applyFill="1" applyBorder="1" applyAlignment="1">
      <alignment horizontal="center"/>
    </xf>
    <xf numFmtId="0" fontId="5" fillId="0" borderId="0" xfId="5" applyFont="1" applyFill="1" applyAlignment="1">
      <alignment horizontal="center"/>
    </xf>
    <xf numFmtId="0" fontId="5" fillId="0" borderId="0" xfId="5" applyFont="1" applyFill="1" applyBorder="1" applyAlignment="1">
      <alignment horizontal="center" vertical="distributed" textRotation="255" shrinkToFit="1"/>
    </xf>
    <xf numFmtId="0" fontId="5" fillId="0" borderId="0" xfId="5" applyFont="1" applyFill="1" applyBorder="1" applyAlignment="1">
      <alignment horizontal="center" vertical="distributed" textRotation="255"/>
    </xf>
    <xf numFmtId="0" fontId="5" fillId="0" borderId="3" xfId="5" applyFont="1" applyFill="1" applyBorder="1" applyAlignment="1">
      <alignment horizontal="center" vertical="distributed" textRotation="255" shrinkToFit="1"/>
    </xf>
    <xf numFmtId="0" fontId="5" fillId="0" borderId="21" xfId="5" applyFont="1" applyFill="1" applyBorder="1" applyAlignment="1">
      <alignment horizontal="center" vertical="distributed" textRotation="255"/>
    </xf>
    <xf numFmtId="0" fontId="5" fillId="0" borderId="21" xfId="5" applyFont="1" applyFill="1" applyBorder="1" applyAlignment="1">
      <alignment horizontal="center" vertical="distributed" textRotation="255" shrinkToFit="1"/>
    </xf>
    <xf numFmtId="0" fontId="5" fillId="0" borderId="7" xfId="5" applyFont="1" applyFill="1" applyBorder="1" applyAlignment="1">
      <alignment horizontal="center"/>
    </xf>
    <xf numFmtId="0" fontId="5" fillId="0" borderId="0" xfId="5" applyFont="1" applyFill="1" applyAlignment="1">
      <alignment horizontal="center" vertical="center"/>
    </xf>
    <xf numFmtId="0" fontId="5" fillId="0" borderId="9" xfId="5" applyFont="1" applyFill="1" applyBorder="1" applyAlignment="1">
      <alignment horizontal="center" vertical="center"/>
    </xf>
    <xf numFmtId="0" fontId="5" fillId="0" borderId="23" xfId="5" applyFont="1" applyFill="1" applyBorder="1" applyAlignment="1">
      <alignment horizontal="center" vertical="center"/>
    </xf>
    <xf numFmtId="0" fontId="5" fillId="0" borderId="23" xfId="5" applyFont="1" applyFill="1" applyBorder="1" applyAlignment="1">
      <alignment horizontal="center" vertical="center" wrapText="1"/>
    </xf>
    <xf numFmtId="0" fontId="5" fillId="0" borderId="23" xfId="5" applyFont="1" applyFill="1" applyBorder="1" applyAlignment="1">
      <alignment horizontal="left" vertical="center" wrapText="1"/>
    </xf>
    <xf numFmtId="0" fontId="5" fillId="0" borderId="7" xfId="5" applyFont="1" applyFill="1" applyBorder="1" applyAlignment="1">
      <alignment horizontal="center" vertical="center"/>
    </xf>
    <xf numFmtId="0" fontId="5" fillId="0" borderId="22" xfId="5" applyFont="1" applyFill="1" applyBorder="1" applyAlignment="1">
      <alignment horizontal="center" vertical="center"/>
    </xf>
    <xf numFmtId="0" fontId="5" fillId="0" borderId="18" xfId="5" applyFont="1" applyFill="1" applyBorder="1" applyAlignment="1">
      <alignment horizontal="center" vertical="center"/>
    </xf>
    <xf numFmtId="0" fontId="5" fillId="0" borderId="0" xfId="5" applyFont="1" applyFill="1" applyAlignment="1">
      <alignment horizontal="right" vertical="center"/>
    </xf>
    <xf numFmtId="49" fontId="2" fillId="0" borderId="1" xfId="2" applyNumberFormat="1" applyFont="1" applyFill="1" applyBorder="1" applyAlignment="1">
      <alignment vertical="center"/>
    </xf>
    <xf numFmtId="49" fontId="5" fillId="0" borderId="0" xfId="2" applyNumberFormat="1" applyFont="1" applyFill="1" applyAlignment="1">
      <alignment vertical="center"/>
    </xf>
    <xf numFmtId="0" fontId="2" fillId="0" borderId="0" xfId="0" applyFont="1" applyFill="1" applyBorder="1" applyAlignment="1">
      <alignment horizontal="center" vertical="center" textRotation="255"/>
    </xf>
    <xf numFmtId="0" fontId="2" fillId="0" borderId="0" xfId="0" applyFont="1" applyBorder="1" applyAlignment="1">
      <alignment horizontal="distributed" vertical="center"/>
    </xf>
    <xf numFmtId="0" fontId="2" fillId="0" borderId="0" xfId="0" applyFont="1" applyFill="1" applyBorder="1" applyAlignment="1">
      <alignment horizontal="distributed" vertical="center"/>
    </xf>
    <xf numFmtId="0" fontId="5" fillId="0" borderId="0" xfId="2" applyFont="1" applyFill="1" applyBorder="1" applyAlignment="1">
      <alignment horizontal="left" vertical="center"/>
    </xf>
    <xf numFmtId="0" fontId="5" fillId="0" borderId="0" xfId="2" applyFont="1" applyFill="1" applyBorder="1" applyAlignment="1">
      <alignment horizontal="center" vertical="center"/>
    </xf>
    <xf numFmtId="38" fontId="5" fillId="0" borderId="0" xfId="1" applyFont="1" applyFill="1" applyBorder="1" applyAlignment="1">
      <alignment horizontal="center" vertical="center"/>
    </xf>
    <xf numFmtId="38" fontId="5" fillId="0" borderId="0" xfId="1" applyFont="1" applyFill="1" applyBorder="1" applyAlignment="1">
      <alignment horizontal="left" vertical="center"/>
    </xf>
    <xf numFmtId="38" fontId="29" fillId="0" borderId="0" xfId="1" applyFont="1" applyFill="1" applyBorder="1" applyAlignment="1">
      <alignment horizontal="center" vertical="center"/>
    </xf>
    <xf numFmtId="38" fontId="29" fillId="0" borderId="0" xfId="1" applyFont="1" applyFill="1" applyBorder="1" applyAlignment="1">
      <alignment horizontal="left" vertical="center"/>
    </xf>
    <xf numFmtId="0" fontId="29" fillId="0" borderId="0" xfId="2" applyFont="1" applyFill="1" applyBorder="1" applyAlignment="1">
      <alignment horizontal="left" vertical="center"/>
    </xf>
    <xf numFmtId="38" fontId="21" fillId="0" borderId="0" xfId="1" applyFont="1" applyFill="1" applyBorder="1" applyAlignment="1">
      <alignment horizontal="center" vertical="center"/>
    </xf>
    <xf numFmtId="38" fontId="21" fillId="0" borderId="1" xfId="1" applyFont="1" applyFill="1" applyBorder="1" applyAlignment="1">
      <alignment horizontal="right" vertical="center"/>
    </xf>
    <xf numFmtId="0" fontId="5" fillId="0" borderId="2" xfId="2" applyFont="1" applyFill="1" applyBorder="1" applyAlignment="1">
      <alignment horizontal="left" vertical="center"/>
    </xf>
    <xf numFmtId="0" fontId="5" fillId="0" borderId="1" xfId="2" applyFont="1" applyFill="1" applyBorder="1" applyAlignment="1">
      <alignment horizontal="left" vertical="center"/>
    </xf>
    <xf numFmtId="3" fontId="21" fillId="0" borderId="0" xfId="2" applyNumberFormat="1" applyFont="1" applyFill="1" applyBorder="1" applyAlignment="1">
      <alignment horizontal="right" vertical="center"/>
    </xf>
    <xf numFmtId="0" fontId="5" fillId="0" borderId="7" xfId="2" applyFont="1" applyFill="1" applyBorder="1" applyAlignment="1">
      <alignment horizontal="left" vertical="center"/>
    </xf>
    <xf numFmtId="3" fontId="21" fillId="0" borderId="0" xfId="2" applyNumberFormat="1" applyFont="1" applyFill="1" applyBorder="1" applyAlignment="1">
      <alignment horizontal="center" vertical="center"/>
    </xf>
    <xf numFmtId="0" fontId="21" fillId="0" borderId="0" xfId="2" applyFont="1" applyFill="1" applyBorder="1" applyAlignment="1">
      <alignment horizontal="center" vertical="center"/>
    </xf>
    <xf numFmtId="0" fontId="21" fillId="0" borderId="0" xfId="2" applyFont="1" applyFill="1" applyBorder="1" applyAlignment="1">
      <alignment horizontal="left" vertical="center"/>
    </xf>
    <xf numFmtId="0" fontId="30" fillId="0" borderId="0" xfId="2" applyFont="1" applyFill="1" applyBorder="1" applyAlignment="1">
      <alignment horizontal="left" vertical="center"/>
    </xf>
    <xf numFmtId="0" fontId="30" fillId="0" borderId="0" xfId="2" applyFont="1" applyFill="1" applyBorder="1" applyAlignment="1">
      <alignment vertical="center"/>
    </xf>
    <xf numFmtId="0" fontId="5" fillId="0" borderId="0" xfId="2" applyFont="1" applyFill="1" applyBorder="1" applyAlignment="1">
      <alignment vertical="center"/>
    </xf>
    <xf numFmtId="3" fontId="5" fillId="0" borderId="7" xfId="2" applyNumberFormat="1" applyFont="1" applyFill="1" applyBorder="1" applyAlignment="1">
      <alignment horizontal="left" vertical="center"/>
    </xf>
    <xf numFmtId="3" fontId="5" fillId="0" borderId="0" xfId="2" applyNumberFormat="1" applyFont="1" applyFill="1" applyBorder="1" applyAlignment="1">
      <alignment horizontal="left" vertical="center"/>
    </xf>
    <xf numFmtId="38" fontId="32" fillId="0" borderId="0" xfId="1" applyFont="1" applyFill="1" applyBorder="1" applyAlignment="1">
      <alignment horizontal="right" vertical="center"/>
    </xf>
    <xf numFmtId="3" fontId="30" fillId="0" borderId="0" xfId="2" applyNumberFormat="1" applyFont="1" applyFill="1" applyBorder="1" applyAlignment="1">
      <alignment horizontal="left" vertical="center"/>
    </xf>
    <xf numFmtId="3" fontId="5" fillId="0" borderId="0" xfId="2" applyNumberFormat="1" applyFont="1" applyFill="1" applyBorder="1" applyAlignment="1">
      <alignment vertical="center"/>
    </xf>
    <xf numFmtId="0" fontId="21" fillId="0" borderId="8" xfId="2" applyFont="1" applyFill="1" applyBorder="1" applyAlignment="1">
      <alignment horizontal="center" vertical="center"/>
    </xf>
    <xf numFmtId="0" fontId="5" fillId="0" borderId="10" xfId="2" applyFont="1" applyFill="1" applyBorder="1" applyAlignment="1">
      <alignment horizontal="center" vertical="center"/>
    </xf>
    <xf numFmtId="0" fontId="2" fillId="0" borderId="5" xfId="2" applyFont="1" applyFill="1" applyBorder="1" applyAlignment="1">
      <alignment horizontal="distributed" vertical="center" justifyLastLine="1"/>
    </xf>
    <xf numFmtId="0" fontId="2" fillId="0" borderId="4" xfId="2" applyFont="1" applyFill="1" applyBorder="1" applyAlignment="1">
      <alignment horizontal="distributed" vertical="center" justifyLastLine="1"/>
    </xf>
    <xf numFmtId="0" fontId="5" fillId="0" borderId="11" xfId="2"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1" xfId="0" applyFont="1" applyFill="1" applyBorder="1" applyAlignment="1">
      <alignment horizontal="right" vertical="center"/>
    </xf>
    <xf numFmtId="0" fontId="4" fillId="0" borderId="6" xfId="0" applyFont="1" applyFill="1" applyBorder="1" applyAlignment="1">
      <alignment horizontal="right" vertical="center"/>
    </xf>
    <xf numFmtId="41" fontId="4" fillId="0" borderId="0" xfId="0" applyNumberFormat="1" applyFont="1" applyFill="1" applyBorder="1" applyAlignment="1">
      <alignment horizontal="right" vertical="center"/>
    </xf>
    <xf numFmtId="41" fontId="4" fillId="0" borderId="3" xfId="0" applyNumberFormat="1" applyFont="1" applyFill="1" applyBorder="1" applyAlignment="1">
      <alignment horizontal="right" vertical="center"/>
    </xf>
    <xf numFmtId="3" fontId="2" fillId="0" borderId="0" xfId="0" applyNumberFormat="1" applyFont="1" applyFill="1" applyBorder="1" applyAlignment="1">
      <alignment vertical="center"/>
    </xf>
    <xf numFmtId="41" fontId="11" fillId="0" borderId="0" xfId="0" applyNumberFormat="1" applyFont="1" applyFill="1" applyBorder="1" applyAlignment="1">
      <alignment horizontal="right" vertical="center"/>
    </xf>
    <xf numFmtId="41" fontId="11" fillId="0" borderId="3" xfId="0" applyNumberFormat="1" applyFont="1" applyFill="1" applyBorder="1" applyAlignment="1">
      <alignment horizontal="right" vertical="center"/>
    </xf>
    <xf numFmtId="0" fontId="2" fillId="0" borderId="0" xfId="0" applyFont="1" applyFill="1" applyBorder="1" applyAlignment="1">
      <alignment horizontal="left" vertical="center"/>
    </xf>
    <xf numFmtId="41" fontId="4" fillId="0" borderId="3" xfId="1" applyNumberFormat="1" applyFont="1" applyFill="1" applyBorder="1" applyAlignment="1">
      <alignment horizontal="right" vertical="center"/>
    </xf>
    <xf numFmtId="41" fontId="33" fillId="0" borderId="0" xfId="0" applyNumberFormat="1" applyFont="1" applyFill="1" applyBorder="1" applyAlignment="1">
      <alignment horizontal="right" vertical="center"/>
    </xf>
    <xf numFmtId="41" fontId="33" fillId="0" borderId="3" xfId="0" applyNumberFormat="1" applyFont="1" applyFill="1" applyBorder="1" applyAlignment="1">
      <alignment horizontal="right" vertical="center"/>
    </xf>
    <xf numFmtId="41" fontId="9" fillId="0" borderId="0"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0" fontId="2" fillId="0" borderId="3" xfId="0" applyFont="1" applyFill="1" applyBorder="1" applyAlignment="1">
      <alignment horizontal="center" vertical="center" textRotation="255"/>
    </xf>
    <xf numFmtId="0" fontId="2" fillId="0" borderId="16" xfId="0" applyFont="1" applyFill="1" applyBorder="1" applyAlignment="1">
      <alignment vertical="center" textRotation="255"/>
    </xf>
    <xf numFmtId="0" fontId="2" fillId="0" borderId="15"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34" fillId="0" borderId="15" xfId="0" applyFont="1" applyFill="1" applyBorder="1" applyAlignment="1">
      <alignment vertical="distributed" textRotation="255" wrapText="1" shrinkToFit="1"/>
    </xf>
    <xf numFmtId="0" fontId="2" fillId="0" borderId="0" xfId="0" applyFont="1" applyFill="1" applyAlignment="1">
      <alignment vertical="top" textRotation="255"/>
    </xf>
    <xf numFmtId="0" fontId="2" fillId="0" borderId="0" xfId="0" applyFont="1" applyFill="1" applyBorder="1" applyAlignment="1">
      <alignment vertical="top" textRotation="255"/>
    </xf>
    <xf numFmtId="0" fontId="2" fillId="0" borderId="21" xfId="0" applyFont="1" applyFill="1" applyBorder="1" applyAlignment="1">
      <alignment horizontal="center" vertical="distributed" textRotation="255"/>
    </xf>
    <xf numFmtId="0" fontId="2" fillId="0" borderId="21" xfId="0" applyFont="1" applyFill="1" applyBorder="1" applyAlignment="1">
      <alignment horizontal="center" vertical="distributed" textRotation="255" shrinkToFit="1"/>
    </xf>
    <xf numFmtId="0" fontId="2" fillId="0" borderId="7" xfId="0" applyFont="1" applyFill="1" applyBorder="1" applyAlignment="1">
      <alignment vertical="top" textRotation="255"/>
    </xf>
    <xf numFmtId="0" fontId="2" fillId="0" borderId="7" xfId="0" applyFont="1" applyFill="1" applyBorder="1" applyAlignment="1">
      <alignment vertical="center"/>
    </xf>
    <xf numFmtId="0" fontId="2" fillId="0" borderId="17" xfId="0" applyFont="1" applyFill="1" applyBorder="1" applyAlignment="1">
      <alignment vertical="center"/>
    </xf>
    <xf numFmtId="0" fontId="2" fillId="0" borderId="24" xfId="0" applyFont="1" applyFill="1" applyBorder="1" applyAlignment="1">
      <alignment vertical="center"/>
    </xf>
    <xf numFmtId="0" fontId="2" fillId="0" borderId="22" xfId="0" applyFont="1" applyFill="1" applyBorder="1" applyAlignment="1">
      <alignment vertical="center"/>
    </xf>
    <xf numFmtId="0" fontId="2" fillId="0" borderId="18" xfId="0" applyFont="1" applyFill="1" applyBorder="1" applyAlignment="1">
      <alignment vertical="center"/>
    </xf>
    <xf numFmtId="0" fontId="2" fillId="0" borderId="0" xfId="0" applyFont="1" applyFill="1" applyAlignment="1">
      <alignment horizontal="right" vertical="center"/>
    </xf>
    <xf numFmtId="0" fontId="29" fillId="0" borderId="0" xfId="0" applyFont="1" applyAlignment="1">
      <alignment vertical="center"/>
    </xf>
    <xf numFmtId="0" fontId="3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176" fontId="36" fillId="0" borderId="0" xfId="6" applyNumberFormat="1" applyFont="1" applyFill="1" applyBorder="1" applyAlignment="1">
      <alignment horizontal="right" vertical="center"/>
    </xf>
    <xf numFmtId="41" fontId="36" fillId="0" borderId="0" xfId="6" applyNumberFormat="1" applyFont="1" applyFill="1" applyBorder="1" applyAlignment="1">
      <alignment horizontal="right" vertical="center"/>
    </xf>
    <xf numFmtId="41" fontId="36" fillId="0" borderId="3" xfId="6" applyNumberFormat="1" applyFont="1" applyFill="1" applyBorder="1" applyAlignment="1">
      <alignment horizontal="right" vertical="center"/>
    </xf>
    <xf numFmtId="0" fontId="5" fillId="0" borderId="7" xfId="0" applyFont="1" applyFill="1" applyBorder="1" applyAlignment="1">
      <alignment horizontal="distributed" vertical="center"/>
    </xf>
    <xf numFmtId="176" fontId="21" fillId="0" borderId="0" xfId="0" applyNumberFormat="1" applyFont="1" applyFill="1" applyBorder="1" applyAlignment="1">
      <alignment horizontal="right" vertical="center"/>
    </xf>
    <xf numFmtId="41" fontId="21" fillId="0" borderId="0" xfId="0" applyNumberFormat="1" applyFont="1" applyFill="1" applyBorder="1" applyAlignment="1">
      <alignment horizontal="right" vertical="center"/>
    </xf>
    <xf numFmtId="41" fontId="21" fillId="0" borderId="3" xfId="0" applyNumberFormat="1" applyFont="1" applyFill="1" applyBorder="1" applyAlignment="1">
      <alignment horizontal="right" vertical="center"/>
    </xf>
    <xf numFmtId="0" fontId="5" fillId="0" borderId="7" xfId="0" applyFont="1" applyBorder="1" applyAlignment="1">
      <alignment horizontal="distributed" vertical="center"/>
    </xf>
    <xf numFmtId="0" fontId="5" fillId="0" borderId="0" xfId="0" applyFont="1" applyBorder="1" applyAlignment="1">
      <alignment horizontal="distributed" vertical="center"/>
    </xf>
    <xf numFmtId="0" fontId="5" fillId="0" borderId="0" xfId="0" applyFont="1" applyAlignment="1">
      <alignment horizontal="center" vertical="center"/>
    </xf>
    <xf numFmtId="0" fontId="3" fillId="0" borderId="0" xfId="0" applyFont="1" applyBorder="1" applyAlignment="1">
      <alignment horizontal="right"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2" fillId="0" borderId="0" xfId="0" applyFont="1"/>
    <xf numFmtId="0" fontId="5" fillId="0" borderId="0" xfId="0" applyFont="1"/>
    <xf numFmtId="0" fontId="37" fillId="0" borderId="1" xfId="0" applyFont="1" applyFill="1" applyBorder="1"/>
    <xf numFmtId="0" fontId="2" fillId="0" borderId="1" xfId="0" applyFont="1" applyBorder="1"/>
    <xf numFmtId="0" fontId="2" fillId="0" borderId="2" xfId="0" applyFont="1" applyBorder="1"/>
    <xf numFmtId="38" fontId="38" fillId="0" borderId="0" xfId="1" applyFont="1" applyFill="1" applyBorder="1" applyAlignment="1">
      <alignment horizontal="right"/>
    </xf>
    <xf numFmtId="38" fontId="4" fillId="0" borderId="0" xfId="1" applyFont="1" applyFill="1" applyBorder="1" applyAlignment="1">
      <alignment horizontal="right"/>
    </xf>
    <xf numFmtId="0" fontId="2" fillId="0" borderId="7" xfId="0" applyFont="1" applyBorder="1" applyAlignment="1">
      <alignment horizontal="distributed" vertical="center"/>
    </xf>
    <xf numFmtId="0" fontId="2" fillId="0" borderId="0" xfId="0" applyFont="1" applyBorder="1"/>
    <xf numFmtId="0" fontId="2" fillId="0" borderId="7" xfId="0" applyFont="1" applyBorder="1"/>
    <xf numFmtId="0" fontId="2" fillId="0" borderId="0" xfId="0" applyFont="1" applyBorder="1" applyAlignment="1">
      <alignment horizontal="right" vertical="center" textRotation="255"/>
    </xf>
    <xf numFmtId="0" fontId="2" fillId="0" borderId="0" xfId="0" applyFont="1" applyBorder="1" applyAlignment="1"/>
    <xf numFmtId="0" fontId="2" fillId="0" borderId="0" xfId="0" applyFont="1" applyBorder="1" applyAlignment="1">
      <alignment horizontal="center" vertical="center" textRotation="255"/>
    </xf>
    <xf numFmtId="0" fontId="2" fillId="0" borderId="0" xfId="0" applyFont="1" applyBorder="1" applyAlignment="1">
      <alignment horizontal="left" vertical="center" wrapText="1"/>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Fill="1" applyBorder="1" applyAlignment="1">
      <alignment horizontal="center" vertical="center"/>
    </xf>
    <xf numFmtId="0" fontId="2" fillId="0" borderId="11" xfId="0" applyFont="1" applyBorder="1" applyAlignment="1">
      <alignment horizontal="center" vertical="center"/>
    </xf>
    <xf numFmtId="0" fontId="2" fillId="0" borderId="0" xfId="7" applyFont="1" applyFill="1" applyAlignment="1">
      <alignment vertical="center"/>
    </xf>
    <xf numFmtId="57" fontId="2" fillId="0" borderId="0" xfId="7" applyNumberFormat="1" applyFont="1" applyFill="1" applyAlignment="1">
      <alignment vertical="center"/>
    </xf>
    <xf numFmtId="3" fontId="39" fillId="0" borderId="0" xfId="2" applyNumberFormat="1" applyFont="1" applyFill="1" applyAlignment="1">
      <alignment vertical="center"/>
    </xf>
    <xf numFmtId="0" fontId="17" fillId="0" borderId="0" xfId="2" applyFont="1" applyFill="1" applyAlignment="1">
      <alignment vertical="center"/>
    </xf>
    <xf numFmtId="0" fontId="5" fillId="0" borderId="0" xfId="2" applyFont="1" applyFill="1" applyAlignment="1">
      <alignment vertical="center"/>
    </xf>
    <xf numFmtId="0" fontId="31" fillId="0" borderId="0" xfId="2" applyFont="1" applyFill="1" applyAlignment="1">
      <alignment vertical="center"/>
    </xf>
    <xf numFmtId="0" fontId="17" fillId="0" borderId="1" xfId="2" applyFont="1" applyFill="1" applyBorder="1" applyAlignment="1">
      <alignment vertical="center"/>
    </xf>
    <xf numFmtId="177" fontId="17" fillId="0" borderId="1" xfId="2" applyNumberFormat="1" applyFont="1" applyFill="1" applyBorder="1" applyAlignment="1">
      <alignment vertical="center" wrapText="1"/>
    </xf>
    <xf numFmtId="177" fontId="17" fillId="0" borderId="6" xfId="2" applyNumberFormat="1" applyFont="1" applyFill="1" applyBorder="1" applyAlignment="1">
      <alignment vertical="center" wrapText="1"/>
    </xf>
    <xf numFmtId="0" fontId="32" fillId="0" borderId="3" xfId="2" applyFont="1" applyFill="1" applyBorder="1" applyAlignment="1">
      <alignment horizontal="distributed" vertical="center"/>
    </xf>
    <xf numFmtId="0" fontId="5" fillId="0" borderId="3" xfId="2" applyFont="1" applyFill="1" applyBorder="1" applyAlignment="1">
      <alignment vertical="center"/>
    </xf>
    <xf numFmtId="0" fontId="5" fillId="0" borderId="3" xfId="2" applyFont="1" applyFill="1" applyBorder="1" applyAlignment="1">
      <alignment horizontal="distributed" vertical="center" wrapText="1"/>
    </xf>
    <xf numFmtId="0" fontId="28" fillId="0" borderId="3" xfId="2" applyFont="1" applyFill="1" applyBorder="1" applyAlignment="1">
      <alignment horizontal="distributed" vertical="center" wrapText="1"/>
    </xf>
    <xf numFmtId="0" fontId="32" fillId="0" borderId="0" xfId="2" applyFont="1" applyFill="1" applyBorder="1" applyAlignment="1">
      <alignment horizontal="distributed" vertical="center"/>
    </xf>
    <xf numFmtId="38" fontId="17" fillId="0" borderId="0" xfId="1" applyFont="1" applyFill="1" applyAlignment="1">
      <alignment vertical="center"/>
    </xf>
    <xf numFmtId="38" fontId="17" fillId="0" borderId="0" xfId="1" applyFont="1" applyFill="1" applyBorder="1" applyAlignment="1">
      <alignment vertical="center"/>
    </xf>
    <xf numFmtId="0" fontId="17" fillId="0" borderId="0" xfId="2" applyFont="1" applyFill="1" applyBorder="1" applyAlignment="1">
      <alignment vertical="center"/>
    </xf>
    <xf numFmtId="0" fontId="17" fillId="0" borderId="0" xfId="2" applyFont="1" applyFill="1" applyBorder="1" applyAlignment="1">
      <alignment vertical="center" shrinkToFit="1"/>
    </xf>
    <xf numFmtId="0" fontId="28" fillId="0" borderId="3" xfId="2" applyFont="1" applyFill="1" applyBorder="1" applyAlignment="1">
      <alignment horizontal="distributed" vertical="center"/>
    </xf>
    <xf numFmtId="0" fontId="28" fillId="0" borderId="0" xfId="2" applyFont="1" applyFill="1" applyBorder="1" applyAlignment="1">
      <alignment horizontal="distributed" vertical="center"/>
    </xf>
    <xf numFmtId="0" fontId="3" fillId="0" borderId="0" xfId="2" applyFont="1" applyFill="1" applyBorder="1" applyAlignment="1">
      <alignment vertical="center" wrapText="1"/>
    </xf>
    <xf numFmtId="0" fontId="5" fillId="0" borderId="3" xfId="2" applyFont="1" applyFill="1" applyBorder="1" applyAlignment="1">
      <alignment vertical="center" wrapText="1"/>
    </xf>
    <xf numFmtId="3" fontId="17" fillId="0" borderId="0" xfId="2" applyNumberFormat="1" applyFont="1" applyFill="1" applyAlignment="1">
      <alignment vertical="center"/>
    </xf>
    <xf numFmtId="0" fontId="3" fillId="0" borderId="0" xfId="2" applyFont="1" applyFill="1" applyBorder="1" applyAlignment="1">
      <alignment horizontal="left" vertical="center"/>
    </xf>
    <xf numFmtId="0" fontId="5" fillId="0" borderId="3" xfId="2" applyFont="1" applyFill="1" applyBorder="1" applyAlignment="1">
      <alignment horizontal="distributed" vertical="center"/>
    </xf>
    <xf numFmtId="0" fontId="17" fillId="0" borderId="0" xfId="2" applyFont="1" applyFill="1" applyBorder="1" applyAlignment="1">
      <alignment horizontal="center" vertical="center"/>
    </xf>
    <xf numFmtId="0" fontId="17" fillId="0" borderId="0" xfId="2" applyFont="1" applyFill="1" applyBorder="1" applyAlignment="1">
      <alignment horizontal="left" vertical="center"/>
    </xf>
    <xf numFmtId="41" fontId="21" fillId="0" borderId="0" xfId="2" applyNumberFormat="1" applyFont="1" applyFill="1" applyBorder="1" applyAlignment="1">
      <alignment horizontal="right" vertical="center" wrapText="1"/>
    </xf>
    <xf numFmtId="0" fontId="5" fillId="0" borderId="3" xfId="2" applyFont="1" applyFill="1" applyBorder="1" applyAlignment="1">
      <alignment horizontal="right" vertical="center"/>
    </xf>
    <xf numFmtId="0" fontId="28" fillId="0" borderId="3" xfId="2" applyFont="1" applyFill="1" applyBorder="1" applyAlignment="1">
      <alignment horizontal="right" vertical="center"/>
    </xf>
    <xf numFmtId="0" fontId="40" fillId="0" borderId="0" xfId="2" applyFont="1" applyFill="1" applyAlignment="1">
      <alignment vertical="center"/>
    </xf>
    <xf numFmtId="0" fontId="17" fillId="0" borderId="0" xfId="2" applyFont="1" applyFill="1" applyAlignment="1">
      <alignment horizontal="right" vertical="center"/>
    </xf>
    <xf numFmtId="0" fontId="5" fillId="0" borderId="9" xfId="2" applyFont="1" applyFill="1" applyBorder="1" applyAlignment="1">
      <alignment horizontal="right" vertical="center"/>
    </xf>
    <xf numFmtId="0" fontId="2" fillId="0" borderId="1" xfId="7" applyFont="1" applyFill="1" applyBorder="1" applyAlignment="1">
      <alignment vertical="center"/>
    </xf>
    <xf numFmtId="0" fontId="2" fillId="0" borderId="2" xfId="7" applyFont="1" applyFill="1" applyBorder="1" applyAlignment="1">
      <alignment vertical="center"/>
    </xf>
    <xf numFmtId="0" fontId="8" fillId="0" borderId="0" xfId="7" applyFont="1" applyFill="1" applyAlignment="1">
      <alignment vertical="center"/>
    </xf>
    <xf numFmtId="0" fontId="21" fillId="0" borderId="7" xfId="7" applyFont="1" applyFill="1" applyBorder="1" applyAlignment="1">
      <alignment horizontal="right" vertical="center"/>
    </xf>
    <xf numFmtId="0" fontId="5" fillId="0" borderId="7" xfId="7" applyFont="1" applyFill="1" applyBorder="1" applyAlignment="1">
      <alignment horizontal="right" vertical="center"/>
    </xf>
    <xf numFmtId="0" fontId="2" fillId="0" borderId="0" xfId="7" applyFont="1" applyFill="1" applyAlignment="1">
      <alignment horizontal="right" vertical="center"/>
    </xf>
    <xf numFmtId="0" fontId="5" fillId="0" borderId="8" xfId="7" applyFont="1" applyFill="1" applyBorder="1" applyAlignment="1">
      <alignment horizontal="right" vertical="center"/>
    </xf>
    <xf numFmtId="0" fontId="10" fillId="0" borderId="8" xfId="0" applyFont="1" applyFill="1" applyBorder="1" applyAlignment="1">
      <alignment horizontal="right" vertical="center"/>
    </xf>
    <xf numFmtId="0" fontId="5" fillId="0" borderId="9" xfId="7" applyFont="1" applyFill="1" applyBorder="1" applyAlignment="1">
      <alignment horizontal="right" vertical="center"/>
    </xf>
    <xf numFmtId="0" fontId="5" fillId="0" borderId="0" xfId="7" applyFont="1" applyFill="1" applyBorder="1" applyAlignment="1">
      <alignment horizontal="right" vertical="center"/>
    </xf>
    <xf numFmtId="0" fontId="2" fillId="0" borderId="0" xfId="7" applyFont="1" applyFill="1" applyAlignment="1">
      <alignment horizontal="center" vertical="center"/>
    </xf>
    <xf numFmtId="0" fontId="5" fillId="0" borderId="13" xfId="7" applyFont="1" applyFill="1" applyBorder="1" applyAlignment="1">
      <alignment horizontal="center" vertical="center"/>
    </xf>
    <xf numFmtId="0" fontId="5" fillId="0" borderId="14" xfId="7" applyFont="1" applyFill="1" applyBorder="1" applyAlignment="1">
      <alignment horizontal="center" vertical="center"/>
    </xf>
    <xf numFmtId="0" fontId="5" fillId="0" borderId="0" xfId="7" applyFont="1" applyFill="1" applyAlignment="1">
      <alignment horizontal="right" vertical="center"/>
    </xf>
    <xf numFmtId="0" fontId="5" fillId="0" borderId="0" xfId="7" applyFont="1" applyFill="1" applyAlignment="1">
      <alignment vertical="center"/>
    </xf>
    <xf numFmtId="0" fontId="17" fillId="0" borderId="0" xfId="8" applyFont="1" applyFill="1" applyAlignment="1">
      <alignment vertical="center"/>
    </xf>
    <xf numFmtId="0" fontId="39" fillId="0" borderId="0" xfId="8" applyFont="1" applyFill="1" applyAlignment="1">
      <alignment vertical="center"/>
    </xf>
    <xf numFmtId="177" fontId="5" fillId="0" borderId="0" xfId="0" applyNumberFormat="1" applyFont="1" applyFill="1" applyAlignment="1">
      <alignment horizontal="right" vertical="center" wrapText="1"/>
    </xf>
    <xf numFmtId="177" fontId="5" fillId="0" borderId="0" xfId="0" applyNumberFormat="1" applyFont="1" applyFill="1" applyAlignment="1">
      <alignment vertical="center"/>
    </xf>
    <xf numFmtId="177" fontId="5" fillId="0" borderId="1" xfId="0" applyNumberFormat="1" applyFont="1" applyFill="1" applyBorder="1" applyAlignment="1">
      <alignment horizontal="right" vertical="center" wrapText="1"/>
    </xf>
    <xf numFmtId="177" fontId="5" fillId="0" borderId="6" xfId="0" applyNumberFormat="1" applyFont="1" applyFill="1" applyBorder="1" applyAlignment="1">
      <alignment horizontal="right" vertical="center" wrapText="1"/>
    </xf>
    <xf numFmtId="177" fontId="5" fillId="0" borderId="1" xfId="0" applyNumberFormat="1" applyFont="1" applyFill="1" applyBorder="1" applyAlignment="1">
      <alignment vertical="center"/>
    </xf>
    <xf numFmtId="0" fontId="5" fillId="0" borderId="1" xfId="0" applyFont="1" applyFill="1" applyBorder="1" applyAlignment="1">
      <alignment vertical="center"/>
    </xf>
    <xf numFmtId="41" fontId="5" fillId="0" borderId="0" xfId="0" applyNumberFormat="1" applyFont="1" applyFill="1" applyBorder="1" applyAlignment="1">
      <alignment horizontal="right" vertical="center"/>
    </xf>
    <xf numFmtId="0" fontId="17" fillId="0" borderId="0" xfId="0" applyFont="1" applyFill="1" applyAlignment="1">
      <alignment vertical="center"/>
    </xf>
    <xf numFmtId="0" fontId="5" fillId="0" borderId="7" xfId="0" applyFont="1" applyFill="1" applyBorder="1" applyAlignment="1">
      <alignment vertical="center"/>
    </xf>
    <xf numFmtId="0" fontId="5" fillId="0" borderId="0" xfId="0" applyFont="1" applyFill="1" applyBorder="1" applyAlignment="1">
      <alignment horizontal="distributed" vertical="center" wrapText="1"/>
    </xf>
    <xf numFmtId="0" fontId="5" fillId="0" borderId="0" xfId="0" applyFont="1" applyFill="1" applyBorder="1" applyAlignment="1">
      <alignment vertical="center"/>
    </xf>
    <xf numFmtId="0" fontId="10" fillId="0" borderId="0" xfId="0" applyFont="1" applyFill="1" applyBorder="1" applyAlignment="1">
      <alignment horizontal="center" vertical="center" textRotation="255"/>
    </xf>
    <xf numFmtId="0" fontId="5" fillId="0" borderId="7" xfId="0" applyFont="1" applyFill="1" applyBorder="1" applyAlignment="1">
      <alignment horizontal="distributed" vertical="center" wrapText="1"/>
    </xf>
    <xf numFmtId="0" fontId="5" fillId="0" borderId="0" xfId="0" applyFont="1" applyFill="1" applyBorder="1" applyAlignment="1">
      <alignment horizontal="center" vertical="center" textRotation="255"/>
    </xf>
    <xf numFmtId="41" fontId="5" fillId="0" borderId="0" xfId="0" applyNumberFormat="1" applyFont="1" applyFill="1" applyAlignment="1">
      <alignment horizontal="right" vertical="center"/>
    </xf>
    <xf numFmtId="177" fontId="5" fillId="0" borderId="0" xfId="0" applyNumberFormat="1" applyFont="1" applyFill="1" applyBorder="1" applyAlignment="1">
      <alignment horizontal="center" vertical="center" textRotation="255"/>
    </xf>
    <xf numFmtId="41" fontId="19" fillId="0" borderId="0" xfId="0" applyNumberFormat="1" applyFont="1" applyFill="1" applyBorder="1" applyAlignment="1">
      <alignment horizontal="right" vertical="center"/>
    </xf>
    <xf numFmtId="0" fontId="17" fillId="0" borderId="0" xfId="0" applyFont="1" applyFill="1" applyBorder="1" applyAlignment="1">
      <alignment vertical="center"/>
    </xf>
    <xf numFmtId="177" fontId="5" fillId="0" borderId="7" xfId="0" applyNumberFormat="1" applyFont="1" applyFill="1" applyBorder="1" applyAlignment="1">
      <alignment horizontal="distributed" vertical="center"/>
    </xf>
    <xf numFmtId="177" fontId="5" fillId="0" borderId="0" xfId="0" applyNumberFormat="1" applyFont="1" applyFill="1" applyBorder="1" applyAlignment="1">
      <alignment horizontal="distributed" vertical="center"/>
    </xf>
    <xf numFmtId="177" fontId="5" fillId="0" borderId="0" xfId="0" applyNumberFormat="1" applyFont="1" applyFill="1" applyBorder="1" applyAlignment="1">
      <alignment vertical="center"/>
    </xf>
    <xf numFmtId="177" fontId="5" fillId="0" borderId="0" xfId="0" applyNumberFormat="1" applyFont="1" applyFill="1" applyBorder="1" applyAlignment="1">
      <alignment vertical="center" textRotation="255"/>
    </xf>
    <xf numFmtId="176" fontId="5" fillId="0" borderId="0" xfId="0" applyNumberFormat="1" applyFont="1" applyFill="1" applyAlignment="1">
      <alignment horizontal="right" vertical="center"/>
    </xf>
    <xf numFmtId="41" fontId="5" fillId="0" borderId="0" xfId="0" applyNumberFormat="1" applyFont="1" applyFill="1" applyAlignment="1">
      <alignment horizontal="left" vertical="center"/>
    </xf>
    <xf numFmtId="0" fontId="17" fillId="0" borderId="0" xfId="0" applyFont="1" applyFill="1" applyBorder="1" applyAlignment="1">
      <alignment horizontal="center" vertical="center"/>
    </xf>
    <xf numFmtId="41" fontId="5" fillId="0" borderId="0" xfId="0" applyNumberFormat="1" applyFont="1" applyFill="1" applyAlignment="1">
      <alignment vertical="center"/>
    </xf>
    <xf numFmtId="177" fontId="3" fillId="0" borderId="8" xfId="0" applyNumberFormat="1" applyFont="1" applyFill="1" applyBorder="1" applyAlignment="1">
      <alignment horizontal="right" vertical="center"/>
    </xf>
    <xf numFmtId="177" fontId="3" fillId="0" borderId="9" xfId="0" applyNumberFormat="1" applyFont="1" applyFill="1" applyBorder="1" applyAlignment="1">
      <alignment horizontal="right" vertical="center"/>
    </xf>
    <xf numFmtId="177" fontId="5" fillId="0" borderId="8" xfId="0" applyNumberFormat="1" applyFont="1" applyFill="1" applyBorder="1" applyAlignment="1">
      <alignment horizontal="right" vertical="center"/>
    </xf>
    <xf numFmtId="177" fontId="5" fillId="0" borderId="5" xfId="0" applyNumberFormat="1" applyFont="1" applyFill="1" applyBorder="1" applyAlignment="1">
      <alignment horizontal="distributed" vertical="center" justifyLastLine="1"/>
    </xf>
    <xf numFmtId="0" fontId="5" fillId="0" borderId="12" xfId="0" applyNumberFormat="1" applyFont="1" applyFill="1" applyBorder="1" applyAlignment="1">
      <alignment horizontal="distributed" vertical="center" justifyLastLine="1"/>
    </xf>
    <xf numFmtId="0" fontId="5" fillId="0" borderId="4" xfId="0" applyFont="1" applyFill="1" applyBorder="1" applyAlignment="1">
      <alignment vertical="center"/>
    </xf>
    <xf numFmtId="177" fontId="17" fillId="0" borderId="1" xfId="8" applyNumberFormat="1" applyFont="1" applyFill="1" applyBorder="1" applyAlignment="1">
      <alignment vertical="center" wrapText="1"/>
    </xf>
    <xf numFmtId="177" fontId="17" fillId="0" borderId="6" xfId="8" applyNumberFormat="1" applyFont="1" applyFill="1" applyBorder="1" applyAlignment="1">
      <alignment vertical="center" wrapText="1"/>
    </xf>
    <xf numFmtId="0" fontId="17" fillId="0" borderId="1" xfId="8" applyFont="1" applyFill="1" applyBorder="1" applyAlignment="1">
      <alignment vertical="center"/>
    </xf>
    <xf numFmtId="38" fontId="21" fillId="0" borderId="0" xfId="0" applyNumberFormat="1" applyFont="1" applyAlignment="1">
      <alignment vertical="center"/>
    </xf>
    <xf numFmtId="177" fontId="21" fillId="0" borderId="0" xfId="8" applyNumberFormat="1" applyFont="1" applyFill="1" applyBorder="1" applyAlignment="1">
      <alignment vertical="center" wrapText="1"/>
    </xf>
    <xf numFmtId="177" fontId="21" fillId="0" borderId="3" xfId="8" applyNumberFormat="1" applyFont="1" applyFill="1" applyBorder="1" applyAlignment="1">
      <alignment vertical="center" wrapText="1"/>
    </xf>
    <xf numFmtId="0" fontId="3" fillId="0" borderId="0" xfId="8" applyFont="1" applyFill="1" applyAlignment="1">
      <alignment horizontal="right" vertical="center"/>
    </xf>
    <xf numFmtId="0" fontId="3" fillId="0" borderId="0" xfId="8" applyFont="1" applyFill="1" applyBorder="1" applyAlignment="1">
      <alignment horizontal="right" vertical="center"/>
    </xf>
    <xf numFmtId="0" fontId="3" fillId="0" borderId="9" xfId="8" applyFont="1" applyFill="1" applyBorder="1" applyAlignment="1">
      <alignment horizontal="right" vertical="center"/>
    </xf>
    <xf numFmtId="0" fontId="5" fillId="0" borderId="0" xfId="8" applyFont="1" applyFill="1" applyBorder="1" applyAlignment="1">
      <alignment horizontal="right" vertical="center"/>
    </xf>
    <xf numFmtId="0" fontId="17" fillId="0" borderId="0" xfId="8" applyFont="1" applyFill="1" applyAlignment="1">
      <alignment horizontal="center" vertical="center"/>
    </xf>
    <xf numFmtId="0" fontId="3" fillId="0" borderId="14" xfId="8" applyFont="1" applyFill="1" applyBorder="1" applyAlignment="1">
      <alignment horizontal="center" vertical="center"/>
    </xf>
    <xf numFmtId="0" fontId="5" fillId="0" borderId="0" xfId="8" applyFont="1" applyFill="1" applyAlignment="1">
      <alignment horizontal="right" vertical="center"/>
    </xf>
    <xf numFmtId="0" fontId="31" fillId="0" borderId="1" xfId="0" applyFont="1" applyFill="1" applyBorder="1" applyAlignment="1">
      <alignment vertical="center"/>
    </xf>
    <xf numFmtId="0" fontId="31" fillId="0" borderId="6" xfId="0" applyFont="1" applyFill="1" applyBorder="1" applyAlignment="1">
      <alignment vertical="center"/>
    </xf>
    <xf numFmtId="0" fontId="19" fillId="0" borderId="0" xfId="0" applyFont="1" applyAlignment="1">
      <alignment vertical="center"/>
    </xf>
    <xf numFmtId="3" fontId="21" fillId="0" borderId="0" xfId="0" applyNumberFormat="1" applyFont="1" applyFill="1" applyBorder="1" applyAlignment="1">
      <alignment vertical="center"/>
    </xf>
    <xf numFmtId="3" fontId="21" fillId="0" borderId="3" xfId="0" applyNumberFormat="1" applyFont="1" applyFill="1" applyBorder="1" applyAlignment="1">
      <alignment vertical="center"/>
    </xf>
    <xf numFmtId="0" fontId="5" fillId="0" borderId="16" xfId="0" applyFont="1" applyBorder="1" applyAlignment="1">
      <alignment horizontal="center" vertical="center"/>
    </xf>
    <xf numFmtId="0" fontId="5" fillId="0" borderId="22" xfId="0" applyFont="1" applyBorder="1" applyAlignment="1">
      <alignment horizontal="center" vertical="center"/>
    </xf>
    <xf numFmtId="3" fontId="42" fillId="0" borderId="0" xfId="0" applyNumberFormat="1" applyFont="1" applyAlignment="1">
      <alignment horizontal="right" vertical="top"/>
    </xf>
    <xf numFmtId="3" fontId="19" fillId="0" borderId="0" xfId="0" applyNumberFormat="1" applyFont="1" applyAlignment="1">
      <alignment vertical="center"/>
    </xf>
    <xf numFmtId="177" fontId="21" fillId="0" borderId="0" xfId="0" applyNumberFormat="1" applyFont="1" applyFill="1" applyBorder="1" applyAlignment="1">
      <alignment horizontal="right" vertical="top"/>
    </xf>
    <xf numFmtId="3" fontId="21" fillId="0" borderId="0" xfId="0" applyNumberFormat="1" applyFont="1" applyFill="1" applyBorder="1" applyAlignment="1">
      <alignment horizontal="right" vertical="center"/>
    </xf>
    <xf numFmtId="3" fontId="21" fillId="0" borderId="3" xfId="0" applyNumberFormat="1" applyFont="1" applyFill="1" applyBorder="1" applyAlignment="1">
      <alignment horizontal="right" vertical="center"/>
    </xf>
    <xf numFmtId="0" fontId="5" fillId="0" borderId="7" xfId="0" applyFont="1" applyBorder="1" applyAlignment="1">
      <alignment horizontal="right" vertical="center"/>
    </xf>
    <xf numFmtId="3" fontId="5" fillId="0" borderId="0" xfId="0" applyNumberFormat="1" applyFont="1" applyAlignment="1">
      <alignment horizontal="right" vertical="top"/>
    </xf>
    <xf numFmtId="0" fontId="5" fillId="0" borderId="0" xfId="5" applyFont="1" applyFill="1" applyBorder="1" applyAlignment="1">
      <alignment horizontal="distributed" vertical="center"/>
    </xf>
    <xf numFmtId="178" fontId="21" fillId="0" borderId="0" xfId="0" applyNumberFormat="1" applyFont="1" applyFill="1" applyBorder="1" applyAlignment="1">
      <alignment horizontal="right" vertical="top" wrapText="1"/>
    </xf>
    <xf numFmtId="179" fontId="21" fillId="0" borderId="0" xfId="0" applyNumberFormat="1" applyFont="1" applyFill="1" applyBorder="1" applyAlignment="1">
      <alignment horizontal="right" vertical="top"/>
    </xf>
    <xf numFmtId="177" fontId="26" fillId="0" borderId="0" xfId="0" applyNumberFormat="1" applyFont="1" applyFill="1" applyBorder="1" applyAlignment="1">
      <alignment horizontal="right" vertical="top"/>
    </xf>
    <xf numFmtId="0" fontId="5" fillId="0" borderId="0" xfId="0" applyFont="1" applyAlignment="1">
      <alignment horizontal="distributed" vertical="center"/>
    </xf>
    <xf numFmtId="0" fontId="42" fillId="0" borderId="0" xfId="0" applyFont="1" applyAlignment="1">
      <alignment vertical="center"/>
    </xf>
    <xf numFmtId="3" fontId="5" fillId="0" borderId="0" xfId="0" applyNumberFormat="1" applyFont="1" applyAlignment="1">
      <alignment horizontal="right" vertical="center"/>
    </xf>
    <xf numFmtId="177" fontId="21" fillId="0" borderId="0" xfId="0" applyNumberFormat="1" applyFont="1" applyFill="1" applyBorder="1" applyAlignment="1">
      <alignment horizontal="right" vertical="center"/>
    </xf>
    <xf numFmtId="177" fontId="21" fillId="0" borderId="0" xfId="0" applyNumberFormat="1" applyFont="1" applyFill="1" applyBorder="1" applyAlignment="1">
      <alignment vertical="center"/>
    </xf>
    <xf numFmtId="0" fontId="42" fillId="0" borderId="7" xfId="0" applyFont="1" applyBorder="1" applyAlignment="1">
      <alignment horizontal="right" vertical="center"/>
    </xf>
    <xf numFmtId="0" fontId="5" fillId="0" borderId="20" xfId="0" applyFont="1" applyBorder="1" applyAlignment="1">
      <alignment horizontal="center" vertical="center"/>
    </xf>
    <xf numFmtId="0" fontId="19" fillId="0" borderId="1" xfId="0" applyFont="1" applyBorder="1" applyAlignment="1">
      <alignment vertical="center"/>
    </xf>
    <xf numFmtId="0" fontId="5" fillId="0" borderId="6" xfId="5" applyFont="1" applyFill="1" applyBorder="1" applyAlignment="1">
      <alignment vertical="center"/>
    </xf>
    <xf numFmtId="0" fontId="19" fillId="0" borderId="0" xfId="5" applyFont="1" applyFill="1" applyAlignment="1">
      <alignment vertical="center"/>
    </xf>
    <xf numFmtId="41" fontId="21" fillId="0" borderId="0" xfId="5" applyNumberFormat="1" applyFont="1" applyFill="1" applyBorder="1" applyAlignment="1">
      <alignment horizontal="right" vertical="center"/>
    </xf>
    <xf numFmtId="0" fontId="5" fillId="0" borderId="0" xfId="5" applyFont="1" applyFill="1" applyBorder="1" applyAlignment="1">
      <alignment horizontal="center" vertical="center"/>
    </xf>
    <xf numFmtId="3" fontId="21" fillId="0" borderId="0" xfId="5" applyNumberFormat="1" applyFont="1" applyFill="1" applyBorder="1" applyAlignment="1">
      <alignment horizontal="right" vertical="center"/>
    </xf>
    <xf numFmtId="38" fontId="21" fillId="0" borderId="0" xfId="1" applyFont="1" applyFill="1" applyAlignment="1">
      <alignment vertical="center"/>
    </xf>
    <xf numFmtId="0" fontId="21" fillId="0" borderId="0" xfId="5" applyFont="1" applyFill="1" applyAlignment="1">
      <alignment vertical="center"/>
    </xf>
    <xf numFmtId="3" fontId="21" fillId="0" borderId="3" xfId="5" applyNumberFormat="1" applyFont="1" applyFill="1" applyBorder="1" applyAlignment="1">
      <alignment horizontal="right" vertical="center"/>
    </xf>
    <xf numFmtId="0" fontId="3" fillId="0" borderId="0" xfId="5" applyFont="1" applyFill="1" applyBorder="1" applyAlignment="1">
      <alignment horizontal="right" vertical="center"/>
    </xf>
    <xf numFmtId="0" fontId="3" fillId="0" borderId="3" xfId="5" applyFont="1" applyFill="1" applyBorder="1" applyAlignment="1">
      <alignment horizontal="right" vertical="center"/>
    </xf>
    <xf numFmtId="0" fontId="3" fillId="0" borderId="13" xfId="5" applyFont="1" applyFill="1" applyBorder="1" applyAlignment="1">
      <alignment horizontal="distributed" vertical="center" justifyLastLine="1"/>
    </xf>
    <xf numFmtId="0" fontId="3" fillId="0" borderId="14" xfId="5" applyFont="1" applyFill="1" applyBorder="1" applyAlignment="1">
      <alignment horizontal="distributed" vertical="center" justifyLastLine="1"/>
    </xf>
    <xf numFmtId="0" fontId="5" fillId="0" borderId="20" xfId="5" applyFont="1" applyFill="1" applyBorder="1" applyAlignment="1">
      <alignment horizontal="distributed" vertical="center" justifyLastLine="1"/>
    </xf>
    <xf numFmtId="0" fontId="5" fillId="0" borderId="22" xfId="5" applyFont="1" applyFill="1" applyBorder="1" applyAlignment="1">
      <alignment horizontal="distributed" vertical="center" justifyLastLine="1"/>
    </xf>
    <xf numFmtId="3" fontId="5" fillId="0" borderId="0" xfId="0" applyNumberFormat="1" applyFont="1" applyFill="1" applyBorder="1" applyAlignment="1">
      <alignment horizontal="right" vertical="center"/>
    </xf>
    <xf numFmtId="0" fontId="5" fillId="0" borderId="2" xfId="0" applyFont="1" applyFill="1" applyBorder="1" applyAlignment="1">
      <alignment horizontal="right" vertical="center"/>
    </xf>
    <xf numFmtId="0" fontId="5" fillId="0" borderId="1" xfId="0" applyFont="1" applyFill="1" applyBorder="1" applyAlignment="1">
      <alignment horizontal="distributed" vertical="center"/>
    </xf>
    <xf numFmtId="0" fontId="5" fillId="0" borderId="3" xfId="0" applyFont="1" applyFill="1" applyBorder="1" applyAlignment="1">
      <alignment horizontal="right" vertical="center"/>
    </xf>
    <xf numFmtId="0" fontId="5" fillId="0" borderId="7" xfId="0" applyFont="1" applyFill="1" applyBorder="1" applyAlignment="1">
      <alignment horizontal="right" vertical="center"/>
    </xf>
    <xf numFmtId="0" fontId="5" fillId="0" borderId="0" xfId="0" applyFont="1" applyFill="1" applyAlignment="1">
      <alignment horizontal="center" vertical="center"/>
    </xf>
    <xf numFmtId="0" fontId="5" fillId="0" borderId="0" xfId="9" applyFont="1" applyFill="1" applyAlignment="1">
      <alignment vertical="center"/>
    </xf>
    <xf numFmtId="0" fontId="5" fillId="0" borderId="1" xfId="9" applyFont="1" applyFill="1" applyBorder="1" applyAlignment="1">
      <alignment vertical="center"/>
    </xf>
    <xf numFmtId="0" fontId="5" fillId="0" borderId="6" xfId="9" applyFont="1" applyFill="1" applyBorder="1" applyAlignment="1">
      <alignment vertical="center"/>
    </xf>
    <xf numFmtId="0" fontId="42" fillId="0" borderId="0" xfId="9" applyFont="1" applyFill="1" applyAlignment="1">
      <alignment vertical="center"/>
    </xf>
    <xf numFmtId="0" fontId="42" fillId="0" borderId="0" xfId="9" applyFont="1" applyFill="1" applyBorder="1" applyAlignment="1">
      <alignment vertical="center"/>
    </xf>
    <xf numFmtId="0" fontId="5" fillId="0" borderId="0" xfId="9" applyFont="1" applyFill="1" applyBorder="1" applyAlignment="1">
      <alignment horizontal="distributed" vertical="center"/>
    </xf>
    <xf numFmtId="41" fontId="21" fillId="0" borderId="0" xfId="0" applyNumberFormat="1" applyFont="1" applyBorder="1" applyAlignment="1">
      <alignment horizontal="right" vertical="center" wrapText="1"/>
    </xf>
    <xf numFmtId="41" fontId="21" fillId="0" borderId="0" xfId="0" applyNumberFormat="1" applyFont="1" applyBorder="1" applyAlignment="1">
      <alignment horizontal="right" vertical="center"/>
    </xf>
    <xf numFmtId="41" fontId="21" fillId="0" borderId="0" xfId="9" applyNumberFormat="1" applyFont="1" applyFill="1" applyBorder="1" applyAlignment="1">
      <alignment horizontal="right" vertical="center"/>
    </xf>
    <xf numFmtId="41" fontId="21" fillId="0" borderId="3" xfId="9" applyNumberFormat="1" applyFont="1" applyFill="1" applyBorder="1" applyAlignment="1">
      <alignment horizontal="right" vertical="center"/>
    </xf>
    <xf numFmtId="0" fontId="5" fillId="0" borderId="0" xfId="9" applyFont="1" applyFill="1" applyBorder="1" applyAlignment="1">
      <alignment vertical="center"/>
    </xf>
    <xf numFmtId="41" fontId="21" fillId="0" borderId="0" xfId="0" applyNumberFormat="1" applyFont="1" applyFill="1" applyBorder="1" applyAlignment="1">
      <alignment horizontal="right" vertical="center" wrapText="1"/>
    </xf>
    <xf numFmtId="0" fontId="5" fillId="0" borderId="0" xfId="9" applyFont="1" applyFill="1" applyAlignment="1">
      <alignment horizontal="distributed" vertical="center"/>
    </xf>
    <xf numFmtId="41" fontId="36" fillId="0" borderId="0" xfId="0" applyNumberFormat="1" applyFont="1" applyFill="1" applyBorder="1" applyAlignment="1">
      <alignment horizontal="right" vertical="center"/>
    </xf>
    <xf numFmtId="41" fontId="36" fillId="0" borderId="0" xfId="9" applyNumberFormat="1" applyFont="1" applyFill="1" applyBorder="1" applyAlignment="1">
      <alignment horizontal="right" vertical="center"/>
    </xf>
    <xf numFmtId="0" fontId="5" fillId="0" borderId="0" xfId="9" applyFont="1" applyFill="1" applyBorder="1" applyAlignment="1">
      <alignment horizontal="right" vertical="center"/>
    </xf>
    <xf numFmtId="0" fontId="5" fillId="0" borderId="9" xfId="9" applyFont="1" applyFill="1" applyBorder="1" applyAlignment="1">
      <alignment horizontal="right" vertical="center"/>
    </xf>
    <xf numFmtId="0" fontId="5" fillId="0" borderId="14" xfId="0" applyFont="1" applyBorder="1" applyAlignment="1">
      <alignment horizontal="distributed" vertical="center" wrapText="1" justifyLastLine="1"/>
    </xf>
    <xf numFmtId="0" fontId="5" fillId="0" borderId="14" xfId="0" applyFont="1" applyBorder="1" applyAlignment="1">
      <alignment horizontal="distributed" vertical="center" justifyLastLine="1"/>
    </xf>
    <xf numFmtId="0" fontId="3" fillId="0" borderId="13" xfId="9" applyFont="1" applyFill="1" applyBorder="1" applyAlignment="1">
      <alignment horizontal="center" vertical="center" wrapText="1"/>
    </xf>
    <xf numFmtId="0" fontId="3" fillId="0" borderId="14" xfId="9" applyFont="1" applyFill="1" applyBorder="1" applyAlignment="1">
      <alignment horizontal="center" vertical="center" wrapText="1"/>
    </xf>
    <xf numFmtId="0" fontId="5" fillId="0" borderId="14" xfId="9" applyFont="1" applyFill="1" applyBorder="1" applyAlignment="1">
      <alignment horizontal="center" vertical="center" wrapText="1"/>
    </xf>
    <xf numFmtId="0" fontId="5" fillId="0" borderId="13" xfId="9" applyFont="1" applyFill="1" applyBorder="1" applyAlignment="1">
      <alignment horizontal="center" vertical="center" wrapText="1"/>
    </xf>
    <xf numFmtId="0" fontId="5" fillId="0" borderId="14" xfId="9" applyFont="1" applyFill="1" applyBorder="1" applyAlignment="1">
      <alignment horizontal="center" vertical="center"/>
    </xf>
    <xf numFmtId="0" fontId="5" fillId="0" borderId="20" xfId="9" applyFont="1" applyFill="1" applyBorder="1" applyAlignment="1">
      <alignment horizontal="center" vertical="center"/>
    </xf>
    <xf numFmtId="0" fontId="5" fillId="0" borderId="22" xfId="9" applyFont="1" applyFill="1" applyBorder="1" applyAlignment="1">
      <alignment horizontal="center" vertical="center"/>
    </xf>
    <xf numFmtId="3" fontId="30" fillId="0" borderId="0" xfId="2" applyNumberFormat="1" applyFont="1" applyFill="1" applyBorder="1" applyAlignment="1">
      <alignment horizontal="distributed" vertical="center"/>
    </xf>
    <xf numFmtId="0" fontId="30" fillId="0" borderId="0" xfId="2" applyFont="1" applyFill="1" applyBorder="1" applyAlignment="1">
      <alignment horizontal="distributed" vertical="center"/>
    </xf>
    <xf numFmtId="0" fontId="5" fillId="0" borderId="0" xfId="2" applyFont="1" applyFill="1" applyBorder="1" applyAlignment="1">
      <alignment vertical="center" textRotation="255"/>
    </xf>
    <xf numFmtId="0" fontId="2" fillId="0" borderId="0" xfId="0" applyFont="1" applyFill="1" applyBorder="1" applyAlignment="1">
      <alignment horizontal="distributed" vertical="center"/>
    </xf>
    <xf numFmtId="0" fontId="2" fillId="0" borderId="0" xfId="2" applyFont="1" applyFill="1" applyBorder="1" applyAlignment="1">
      <alignment vertical="center"/>
    </xf>
    <xf numFmtId="0" fontId="2" fillId="0" borderId="0" xfId="2" applyFont="1" applyFill="1" applyBorder="1" applyAlignment="1">
      <alignment horizontal="center" vertical="center"/>
    </xf>
    <xf numFmtId="0" fontId="5" fillId="0" borderId="0" xfId="2" applyFont="1" applyFill="1" applyBorder="1" applyAlignment="1">
      <alignment horizontal="center" vertical="center" textRotation="255" shrinkToFit="1"/>
    </xf>
    <xf numFmtId="0" fontId="5" fillId="0" borderId="0" xfId="2" applyFont="1" applyFill="1" applyBorder="1" applyAlignment="1">
      <alignment horizontal="distributed" vertical="center"/>
    </xf>
    <xf numFmtId="0" fontId="5" fillId="0" borderId="0" xfId="2" applyFont="1" applyFill="1" applyBorder="1" applyAlignment="1">
      <alignment horizontal="distributed" vertical="center" wrapText="1"/>
    </xf>
    <xf numFmtId="0" fontId="19" fillId="0" borderId="0" xfId="2" applyFont="1" applyFill="1" applyBorder="1" applyAlignment="1">
      <alignment horizontal="distributed" vertical="center"/>
    </xf>
    <xf numFmtId="176" fontId="21" fillId="0" borderId="0" xfId="7" applyNumberFormat="1" applyFont="1" applyFill="1" applyBorder="1" applyAlignment="1">
      <alignment vertical="center" wrapText="1"/>
    </xf>
    <xf numFmtId="0" fontId="5" fillId="0" borderId="0" xfId="2" applyFont="1" applyFill="1" applyBorder="1" applyAlignment="1">
      <alignment horizontal="center" vertical="center" textRotation="255"/>
    </xf>
    <xf numFmtId="0" fontId="5" fillId="0" borderId="8" xfId="2" applyFont="1" applyFill="1" applyBorder="1" applyAlignment="1">
      <alignment horizontal="right" vertical="center"/>
    </xf>
    <xf numFmtId="41" fontId="28" fillId="0" borderId="0" xfId="2" applyNumberFormat="1" applyFont="1" applyFill="1" applyBorder="1" applyAlignment="1">
      <alignment horizontal="right" vertical="center" wrapText="1"/>
    </xf>
    <xf numFmtId="0" fontId="5" fillId="0" borderId="1" xfId="0" applyFont="1" applyFill="1" applyBorder="1" applyAlignment="1">
      <alignment vertical="center"/>
    </xf>
    <xf numFmtId="0" fontId="5" fillId="0" borderId="13" xfId="0" applyFont="1" applyFill="1" applyBorder="1" applyAlignment="1">
      <alignment horizontal="center" vertical="center"/>
    </xf>
    <xf numFmtId="0" fontId="5" fillId="0" borderId="0" xfId="10" applyFont="1" applyFill="1" applyAlignment="1">
      <alignment vertical="center"/>
    </xf>
    <xf numFmtId="0" fontId="43" fillId="0" borderId="0" xfId="10" applyFont="1" applyAlignment="1">
      <alignment vertical="center"/>
    </xf>
    <xf numFmtId="0" fontId="5" fillId="0" borderId="0" xfId="10" applyFont="1" applyAlignment="1">
      <alignment vertical="center"/>
    </xf>
    <xf numFmtId="0" fontId="32" fillId="0" borderId="0" xfId="10" applyFont="1" applyFill="1" applyAlignment="1">
      <alignment vertical="center"/>
    </xf>
    <xf numFmtId="0" fontId="5" fillId="0" borderId="0" xfId="10" applyFont="1" applyFill="1" applyBorder="1" applyAlignment="1">
      <alignment vertical="center"/>
    </xf>
    <xf numFmtId="0" fontId="31" fillId="0" borderId="0" xfId="10" applyFont="1" applyFill="1" applyAlignment="1">
      <alignment vertical="center"/>
    </xf>
    <xf numFmtId="0" fontId="31" fillId="0" borderId="0" xfId="10" applyFont="1" applyFill="1" applyBorder="1" applyAlignment="1">
      <alignment vertical="center"/>
    </xf>
    <xf numFmtId="177" fontId="32" fillId="0" borderId="0" xfId="10" applyNumberFormat="1" applyFont="1" applyFill="1" applyAlignment="1">
      <alignment vertical="center" wrapText="1"/>
    </xf>
    <xf numFmtId="177" fontId="21" fillId="0" borderId="0" xfId="10" applyNumberFormat="1" applyFont="1" applyFill="1" applyAlignment="1">
      <alignment vertical="center" wrapText="1"/>
    </xf>
    <xf numFmtId="0" fontId="43" fillId="0" borderId="1" xfId="10" applyFont="1" applyBorder="1" applyAlignment="1">
      <alignment vertical="center"/>
    </xf>
    <xf numFmtId="0" fontId="5" fillId="0" borderId="6" xfId="10" applyFont="1" applyBorder="1" applyAlignment="1">
      <alignment vertical="center"/>
    </xf>
    <xf numFmtId="177" fontId="32" fillId="0" borderId="1" xfId="10" applyNumberFormat="1" applyFont="1" applyFill="1" applyBorder="1" applyAlignment="1">
      <alignment vertical="center" wrapText="1"/>
    </xf>
    <xf numFmtId="177" fontId="21" fillId="0" borderId="1" xfId="10" applyNumberFormat="1" applyFont="1" applyFill="1" applyBorder="1" applyAlignment="1">
      <alignment vertical="center" wrapText="1"/>
    </xf>
    <xf numFmtId="0" fontId="5" fillId="0" borderId="2" xfId="10" applyFont="1" applyFill="1" applyBorder="1" applyAlignment="1">
      <alignment horizontal="distributed" vertical="center"/>
    </xf>
    <xf numFmtId="0" fontId="5" fillId="0" borderId="1" xfId="10" applyFont="1" applyFill="1" applyBorder="1" applyAlignment="1">
      <alignment horizontal="distributed" vertical="center"/>
    </xf>
    <xf numFmtId="0" fontId="43" fillId="0" borderId="0" xfId="10" applyFont="1" applyFill="1" applyBorder="1" applyAlignment="1">
      <alignment horizontal="distributed" vertical="center"/>
    </xf>
    <xf numFmtId="0" fontId="31" fillId="0" borderId="3" xfId="10" applyFont="1" applyFill="1" applyBorder="1" applyAlignment="1">
      <alignment horizontal="distributed" vertical="center"/>
    </xf>
    <xf numFmtId="41" fontId="21" fillId="0" borderId="0" xfId="10" applyNumberFormat="1" applyFont="1" applyFill="1" applyBorder="1" applyAlignment="1">
      <alignment horizontal="right" vertical="center" wrapText="1"/>
    </xf>
    <xf numFmtId="176" fontId="21" fillId="0" borderId="0" xfId="10" applyNumberFormat="1" applyFont="1" applyFill="1" applyBorder="1" applyAlignment="1">
      <alignment horizontal="right" vertical="center" wrapText="1"/>
    </xf>
    <xf numFmtId="38" fontId="21" fillId="0" borderId="0" xfId="10" applyNumberFormat="1" applyFont="1" applyFill="1" applyBorder="1" applyAlignment="1">
      <alignment horizontal="right" vertical="center" wrapText="1"/>
    </xf>
    <xf numFmtId="0" fontId="5" fillId="0" borderId="7" xfId="10" applyFont="1" applyFill="1" applyBorder="1" applyAlignment="1">
      <alignment horizontal="distributed" vertical="center"/>
    </xf>
    <xf numFmtId="0" fontId="5" fillId="0" borderId="0" xfId="10" applyFont="1" applyFill="1" applyBorder="1" applyAlignment="1">
      <alignment horizontal="distributed" vertical="center"/>
    </xf>
    <xf numFmtId="0" fontId="26" fillId="0" borderId="0" xfId="10" applyFont="1" applyFill="1" applyBorder="1" applyAlignment="1">
      <alignment vertical="center"/>
    </xf>
    <xf numFmtId="41" fontId="26" fillId="0" borderId="0" xfId="10" applyNumberFormat="1" applyFont="1" applyFill="1" applyBorder="1" applyAlignment="1">
      <alignment horizontal="right" vertical="center" wrapText="1"/>
    </xf>
    <xf numFmtId="0" fontId="21" fillId="0" borderId="0" xfId="10" applyFont="1" applyFill="1" applyBorder="1" applyAlignment="1">
      <alignment vertical="center"/>
    </xf>
    <xf numFmtId="38" fontId="21" fillId="0" borderId="0" xfId="11" applyFont="1" applyFill="1" applyBorder="1" applyAlignment="1">
      <alignment vertical="center"/>
    </xf>
    <xf numFmtId="0" fontId="43" fillId="0" borderId="0" xfId="10" applyFont="1" applyFill="1" applyBorder="1" applyAlignment="1">
      <alignment vertical="center"/>
    </xf>
    <xf numFmtId="0" fontId="31" fillId="0" borderId="3" xfId="10" applyFont="1" applyFill="1" applyBorder="1" applyAlignment="1">
      <alignment vertical="center"/>
    </xf>
    <xf numFmtId="38" fontId="21" fillId="0" borderId="0" xfId="10" applyNumberFormat="1" applyFont="1" applyFill="1" applyBorder="1" applyAlignment="1">
      <alignment horizontal="right" vertical="center"/>
    </xf>
    <xf numFmtId="180" fontId="21" fillId="0" borderId="3" xfId="12" applyNumberFormat="1" applyFont="1" applyFill="1" applyBorder="1" applyAlignment="1">
      <alignment horizontal="right" vertical="center" wrapText="1"/>
    </xf>
    <xf numFmtId="177" fontId="26" fillId="0" borderId="0" xfId="10" applyNumberFormat="1" applyFont="1" applyFill="1" applyBorder="1" applyAlignment="1">
      <alignment horizontal="right" vertical="center" wrapText="1"/>
    </xf>
    <xf numFmtId="176" fontId="44" fillId="0" borderId="0" xfId="10" applyNumberFormat="1" applyFont="1" applyFill="1" applyBorder="1" applyAlignment="1">
      <alignment horizontal="right" vertical="center" wrapText="1"/>
    </xf>
    <xf numFmtId="177" fontId="21" fillId="0" borderId="0" xfId="10" applyNumberFormat="1" applyFont="1" applyFill="1" applyAlignment="1">
      <alignment horizontal="right" vertical="center" wrapText="1"/>
    </xf>
    <xf numFmtId="177" fontId="21" fillId="0" borderId="0" xfId="10" applyNumberFormat="1" applyFont="1" applyFill="1" applyBorder="1" applyAlignment="1">
      <alignment horizontal="right" vertical="center" wrapText="1"/>
    </xf>
    <xf numFmtId="0" fontId="5" fillId="0" borderId="7" xfId="10" applyFont="1" applyFill="1" applyBorder="1" applyAlignment="1">
      <alignment vertical="center"/>
    </xf>
    <xf numFmtId="0" fontId="19" fillId="0" borderId="0" xfId="10" applyFont="1" applyFill="1" applyAlignment="1">
      <alignment vertical="center"/>
    </xf>
    <xf numFmtId="0" fontId="45" fillId="0" borderId="0" xfId="10" applyFont="1" applyFill="1" applyBorder="1" applyAlignment="1">
      <alignment horizontal="right" vertical="center"/>
    </xf>
    <xf numFmtId="0" fontId="44" fillId="0" borderId="3" xfId="10" applyFont="1" applyFill="1" applyBorder="1" applyAlignment="1">
      <alignment horizontal="right" vertical="center"/>
    </xf>
    <xf numFmtId="176" fontId="28" fillId="0" borderId="0" xfId="10" applyNumberFormat="1" applyFont="1" applyFill="1" applyBorder="1" applyAlignment="1">
      <alignment horizontal="right" vertical="center" wrapText="1"/>
    </xf>
    <xf numFmtId="38" fontId="28" fillId="0" borderId="0" xfId="10" applyNumberFormat="1" applyFont="1" applyFill="1" applyBorder="1" applyAlignment="1">
      <alignment vertical="center"/>
    </xf>
    <xf numFmtId="0" fontId="28" fillId="0" borderId="7" xfId="10" applyFont="1" applyFill="1" applyBorder="1" applyAlignment="1">
      <alignment vertical="center"/>
    </xf>
    <xf numFmtId="0" fontId="19" fillId="0" borderId="0" xfId="10" applyFont="1" applyFill="1" applyBorder="1" applyAlignment="1">
      <alignment horizontal="right" vertical="center"/>
    </xf>
    <xf numFmtId="0" fontId="28" fillId="0" borderId="3" xfId="10" applyFont="1" applyFill="1" applyBorder="1" applyAlignment="1">
      <alignment horizontal="right" vertical="center"/>
    </xf>
    <xf numFmtId="38" fontId="45" fillId="0" borderId="0" xfId="10" applyNumberFormat="1" applyFont="1" applyFill="1" applyBorder="1" applyAlignment="1">
      <alignment vertical="center"/>
    </xf>
    <xf numFmtId="0" fontId="5" fillId="0" borderId="0" xfId="10" applyFont="1" applyFill="1" applyAlignment="1">
      <alignment horizontal="center" vertical="center"/>
    </xf>
    <xf numFmtId="0" fontId="43" fillId="0" borderId="0" xfId="10" applyFont="1" applyFill="1" applyBorder="1" applyAlignment="1">
      <alignment horizontal="center" vertical="center"/>
    </xf>
    <xf numFmtId="0" fontId="5" fillId="0" borderId="3" xfId="10" applyFont="1" applyBorder="1" applyAlignment="1">
      <alignment horizontal="center" vertical="center"/>
    </xf>
    <xf numFmtId="0" fontId="32" fillId="0" borderId="0" xfId="10" applyFont="1" applyFill="1" applyBorder="1" applyAlignment="1">
      <alignment horizontal="center" vertical="center" wrapText="1"/>
    </xf>
    <xf numFmtId="0" fontId="32" fillId="0" borderId="0" xfId="10" applyFont="1" applyFill="1" applyBorder="1" applyAlignment="1">
      <alignment horizontal="center" vertical="center"/>
    </xf>
    <xf numFmtId="0" fontId="5" fillId="0" borderId="8" xfId="10" applyFont="1" applyFill="1" applyBorder="1" applyAlignment="1">
      <alignment horizontal="center" vertical="center"/>
    </xf>
    <xf numFmtId="0" fontId="5" fillId="0" borderId="7" xfId="10" applyFont="1" applyFill="1" applyBorder="1" applyAlignment="1">
      <alignment horizontal="center" vertical="center"/>
    </xf>
    <xf numFmtId="0" fontId="5" fillId="0" borderId="0" xfId="10" applyFont="1" applyFill="1" applyBorder="1" applyAlignment="1">
      <alignment horizontal="center" vertical="center"/>
    </xf>
    <xf numFmtId="0" fontId="5" fillId="0" borderId="19" xfId="10" applyFont="1" applyBorder="1" applyAlignment="1">
      <alignment horizontal="center" vertical="center"/>
    </xf>
    <xf numFmtId="0" fontId="5" fillId="0" borderId="20" xfId="10" applyFont="1" applyFill="1" applyBorder="1" applyAlignment="1">
      <alignment horizontal="center" vertical="center"/>
    </xf>
    <xf numFmtId="0" fontId="5" fillId="0" borderId="24" xfId="10" applyFont="1" applyBorder="1" applyAlignment="1">
      <alignment horizontal="center" vertical="center"/>
    </xf>
    <xf numFmtId="0" fontId="5" fillId="0" borderId="22" xfId="10" applyFont="1" applyFill="1" applyBorder="1" applyAlignment="1">
      <alignment horizontal="center" vertical="center"/>
    </xf>
    <xf numFmtId="0" fontId="43" fillId="0" borderId="0" xfId="10" applyFont="1" applyAlignment="1">
      <alignment horizontal="right" vertical="center"/>
    </xf>
    <xf numFmtId="0" fontId="5" fillId="0" borderId="1" xfId="10" applyFont="1" applyBorder="1" applyAlignment="1">
      <alignment vertical="center"/>
    </xf>
    <xf numFmtId="0" fontId="5" fillId="0" borderId="0" xfId="10" applyFont="1" applyFill="1" applyAlignment="1">
      <alignment horizontal="right" vertical="center"/>
    </xf>
    <xf numFmtId="0" fontId="31" fillId="0" borderId="0" xfId="10" applyFont="1" applyFill="1" applyAlignment="1">
      <alignment horizontal="right" vertical="center"/>
    </xf>
    <xf numFmtId="0" fontId="2" fillId="0" borderId="0" xfId="13" applyFont="1" applyFill="1" applyAlignment="1">
      <alignment horizontal="center" vertical="center"/>
    </xf>
    <xf numFmtId="176" fontId="5" fillId="0" borderId="0" xfId="10" applyNumberFormat="1" applyFont="1" applyFill="1" applyAlignment="1">
      <alignment vertical="center"/>
    </xf>
    <xf numFmtId="0" fontId="17" fillId="0" borderId="0" xfId="14" applyFont="1" applyAlignment="1">
      <alignment vertical="center"/>
    </xf>
    <xf numFmtId="0" fontId="17" fillId="0" borderId="0" xfId="14" applyFont="1" applyFill="1" applyBorder="1" applyAlignment="1">
      <alignment vertical="center"/>
    </xf>
    <xf numFmtId="0" fontId="17" fillId="0" borderId="0" xfId="14" applyFont="1" applyBorder="1" applyAlignment="1">
      <alignment vertical="center"/>
    </xf>
    <xf numFmtId="0" fontId="46" fillId="0" borderId="0" xfId="14" applyFont="1" applyFill="1" applyBorder="1" applyAlignment="1">
      <alignment vertical="center"/>
    </xf>
    <xf numFmtId="0" fontId="46" fillId="0" borderId="0" xfId="14" applyFont="1" applyAlignment="1">
      <alignment vertical="center"/>
    </xf>
    <xf numFmtId="0" fontId="31" fillId="0" borderId="0" xfId="14" applyFont="1" applyAlignment="1">
      <alignment vertical="center"/>
    </xf>
    <xf numFmtId="0" fontId="17" fillId="0" borderId="18" xfId="14" applyFont="1" applyFill="1" applyBorder="1" applyAlignment="1">
      <alignment vertical="center"/>
    </xf>
    <xf numFmtId="177" fontId="17" fillId="0" borderId="0" xfId="14" applyNumberFormat="1" applyFont="1" applyFill="1" applyBorder="1" applyAlignment="1">
      <alignment horizontal="right" vertical="center" wrapText="1"/>
    </xf>
    <xf numFmtId="177" fontId="17" fillId="0" borderId="6" xfId="14" applyNumberFormat="1" applyFont="1" applyBorder="1" applyAlignment="1">
      <alignment horizontal="right" vertical="center" wrapText="1"/>
    </xf>
    <xf numFmtId="0" fontId="17" fillId="0" borderId="1" xfId="14" applyFont="1" applyBorder="1" applyAlignment="1">
      <alignment horizontal="distributed" vertical="center"/>
    </xf>
    <xf numFmtId="0" fontId="17" fillId="0" borderId="1" xfId="14" applyFont="1" applyBorder="1" applyAlignment="1">
      <alignment vertical="center"/>
    </xf>
    <xf numFmtId="177" fontId="5" fillId="0" borderId="0" xfId="14" applyNumberFormat="1" applyFont="1" applyFill="1" applyBorder="1" applyAlignment="1">
      <alignment horizontal="right" vertical="center" wrapText="1"/>
    </xf>
    <xf numFmtId="38" fontId="21" fillId="0" borderId="27" xfId="1" applyFont="1" applyBorder="1" applyAlignment="1">
      <alignment vertical="center"/>
    </xf>
    <xf numFmtId="0" fontId="5" fillId="0" borderId="7" xfId="14" applyFont="1" applyBorder="1" applyAlignment="1">
      <alignment horizontal="distributed" vertical="center"/>
    </xf>
    <xf numFmtId="0" fontId="5" fillId="0" borderId="0" xfId="14" applyFont="1" applyBorder="1" applyAlignment="1">
      <alignment horizontal="distributed" vertical="center"/>
    </xf>
    <xf numFmtId="177" fontId="5" fillId="0" borderId="0" xfId="14" applyNumberFormat="1" applyFont="1" applyFill="1" applyBorder="1" applyAlignment="1">
      <alignment horizontal="left" vertical="center"/>
    </xf>
    <xf numFmtId="177" fontId="21" fillId="0" borderId="0" xfId="14" applyNumberFormat="1" applyFont="1" applyFill="1" applyBorder="1" applyAlignment="1">
      <alignment horizontal="right" vertical="center" wrapText="1"/>
    </xf>
    <xf numFmtId="0" fontId="17" fillId="0" borderId="0" xfId="14" applyFont="1" applyAlignment="1">
      <alignment horizontal="center" vertical="center"/>
    </xf>
    <xf numFmtId="0" fontId="5" fillId="0" borderId="0" xfId="14" applyFont="1" applyFill="1" applyBorder="1" applyAlignment="1">
      <alignment horizontal="center" vertical="center"/>
    </xf>
    <xf numFmtId="0" fontId="5" fillId="0" borderId="0" xfId="14" applyFont="1" applyBorder="1" applyAlignment="1">
      <alignment horizontal="center" vertical="center"/>
    </xf>
    <xf numFmtId="0" fontId="5" fillId="0" borderId="9" xfId="14" applyFont="1" applyBorder="1" applyAlignment="1">
      <alignment horizontal="center" vertical="center"/>
    </xf>
    <xf numFmtId="0" fontId="17" fillId="0" borderId="0" xfId="14" applyFont="1" applyBorder="1" applyAlignment="1">
      <alignment horizontal="center" vertical="center"/>
    </xf>
    <xf numFmtId="0" fontId="5" fillId="0" borderId="5" xfId="14" applyFont="1" applyFill="1" applyBorder="1" applyAlignment="1">
      <alignment horizontal="center" vertical="center"/>
    </xf>
    <xf numFmtId="0" fontId="5" fillId="0" borderId="5" xfId="14" applyFont="1" applyBorder="1" applyAlignment="1">
      <alignment horizontal="center" vertical="center"/>
    </xf>
    <xf numFmtId="0" fontId="5" fillId="0" borderId="4" xfId="14" applyFont="1" applyBorder="1" applyAlignment="1">
      <alignment horizontal="center" vertical="center"/>
    </xf>
    <xf numFmtId="0" fontId="17" fillId="0" borderId="4" xfId="14" applyFont="1" applyBorder="1" applyAlignment="1">
      <alignment horizontal="center" vertical="center"/>
    </xf>
    <xf numFmtId="0" fontId="5" fillId="0" borderId="0" xfId="14" applyFont="1" applyFill="1" applyBorder="1" applyAlignment="1">
      <alignment horizontal="right" vertical="center"/>
    </xf>
    <xf numFmtId="0" fontId="5" fillId="0" borderId="0" xfId="14" applyFont="1" applyAlignment="1">
      <alignment vertical="center"/>
    </xf>
    <xf numFmtId="0" fontId="2" fillId="0" borderId="0" xfId="13" applyFont="1" applyFill="1" applyAlignment="1">
      <alignment vertical="center"/>
    </xf>
    <xf numFmtId="177" fontId="11" fillId="0" borderId="1" xfId="13" applyNumberFormat="1" applyFont="1" applyFill="1" applyBorder="1" applyAlignment="1">
      <alignment horizontal="right" vertical="center" wrapText="1"/>
    </xf>
    <xf numFmtId="177" fontId="11" fillId="0" borderId="6" xfId="13" applyNumberFormat="1" applyFont="1" applyFill="1" applyBorder="1" applyAlignment="1">
      <alignment horizontal="right" vertical="center" wrapText="1"/>
    </xf>
    <xf numFmtId="0" fontId="2" fillId="0" borderId="1" xfId="13" applyFont="1" applyFill="1" applyBorder="1" applyAlignment="1">
      <alignment vertical="center"/>
    </xf>
    <xf numFmtId="177" fontId="4" fillId="0" borderId="0" xfId="13" applyNumberFormat="1" applyFont="1" applyFill="1" applyBorder="1" applyAlignment="1">
      <alignment horizontal="right" vertical="center" wrapText="1"/>
    </xf>
    <xf numFmtId="177" fontId="4" fillId="0" borderId="3" xfId="13" applyNumberFormat="1" applyFont="1" applyFill="1" applyBorder="1" applyAlignment="1">
      <alignment horizontal="right" vertical="center" wrapText="1"/>
    </xf>
    <xf numFmtId="0" fontId="2" fillId="0" borderId="0" xfId="13" applyFont="1" applyFill="1" applyBorder="1" applyAlignment="1">
      <alignment vertical="center"/>
    </xf>
    <xf numFmtId="0" fontId="37" fillId="2" borderId="0" xfId="13" applyFont="1" applyFill="1" applyBorder="1" applyAlignment="1">
      <alignment horizontal="distributed" vertical="center"/>
    </xf>
    <xf numFmtId="0" fontId="2" fillId="0" borderId="0" xfId="13" applyFont="1" applyFill="1" applyBorder="1" applyAlignment="1">
      <alignment horizontal="distributed" vertical="center"/>
    </xf>
    <xf numFmtId="0" fontId="2" fillId="0" borderId="3" xfId="13" applyFont="1" applyFill="1" applyBorder="1" applyAlignment="1">
      <alignment vertical="center"/>
    </xf>
    <xf numFmtId="177" fontId="11" fillId="0" borderId="0" xfId="13" applyNumberFormat="1" applyFont="1" applyFill="1" applyBorder="1" applyAlignment="1">
      <alignment horizontal="right" vertical="center" wrapText="1"/>
    </xf>
    <xf numFmtId="0" fontId="9" fillId="0" borderId="0" xfId="13" applyFont="1" applyFill="1" applyAlignment="1">
      <alignment vertical="center"/>
    </xf>
    <xf numFmtId="177" fontId="9" fillId="0" borderId="0" xfId="13" applyNumberFormat="1" applyFont="1" applyFill="1" applyBorder="1" applyAlignment="1">
      <alignment horizontal="right" vertical="center" wrapText="1"/>
    </xf>
    <xf numFmtId="177" fontId="9" fillId="0" borderId="3" xfId="13" applyNumberFormat="1" applyFont="1" applyFill="1" applyBorder="1" applyAlignment="1">
      <alignment horizontal="right" vertical="center" wrapText="1"/>
    </xf>
    <xf numFmtId="0" fontId="9" fillId="0" borderId="7" xfId="13" applyFont="1" applyFill="1" applyBorder="1" applyAlignment="1">
      <alignment vertical="center"/>
    </xf>
    <xf numFmtId="0" fontId="8" fillId="0" borderId="0" xfId="13" applyFont="1" applyFill="1" applyBorder="1" applyAlignment="1">
      <alignment horizontal="distributed" vertical="center" wrapText="1"/>
    </xf>
    <xf numFmtId="177" fontId="47" fillId="0" borderId="0" xfId="13" applyNumberFormat="1" applyFont="1" applyFill="1" applyBorder="1" applyAlignment="1">
      <alignment horizontal="right" vertical="center" wrapText="1"/>
    </xf>
    <xf numFmtId="0" fontId="8" fillId="0" borderId="0" xfId="13" applyFont="1" applyFill="1" applyBorder="1" applyAlignment="1">
      <alignment vertical="center" wrapText="1"/>
    </xf>
    <xf numFmtId="0" fontId="9" fillId="0" borderId="7" xfId="13" applyFont="1" applyFill="1" applyBorder="1" applyAlignment="1">
      <alignment horizontal="right" vertical="center"/>
    </xf>
    <xf numFmtId="0" fontId="8" fillId="0" borderId="0" xfId="13" applyFont="1" applyFill="1" applyBorder="1" applyAlignment="1">
      <alignment horizontal="distributed" vertical="center" wrapText="1" justifyLastLine="1"/>
    </xf>
    <xf numFmtId="0" fontId="5" fillId="0" borderId="0" xfId="13" applyFont="1" applyFill="1" applyAlignment="1">
      <alignment horizontal="right" vertical="center"/>
    </xf>
    <xf numFmtId="0" fontId="5" fillId="0" borderId="0" xfId="13" applyFont="1" applyFill="1" applyBorder="1" applyAlignment="1">
      <alignment horizontal="right" vertical="center"/>
    </xf>
    <xf numFmtId="0" fontId="5" fillId="0" borderId="3" xfId="13" applyFont="1" applyFill="1" applyBorder="1" applyAlignment="1">
      <alignment horizontal="right" vertical="center"/>
    </xf>
    <xf numFmtId="0" fontId="2" fillId="0" borderId="13" xfId="13" applyFont="1" applyFill="1" applyBorder="1" applyAlignment="1">
      <alignment horizontal="center" vertical="center"/>
    </xf>
    <xf numFmtId="0" fontId="2" fillId="0" borderId="14" xfId="13" applyFont="1" applyFill="1" applyBorder="1" applyAlignment="1">
      <alignment horizontal="center" vertical="center"/>
    </xf>
    <xf numFmtId="0" fontId="2" fillId="0" borderId="20" xfId="13" applyFont="1" applyFill="1" applyBorder="1" applyAlignment="1">
      <alignment horizontal="center" vertical="center"/>
    </xf>
    <xf numFmtId="0" fontId="2" fillId="0" borderId="7" xfId="13" applyFont="1" applyFill="1" applyBorder="1" applyAlignment="1">
      <alignment horizontal="center" vertical="center"/>
    </xf>
    <xf numFmtId="0" fontId="2" fillId="0" borderId="22" xfId="13" applyFont="1" applyFill="1" applyBorder="1" applyAlignment="1">
      <alignment horizontal="center" vertical="center"/>
    </xf>
    <xf numFmtId="0" fontId="21" fillId="0" borderId="0" xfId="6" applyFont="1" applyFill="1"/>
    <xf numFmtId="0" fontId="21" fillId="0" borderId="0" xfId="6" applyFont="1" applyFill="1" applyBorder="1"/>
    <xf numFmtId="0" fontId="5" fillId="0" borderId="0" xfId="6" applyFont="1" applyFill="1"/>
    <xf numFmtId="0" fontId="4" fillId="0" borderId="0" xfId="6" applyFont="1" applyFill="1"/>
    <xf numFmtId="0" fontId="2" fillId="0" borderId="0" xfId="6" applyFont="1" applyFill="1"/>
    <xf numFmtId="0" fontId="4" fillId="0" borderId="1" xfId="6" applyFont="1" applyFill="1" applyBorder="1"/>
    <xf numFmtId="0" fontId="4" fillId="0" borderId="2" xfId="6" applyFont="1" applyFill="1" applyBorder="1"/>
    <xf numFmtId="0" fontId="2" fillId="0" borderId="1" xfId="6" applyFont="1" applyFill="1" applyBorder="1"/>
    <xf numFmtId="177" fontId="4" fillId="0" borderId="0" xfId="6" applyNumberFormat="1" applyFont="1" applyFill="1" applyBorder="1" applyAlignment="1">
      <alignment horizontal="right" vertical="center"/>
    </xf>
    <xf numFmtId="0" fontId="2" fillId="0" borderId="0" xfId="6" applyFont="1" applyFill="1" applyBorder="1" applyAlignment="1">
      <alignment vertical="center"/>
    </xf>
    <xf numFmtId="0" fontId="2" fillId="0" borderId="7" xfId="6" applyFont="1" applyFill="1" applyBorder="1" applyAlignment="1">
      <alignment vertical="center"/>
    </xf>
    <xf numFmtId="0" fontId="2" fillId="0" borderId="0" xfId="6" applyFont="1" applyFill="1" applyBorder="1" applyAlignment="1">
      <alignment horizontal="distributed" vertical="center"/>
    </xf>
    <xf numFmtId="0" fontId="2" fillId="0" borderId="0" xfId="6" applyFont="1" applyFill="1" applyBorder="1"/>
    <xf numFmtId="177" fontId="11" fillId="0" borderId="0" xfId="6" applyNumberFormat="1" applyFont="1" applyFill="1" applyBorder="1" applyAlignment="1">
      <alignment horizontal="right" vertical="center"/>
    </xf>
    <xf numFmtId="0" fontId="9" fillId="0" borderId="0" xfId="6" applyFont="1" applyFill="1" applyBorder="1" applyAlignment="1">
      <alignment vertical="center"/>
    </xf>
    <xf numFmtId="0" fontId="9" fillId="0" borderId="7" xfId="6" applyFont="1" applyFill="1" applyBorder="1" applyAlignment="1">
      <alignment vertical="center"/>
    </xf>
    <xf numFmtId="0" fontId="4" fillId="0" borderId="0" xfId="6" applyFont="1" applyFill="1" applyBorder="1" applyAlignment="1">
      <alignment vertical="center"/>
    </xf>
    <xf numFmtId="0" fontId="4" fillId="0" borderId="7" xfId="6" applyFont="1" applyFill="1" applyBorder="1" applyAlignment="1">
      <alignment vertical="center"/>
    </xf>
    <xf numFmtId="0" fontId="2" fillId="0" borderId="0" xfId="6" applyNumberFormat="1" applyFont="1" applyFill="1" applyBorder="1" applyAlignment="1">
      <alignment horizontal="distributed" vertical="center"/>
    </xf>
    <xf numFmtId="0" fontId="4" fillId="0" borderId="0" xfId="6" applyFont="1" applyFill="1" applyBorder="1"/>
    <xf numFmtId="177" fontId="21" fillId="0" borderId="0" xfId="6" applyNumberFormat="1" applyFont="1" applyFill="1"/>
    <xf numFmtId="0" fontId="8" fillId="0" borderId="0" xfId="6" applyFont="1" applyFill="1" applyBorder="1" applyAlignment="1">
      <alignment horizontal="distributed" vertical="center" justifyLastLine="1"/>
    </xf>
    <xf numFmtId="0" fontId="8" fillId="0" borderId="0" xfId="6" applyFont="1" applyFill="1" applyBorder="1" applyAlignment="1">
      <alignment vertical="center"/>
    </xf>
    <xf numFmtId="0" fontId="48" fillId="0" borderId="0" xfId="6" applyFont="1" applyFill="1"/>
    <xf numFmtId="0" fontId="2" fillId="0" borderId="0" xfId="6" applyFont="1" applyFill="1" applyBorder="1" applyAlignment="1">
      <alignment horizontal="right" vertical="center"/>
    </xf>
    <xf numFmtId="0" fontId="2" fillId="0" borderId="0" xfId="6" applyFont="1" applyFill="1" applyBorder="1" applyAlignment="1">
      <alignment horizontal="right" vertical="top"/>
    </xf>
    <xf numFmtId="0" fontId="0" fillId="0" borderId="0" xfId="0" applyFill="1" applyAlignment="1">
      <alignment vertical="center"/>
    </xf>
    <xf numFmtId="0" fontId="2" fillId="0" borderId="8" xfId="6" applyFont="1" applyFill="1" applyBorder="1" applyAlignment="1">
      <alignment horizontal="right" vertical="center"/>
    </xf>
    <xf numFmtId="0" fontId="2" fillId="0" borderId="7" xfId="6" applyFont="1" applyFill="1" applyBorder="1" applyAlignment="1">
      <alignment horizontal="right" vertical="top"/>
    </xf>
    <xf numFmtId="0" fontId="2" fillId="0" borderId="0" xfId="6" applyFont="1" applyFill="1" applyBorder="1" applyAlignment="1">
      <alignment horizontal="center" vertical="center" shrinkToFit="1"/>
    </xf>
    <xf numFmtId="0" fontId="2" fillId="0" borderId="0" xfId="6" applyFont="1" applyFill="1" applyBorder="1" applyAlignment="1">
      <alignment horizontal="distributed" vertical="center" justifyLastLine="1"/>
    </xf>
    <xf numFmtId="0" fontId="2" fillId="0" borderId="4" xfId="6" applyFont="1" applyFill="1" applyBorder="1" applyAlignment="1">
      <alignment horizontal="center" vertical="center" shrinkToFit="1"/>
    </xf>
    <xf numFmtId="0" fontId="2" fillId="0" borderId="4" xfId="6" applyFont="1" applyFill="1" applyBorder="1" applyAlignment="1">
      <alignment horizontal="distributed" vertical="center"/>
    </xf>
    <xf numFmtId="0" fontId="2" fillId="0" borderId="11" xfId="6" applyFont="1" applyFill="1" applyBorder="1" applyAlignment="1">
      <alignment horizontal="distributed" vertical="center"/>
    </xf>
    <xf numFmtId="0" fontId="2" fillId="0" borderId="4" xfId="6" applyFont="1" applyFill="1" applyBorder="1" applyAlignment="1">
      <alignment horizontal="distributed" vertical="center" justifyLastLine="1"/>
    </xf>
    <xf numFmtId="0" fontId="5" fillId="0" borderId="0" xfId="6" applyFont="1" applyFill="1" applyBorder="1" applyAlignment="1">
      <alignment horizontal="right" vertical="center"/>
    </xf>
    <xf numFmtId="0" fontId="5" fillId="0" borderId="0" xfId="6" applyFont="1" applyFill="1" applyAlignment="1">
      <alignment horizontal="right"/>
    </xf>
    <xf numFmtId="0" fontId="5" fillId="0" borderId="0" xfId="6" applyFont="1" applyFill="1" applyAlignment="1">
      <alignment vertical="center"/>
    </xf>
    <xf numFmtId="38" fontId="5" fillId="0" borderId="0" xfId="1" applyFont="1" applyFill="1" applyAlignment="1">
      <alignment vertical="center"/>
    </xf>
    <xf numFmtId="0" fontId="28" fillId="0" borderId="0" xfId="2" applyFont="1" applyFill="1" applyBorder="1" applyAlignment="1">
      <alignment horizontal="right" vertical="center"/>
    </xf>
    <xf numFmtId="0" fontId="19" fillId="0" borderId="0" xfId="2" applyFont="1" applyFill="1" applyBorder="1" applyAlignment="1">
      <alignment horizontal="right" vertical="center"/>
    </xf>
    <xf numFmtId="0" fontId="5" fillId="0" borderId="2" xfId="0" applyFont="1" applyFill="1" applyBorder="1" applyAlignment="1">
      <alignment vertical="center"/>
    </xf>
    <xf numFmtId="177" fontId="4" fillId="0" borderId="0" xfId="1" applyNumberFormat="1" applyFont="1" applyFill="1" applyAlignment="1">
      <alignment horizontal="right" vertical="center" wrapText="1"/>
    </xf>
    <xf numFmtId="177" fontId="4" fillId="0" borderId="3" xfId="1" applyNumberFormat="1" applyFont="1" applyFill="1" applyBorder="1" applyAlignment="1">
      <alignment horizontal="right" vertical="center" wrapText="1"/>
    </xf>
    <xf numFmtId="0" fontId="21" fillId="0" borderId="0" xfId="0" applyFont="1" applyFill="1" applyAlignment="1">
      <alignment vertical="center"/>
    </xf>
    <xf numFmtId="0" fontId="5" fillId="0" borderId="0" xfId="0" applyFont="1" applyFill="1" applyAlignment="1">
      <alignment horizontal="distributed" vertical="center"/>
    </xf>
    <xf numFmtId="177" fontId="11" fillId="0" borderId="0" xfId="1" applyNumberFormat="1" applyFont="1" applyFill="1" applyAlignment="1">
      <alignment horizontal="right" vertical="center" wrapText="1"/>
    </xf>
    <xf numFmtId="177" fontId="11" fillId="0" borderId="3" xfId="1" applyNumberFormat="1" applyFont="1" applyFill="1" applyBorder="1" applyAlignment="1">
      <alignment horizontal="right" vertical="center" wrapText="1"/>
    </xf>
    <xf numFmtId="38" fontId="4" fillId="0" borderId="0" xfId="1" applyNumberFormat="1" applyFont="1" applyFill="1" applyAlignment="1">
      <alignment horizontal="right" vertical="center" wrapText="1"/>
    </xf>
    <xf numFmtId="177" fontId="4" fillId="2" borderId="0" xfId="1" applyNumberFormat="1" applyFont="1" applyFill="1" applyAlignment="1">
      <alignment horizontal="right" vertical="center" wrapText="1"/>
    </xf>
    <xf numFmtId="38" fontId="11" fillId="0" borderId="0" xfId="1" applyFont="1" applyFill="1" applyAlignment="1">
      <alignment horizontal="right" vertical="center" wrapText="1"/>
    </xf>
    <xf numFmtId="38" fontId="11" fillId="0" borderId="3" xfId="1" applyFont="1" applyFill="1" applyBorder="1" applyAlignment="1">
      <alignment horizontal="right" vertical="center" wrapText="1"/>
    </xf>
    <xf numFmtId="38" fontId="4" fillId="0" borderId="0" xfId="1" applyFont="1" applyFill="1" applyAlignment="1">
      <alignment horizontal="right" vertical="center" wrapText="1"/>
    </xf>
    <xf numFmtId="38" fontId="4" fillId="0" borderId="3" xfId="1" applyFont="1" applyFill="1" applyBorder="1" applyAlignment="1">
      <alignment horizontal="right" vertical="center" wrapText="1"/>
    </xf>
    <xf numFmtId="38" fontId="11" fillId="0" borderId="0" xfId="1" applyFont="1" applyFill="1" applyBorder="1" applyAlignment="1">
      <alignment horizontal="right" vertical="center" wrapText="1"/>
    </xf>
    <xf numFmtId="0" fontId="19" fillId="0" borderId="0" xfId="0" applyFont="1" applyAlignment="1">
      <alignment horizontal="right" vertical="center"/>
    </xf>
    <xf numFmtId="38" fontId="4" fillId="0" borderId="0" xfId="1" applyFont="1" applyFill="1" applyBorder="1" applyAlignment="1">
      <alignment horizontal="right" vertical="center" wrapText="1"/>
    </xf>
    <xf numFmtId="0" fontId="21" fillId="0" borderId="0" xfId="2" applyFont="1" applyFill="1" applyAlignment="1">
      <alignment vertical="center"/>
    </xf>
    <xf numFmtId="0" fontId="31" fillId="0" borderId="0" xfId="0" applyFont="1" applyFill="1" applyBorder="1" applyAlignment="1">
      <alignment vertical="center"/>
    </xf>
    <xf numFmtId="0" fontId="31" fillId="0" borderId="3" xfId="0" applyFont="1" applyFill="1" applyBorder="1" applyAlignment="1">
      <alignment vertical="center"/>
    </xf>
    <xf numFmtId="38" fontId="4" fillId="0" borderId="0" xfId="1" applyFont="1" applyFill="1" applyBorder="1" applyAlignment="1">
      <alignment horizontal="right" vertical="center"/>
    </xf>
    <xf numFmtId="38" fontId="4" fillId="2" borderId="0" xfId="1" applyFont="1" applyFill="1" applyAlignment="1">
      <alignment horizontal="right" vertical="center" wrapText="1"/>
    </xf>
    <xf numFmtId="38" fontId="4" fillId="0" borderId="0" xfId="1" applyFont="1" applyFill="1" applyAlignment="1">
      <alignment horizontal="right" vertical="center"/>
    </xf>
    <xf numFmtId="38" fontId="21" fillId="0" borderId="7" xfId="1" applyFont="1" applyFill="1" applyBorder="1" applyAlignment="1">
      <alignment horizontal="right" vertical="center" wrapText="1"/>
    </xf>
    <xf numFmtId="38" fontId="11" fillId="0" borderId="0" xfId="1" applyFont="1" applyFill="1" applyAlignment="1">
      <alignment horizontal="right" vertical="center"/>
    </xf>
    <xf numFmtId="38" fontId="11" fillId="0" borderId="0" xfId="1" applyFont="1" applyFill="1" applyBorder="1" applyAlignment="1">
      <alignment horizontal="right" vertical="center"/>
    </xf>
    <xf numFmtId="38" fontId="11" fillId="0" borderId="3" xfId="1" applyFont="1" applyFill="1" applyBorder="1" applyAlignment="1">
      <alignment horizontal="right" vertical="center"/>
    </xf>
    <xf numFmtId="0" fontId="5" fillId="0" borderId="0" xfId="2" applyFont="1" applyFill="1" applyAlignment="1">
      <alignment horizontal="distributed" vertical="center"/>
    </xf>
    <xf numFmtId="176" fontId="21" fillId="0" borderId="0" xfId="2" applyNumberFormat="1" applyFont="1" applyFill="1" applyBorder="1" applyAlignment="1">
      <alignment vertical="center"/>
    </xf>
    <xf numFmtId="38" fontId="4" fillId="0" borderId="3" xfId="1" applyFont="1" applyFill="1" applyBorder="1" applyAlignment="1">
      <alignment horizontal="right" vertical="center"/>
    </xf>
    <xf numFmtId="38" fontId="26" fillId="0" borderId="0" xfId="1" applyFont="1" applyFill="1" applyAlignment="1">
      <alignment horizontal="right" vertical="center" wrapText="1"/>
    </xf>
    <xf numFmtId="38" fontId="26" fillId="0" borderId="0" xfId="1" applyFont="1" applyFill="1" applyBorder="1" applyAlignment="1">
      <alignment horizontal="right" vertical="center" wrapText="1"/>
    </xf>
    <xf numFmtId="38" fontId="26" fillId="0" borderId="0" xfId="1" applyFont="1" applyFill="1" applyAlignment="1">
      <alignment horizontal="right" vertical="center"/>
    </xf>
    <xf numFmtId="38" fontId="26" fillId="0" borderId="3" xfId="1" applyFont="1" applyFill="1" applyBorder="1" applyAlignment="1">
      <alignment horizontal="right" vertical="center" wrapText="1"/>
    </xf>
    <xf numFmtId="0" fontId="31" fillId="0" borderId="3" xfId="2" applyFont="1" applyFill="1" applyBorder="1" applyAlignment="1">
      <alignment vertical="center"/>
    </xf>
    <xf numFmtId="176" fontId="21" fillId="0" borderId="0" xfId="2" applyNumberFormat="1" applyFont="1" applyFill="1" applyBorder="1" applyAlignment="1">
      <alignment horizontal="right" vertical="center"/>
    </xf>
    <xf numFmtId="0" fontId="5" fillId="0" borderId="7" xfId="2" applyFont="1" applyFill="1" applyBorder="1" applyAlignment="1">
      <alignment vertical="center"/>
    </xf>
    <xf numFmtId="3" fontId="4" fillId="0" borderId="0" xfId="2" applyNumberFormat="1" applyFont="1" applyFill="1" applyBorder="1" applyAlignment="1">
      <alignment horizontal="right" vertical="center" wrapText="1"/>
    </xf>
    <xf numFmtId="3" fontId="4" fillId="0" borderId="3" xfId="2" applyNumberFormat="1" applyFont="1" applyFill="1" applyBorder="1" applyAlignment="1">
      <alignment horizontal="right" vertical="center"/>
    </xf>
    <xf numFmtId="3" fontId="26" fillId="0" borderId="0" xfId="1" applyNumberFormat="1" applyFont="1" applyFill="1" applyBorder="1" applyAlignment="1">
      <alignment horizontal="right" vertical="center" wrapText="1"/>
    </xf>
    <xf numFmtId="3" fontId="26" fillId="0" borderId="0" xfId="1" applyNumberFormat="1" applyFont="1" applyFill="1" applyBorder="1" applyAlignment="1">
      <alignment horizontal="right" vertical="center"/>
    </xf>
    <xf numFmtId="3" fontId="26" fillId="0" borderId="3" xfId="1" applyNumberFormat="1" applyFont="1" applyFill="1" applyBorder="1" applyAlignment="1">
      <alignment horizontal="right" vertical="center" wrapText="1"/>
    </xf>
    <xf numFmtId="3" fontId="11" fillId="0" borderId="0" xfId="1" applyNumberFormat="1" applyFont="1" applyFill="1" applyBorder="1" applyAlignment="1">
      <alignment horizontal="right" vertical="center"/>
    </xf>
    <xf numFmtId="3" fontId="11" fillId="0" borderId="0" xfId="1" applyNumberFormat="1" applyFont="1" applyFill="1" applyBorder="1" applyAlignment="1">
      <alignment horizontal="right" vertical="center" wrapText="1"/>
    </xf>
    <xf numFmtId="3" fontId="11" fillId="0" borderId="3" xfId="1" applyNumberFormat="1" applyFont="1" applyFill="1" applyBorder="1" applyAlignment="1">
      <alignment horizontal="right" vertical="center" wrapText="1"/>
    </xf>
    <xf numFmtId="0" fontId="5" fillId="0" borderId="7" xfId="2" applyFont="1" applyFill="1" applyBorder="1" applyAlignment="1">
      <alignment horizontal="right" vertical="center"/>
    </xf>
    <xf numFmtId="41" fontId="26" fillId="0" borderId="0" xfId="2" applyNumberFormat="1" applyFont="1" applyFill="1" applyAlignment="1">
      <alignment horizontal="right" vertical="center" wrapText="1"/>
    </xf>
    <xf numFmtId="41" fontId="26" fillId="0" borderId="3" xfId="2" applyNumberFormat="1" applyFont="1" applyFill="1" applyBorder="1" applyAlignment="1">
      <alignment horizontal="right" vertical="center" wrapText="1"/>
    </xf>
    <xf numFmtId="0" fontId="5" fillId="0" borderId="0" xfId="2" applyFont="1" applyFill="1" applyAlignment="1">
      <alignment horizontal="right" vertical="center"/>
    </xf>
    <xf numFmtId="41" fontId="28" fillId="0" borderId="3" xfId="2" applyNumberFormat="1" applyFont="1" applyFill="1" applyBorder="1" applyAlignment="1">
      <alignment horizontal="right" vertical="center" wrapText="1"/>
    </xf>
    <xf numFmtId="0" fontId="28" fillId="0" borderId="0" xfId="2" applyFont="1" applyFill="1" applyAlignment="1">
      <alignment horizontal="right" vertical="center"/>
    </xf>
    <xf numFmtId="41" fontId="28" fillId="0" borderId="0" xfId="2" applyNumberFormat="1" applyFont="1" applyFill="1" applyAlignment="1">
      <alignment horizontal="right" vertical="center" wrapText="1"/>
    </xf>
    <xf numFmtId="0" fontId="19" fillId="0" borderId="0" xfId="2" applyFont="1" applyFill="1" applyAlignment="1">
      <alignment horizontal="distributed" vertical="center"/>
    </xf>
    <xf numFmtId="0" fontId="10" fillId="0" borderId="0" xfId="0" applyFont="1" applyFill="1" applyAlignment="1">
      <alignment vertical="center"/>
    </xf>
    <xf numFmtId="0" fontId="5" fillId="0" borderId="0" xfId="2" applyFont="1" applyFill="1" applyAlignment="1">
      <alignment horizontal="center" vertical="center"/>
    </xf>
    <xf numFmtId="0" fontId="5" fillId="0" borderId="13" xfId="2" applyFont="1" applyFill="1" applyBorder="1" applyAlignment="1">
      <alignment horizontal="distributed" vertical="center" justifyLastLine="1"/>
    </xf>
    <xf numFmtId="0" fontId="5" fillId="0" borderId="14" xfId="2" applyFont="1" applyFill="1" applyBorder="1" applyAlignment="1">
      <alignment horizontal="center" vertical="center"/>
    </xf>
    <xf numFmtId="0" fontId="5" fillId="0" borderId="14" xfId="2" applyFont="1" applyFill="1" applyBorder="1" applyAlignment="1">
      <alignment horizontal="distributed" vertical="center" justifyLastLine="1"/>
    </xf>
    <xf numFmtId="0" fontId="5" fillId="0" borderId="16" xfId="2" applyFont="1" applyFill="1" applyBorder="1" applyAlignment="1">
      <alignment horizontal="center" vertical="center"/>
    </xf>
    <xf numFmtId="0" fontId="5" fillId="0" borderId="18" xfId="2" applyFont="1" applyFill="1" applyBorder="1" applyAlignment="1">
      <alignment horizontal="center" vertical="center"/>
    </xf>
    <xf numFmtId="38" fontId="5" fillId="0" borderId="0" xfId="1" applyFont="1" applyFill="1" applyBorder="1" applyAlignment="1">
      <alignment vertical="center"/>
    </xf>
    <xf numFmtId="0" fontId="0" fillId="0" borderId="7" xfId="0" applyFill="1" applyBorder="1" applyAlignment="1"/>
    <xf numFmtId="0" fontId="0" fillId="0" borderId="7" xfId="0" applyFill="1" applyBorder="1" applyAlignment="1">
      <alignment horizontal="right" vertical="center"/>
    </xf>
    <xf numFmtId="3" fontId="28" fillId="0" borderId="0" xfId="0" applyNumberFormat="1" applyFont="1" applyFill="1" applyBorder="1" applyAlignment="1">
      <alignment vertical="center"/>
    </xf>
    <xf numFmtId="41" fontId="28" fillId="0" borderId="3" xfId="0" applyNumberFormat="1" applyFont="1" applyFill="1" applyBorder="1" applyAlignment="1">
      <alignment horizontal="right" vertical="center"/>
    </xf>
    <xf numFmtId="41" fontId="28" fillId="0" borderId="0" xfId="0" applyNumberFormat="1" applyFont="1" applyFill="1" applyAlignment="1">
      <alignment horizontal="right" vertical="center"/>
    </xf>
    <xf numFmtId="41" fontId="28" fillId="0" borderId="0" xfId="0" applyNumberFormat="1" applyFont="1" applyFill="1" applyBorder="1" applyAlignment="1">
      <alignment horizontal="right" vertical="center"/>
    </xf>
    <xf numFmtId="0" fontId="5" fillId="0" borderId="1" xfId="0" applyFont="1" applyFill="1" applyBorder="1" applyAlignment="1">
      <alignment horizontal="right" vertical="center"/>
    </xf>
    <xf numFmtId="3" fontId="21" fillId="0" borderId="1" xfId="0" applyNumberFormat="1" applyFont="1" applyFill="1" applyBorder="1" applyAlignment="1">
      <alignment horizontal="right" vertical="center"/>
    </xf>
    <xf numFmtId="0" fontId="30" fillId="0" borderId="14"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14" xfId="0" applyFont="1" applyFill="1" applyBorder="1" applyAlignment="1">
      <alignment horizontal="distributed" vertical="center" justifyLastLine="1"/>
    </xf>
    <xf numFmtId="0" fontId="30" fillId="0" borderId="20" xfId="0" applyFont="1" applyFill="1" applyBorder="1" applyAlignment="1">
      <alignment horizontal="distributed" vertical="center" justifyLastLine="1"/>
    </xf>
    <xf numFmtId="0" fontId="30" fillId="0" borderId="16" xfId="0" applyFont="1" applyFill="1" applyBorder="1" applyAlignment="1">
      <alignment horizontal="distributed" vertical="center" justifyLastLine="1"/>
    </xf>
    <xf numFmtId="0" fontId="3" fillId="0" borderId="9" xfId="0" applyFont="1" applyFill="1" applyBorder="1" applyAlignment="1">
      <alignment horizontal="right" vertical="center"/>
    </xf>
    <xf numFmtId="0" fontId="3" fillId="0" borderId="8" xfId="0" applyFont="1" applyFill="1" applyBorder="1" applyAlignment="1">
      <alignment horizontal="right" vertical="center"/>
    </xf>
    <xf numFmtId="0" fontId="5" fillId="0" borderId="6" xfId="0" applyFont="1" applyFill="1" applyBorder="1" applyAlignment="1">
      <alignment vertical="center"/>
    </xf>
    <xf numFmtId="0" fontId="5" fillId="0" borderId="14" xfId="0" applyFont="1" applyFill="1" applyBorder="1" applyAlignment="1">
      <alignment horizontal="center" vertical="center"/>
    </xf>
    <xf numFmtId="0" fontId="21" fillId="0" borderId="0" xfId="2" applyFont="1" applyFill="1" applyBorder="1" applyAlignment="1">
      <alignment horizontal="right" vertical="center"/>
    </xf>
    <xf numFmtId="38" fontId="26" fillId="0" borderId="0" xfId="1" applyFont="1" applyFill="1" applyBorder="1" applyAlignment="1">
      <alignment horizontal="right" vertical="center"/>
    </xf>
    <xf numFmtId="41" fontId="2" fillId="0" borderId="0" xfId="0" applyNumberFormat="1" applyFont="1" applyFill="1" applyAlignment="1">
      <alignment horizontal="right" vertical="center"/>
    </xf>
    <xf numFmtId="0" fontId="1" fillId="0" borderId="0" xfId="2" applyFont="1" applyFill="1" applyAlignment="1"/>
    <xf numFmtId="0" fontId="5" fillId="0" borderId="0" xfId="2" applyFont="1" applyFill="1" applyAlignment="1">
      <alignment horizontal="left" vertical="center"/>
    </xf>
    <xf numFmtId="0" fontId="37" fillId="0" borderId="0" xfId="2" applyFont="1" applyFill="1" applyAlignment="1">
      <alignment vertical="center"/>
    </xf>
    <xf numFmtId="0" fontId="10" fillId="0" borderId="0" xfId="2" applyFont="1" applyFill="1" applyAlignment="1"/>
    <xf numFmtId="41" fontId="37" fillId="0" borderId="0" xfId="1" applyNumberFormat="1" applyFont="1" applyFill="1" applyBorder="1" applyAlignment="1">
      <alignment horizontal="right" vertical="center"/>
    </xf>
    <xf numFmtId="0" fontId="43" fillId="0" borderId="0" xfId="2" applyFont="1" applyFill="1" applyAlignment="1">
      <alignment vertical="center"/>
    </xf>
    <xf numFmtId="0" fontId="4" fillId="0" borderId="1" xfId="0" applyFont="1" applyFill="1" applyBorder="1" applyAlignment="1">
      <alignment vertical="center"/>
    </xf>
    <xf numFmtId="0" fontId="4" fillId="0" borderId="6" xfId="0" applyFont="1" applyFill="1" applyBorder="1" applyAlignment="1">
      <alignment vertical="center"/>
    </xf>
    <xf numFmtId="41" fontId="4" fillId="0" borderId="1" xfId="0" applyNumberFormat="1" applyFont="1" applyFill="1" applyBorder="1" applyAlignment="1">
      <alignment horizontal="right" vertical="center"/>
    </xf>
    <xf numFmtId="0" fontId="2" fillId="0" borderId="1" xfId="2" applyFont="1" applyFill="1" applyBorder="1" applyAlignment="1">
      <alignment vertical="center"/>
    </xf>
    <xf numFmtId="0" fontId="2" fillId="0" borderId="6" xfId="2" applyFont="1" applyFill="1" applyBorder="1" applyAlignment="1">
      <alignment vertical="center"/>
    </xf>
    <xf numFmtId="41" fontId="4" fillId="0" borderId="3" xfId="1" applyNumberFormat="1" applyFont="1" applyFill="1" applyBorder="1" applyAlignment="1">
      <alignment horizontal="right" vertical="center" wrapText="1"/>
    </xf>
    <xf numFmtId="181" fontId="38" fillId="0" borderId="0" xfId="1" applyNumberFormat="1" applyFont="1" applyFill="1" applyAlignment="1">
      <alignment horizontal="right" vertical="center"/>
    </xf>
    <xf numFmtId="181" fontId="38" fillId="0" borderId="0" xfId="1" applyNumberFormat="1" applyFont="1" applyFill="1" applyBorder="1" applyAlignment="1">
      <alignment horizontal="right" vertical="center"/>
    </xf>
    <xf numFmtId="181" fontId="38" fillId="0" borderId="3" xfId="1" applyNumberFormat="1" applyFont="1" applyFill="1" applyBorder="1" applyAlignment="1">
      <alignment horizontal="right" vertical="center"/>
    </xf>
    <xf numFmtId="181" fontId="11" fillId="0" borderId="0" xfId="1" applyNumberFormat="1" applyFont="1" applyFill="1" applyBorder="1" applyAlignment="1">
      <alignment horizontal="right" vertical="center"/>
    </xf>
    <xf numFmtId="181" fontId="11" fillId="0" borderId="3" xfId="1" applyNumberFormat="1" applyFont="1" applyFill="1" applyBorder="1" applyAlignment="1">
      <alignment horizontal="right" vertical="center"/>
    </xf>
    <xf numFmtId="181" fontId="38" fillId="0" borderId="0" xfId="2" applyNumberFormat="1" applyFont="1" applyFill="1" applyBorder="1" applyAlignment="1">
      <alignment horizontal="right" vertical="center"/>
    </xf>
    <xf numFmtId="41" fontId="4" fillId="0" borderId="0" xfId="1" applyNumberFormat="1" applyFont="1" applyFill="1" applyBorder="1" applyAlignment="1">
      <alignment horizontal="distributed" vertical="center" wrapText="1"/>
    </xf>
    <xf numFmtId="41" fontId="4" fillId="0" borderId="0" xfId="1" applyNumberFormat="1" applyFont="1" applyFill="1" applyBorder="1" applyAlignment="1">
      <alignment horizontal="right" vertical="center" wrapText="1"/>
    </xf>
    <xf numFmtId="181" fontId="11" fillId="0" borderId="0" xfId="2" applyNumberFormat="1" applyFont="1" applyFill="1" applyBorder="1" applyAlignment="1">
      <alignment horizontal="right" vertical="center"/>
    </xf>
    <xf numFmtId="181" fontId="11" fillId="0" borderId="0" xfId="0" applyNumberFormat="1" applyFont="1" applyFill="1" applyAlignment="1">
      <alignment horizontal="right" vertical="center"/>
    </xf>
    <xf numFmtId="181" fontId="11" fillId="0" borderId="3" xfId="2" applyNumberFormat="1" applyFont="1" applyFill="1" applyBorder="1" applyAlignment="1">
      <alignment horizontal="right" vertical="center"/>
    </xf>
    <xf numFmtId="181" fontId="38" fillId="0" borderId="0" xfId="0" applyNumberFormat="1" applyFont="1" applyFill="1" applyBorder="1" applyAlignment="1">
      <alignment horizontal="right" vertical="center"/>
    </xf>
    <xf numFmtId="181" fontId="38" fillId="0" borderId="3" xfId="2" applyNumberFormat="1" applyFont="1" applyFill="1" applyBorder="1" applyAlignment="1">
      <alignment horizontal="right" vertical="center"/>
    </xf>
    <xf numFmtId="41" fontId="4" fillId="0" borderId="3" xfId="0" applyNumberFormat="1" applyFont="1" applyFill="1" applyBorder="1" applyAlignment="1">
      <alignment horizontal="right" vertical="center" wrapText="1"/>
    </xf>
    <xf numFmtId="41" fontId="4" fillId="0" borderId="0" xfId="0" applyNumberFormat="1" applyFont="1" applyFill="1" applyBorder="1" applyAlignment="1">
      <alignment horizontal="right" vertical="center" wrapText="1"/>
    </xf>
    <xf numFmtId="181" fontId="11" fillId="0" borderId="0" xfId="0" applyNumberFormat="1" applyFont="1" applyFill="1" applyBorder="1" applyAlignment="1">
      <alignment horizontal="right" vertical="center"/>
    </xf>
    <xf numFmtId="0" fontId="8" fillId="0" borderId="0" xfId="2" applyFont="1" applyFill="1" applyAlignment="1">
      <alignment horizontal="center" vertical="center"/>
    </xf>
    <xf numFmtId="41" fontId="47" fillId="0" borderId="3" xfId="0" applyNumberFormat="1" applyFont="1" applyFill="1" applyBorder="1" applyAlignment="1">
      <alignment horizontal="right" vertical="center" wrapText="1"/>
    </xf>
    <xf numFmtId="181" fontId="49" fillId="0" borderId="0" xfId="0" applyNumberFormat="1" applyFont="1" applyFill="1" applyBorder="1" applyAlignment="1">
      <alignment horizontal="right" vertical="center"/>
    </xf>
    <xf numFmtId="181" fontId="49" fillId="0" borderId="0" xfId="2" applyNumberFormat="1" applyFont="1" applyFill="1" applyBorder="1" applyAlignment="1">
      <alignment horizontal="right" vertical="center"/>
    </xf>
    <xf numFmtId="181" fontId="49" fillId="0" borderId="3" xfId="2" applyNumberFormat="1" applyFont="1" applyFill="1" applyBorder="1" applyAlignment="1">
      <alignment horizontal="right" vertical="center"/>
    </xf>
    <xf numFmtId="41" fontId="9" fillId="0" borderId="3" xfId="0" applyNumberFormat="1" applyFont="1" applyFill="1" applyBorder="1" applyAlignment="1">
      <alignment horizontal="right" vertical="center" wrapText="1"/>
    </xf>
    <xf numFmtId="181" fontId="9" fillId="0" borderId="0" xfId="0" applyNumberFormat="1" applyFont="1" applyFill="1" applyBorder="1" applyAlignment="1">
      <alignment horizontal="right" vertical="center"/>
    </xf>
    <xf numFmtId="181" fontId="9" fillId="0" borderId="0" xfId="2" applyNumberFormat="1" applyFont="1" applyFill="1" applyBorder="1" applyAlignment="1">
      <alignment horizontal="right" vertical="center"/>
    </xf>
    <xf numFmtId="181" fontId="9" fillId="0" borderId="3" xfId="2" applyNumberFormat="1" applyFont="1" applyFill="1" applyBorder="1" applyAlignment="1">
      <alignment horizontal="right" vertical="center"/>
    </xf>
    <xf numFmtId="0" fontId="2" fillId="0" borderId="8" xfId="0" applyFont="1" applyFill="1" applyBorder="1" applyAlignment="1">
      <alignment horizontal="right" vertical="center"/>
    </xf>
    <xf numFmtId="0" fontId="2" fillId="0" borderId="9" xfId="0" applyFont="1" applyFill="1" applyBorder="1" applyAlignment="1">
      <alignment horizontal="right" vertical="center"/>
    </xf>
    <xf numFmtId="41" fontId="2" fillId="0" borderId="8" xfId="0" applyNumberFormat="1" applyFont="1" applyFill="1" applyBorder="1" applyAlignment="1">
      <alignment horizontal="right" vertical="center"/>
    </xf>
    <xf numFmtId="0" fontId="2" fillId="0" borderId="8" xfId="2" applyFont="1" applyFill="1" applyBorder="1" applyAlignment="1">
      <alignment horizontal="right" vertical="center"/>
    </xf>
    <xf numFmtId="0" fontId="2" fillId="0" borderId="9" xfId="2" applyFont="1" applyFill="1" applyBorder="1" applyAlignment="1">
      <alignment horizontal="right"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25" xfId="2" applyFont="1" applyFill="1" applyBorder="1" applyAlignment="1">
      <alignment horizontal="center" vertical="center"/>
    </xf>
    <xf numFmtId="0" fontId="2" fillId="0" borderId="25" xfId="0" applyFont="1" applyFill="1" applyBorder="1" applyAlignment="1">
      <alignment horizontal="center" vertical="center"/>
    </xf>
    <xf numFmtId="0" fontId="2" fillId="0" borderId="13" xfId="2" applyFont="1" applyFill="1" applyBorder="1" applyAlignment="1">
      <alignment horizontal="center" vertical="center"/>
    </xf>
    <xf numFmtId="0" fontId="2" fillId="0" borderId="14"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19" xfId="0" applyFont="1" applyFill="1" applyBorder="1" applyAlignment="1">
      <alignment horizontal="distributed" vertical="center" justifyLastLine="1"/>
    </xf>
    <xf numFmtId="0" fontId="2" fillId="0" borderId="15" xfId="0" applyFont="1" applyFill="1" applyBorder="1" applyAlignment="1">
      <alignment horizontal="distributed" vertical="center" justifyLastLine="1"/>
    </xf>
    <xf numFmtId="0" fontId="2" fillId="0" borderId="16" xfId="0" applyFont="1" applyFill="1" applyBorder="1" applyAlignment="1">
      <alignment horizontal="distributed" vertical="center" justifyLastLine="1"/>
    </xf>
    <xf numFmtId="0" fontId="2" fillId="0" borderId="24" xfId="0" applyFont="1" applyFill="1" applyBorder="1" applyAlignment="1">
      <alignment horizontal="distributed" vertical="center" justifyLastLine="1"/>
    </xf>
    <xf numFmtId="0" fontId="2" fillId="0" borderId="17" xfId="0" applyFont="1" applyFill="1" applyBorder="1" applyAlignment="1">
      <alignment horizontal="distributed" vertical="center" justifyLastLine="1"/>
    </xf>
    <xf numFmtId="0" fontId="2" fillId="0" borderId="18" xfId="0" applyFont="1" applyFill="1" applyBorder="1" applyAlignment="1">
      <alignment horizontal="distributed" vertical="center" justifyLastLine="1"/>
    </xf>
    <xf numFmtId="0" fontId="2" fillId="0" borderId="18" xfId="2" applyFont="1" applyFill="1" applyBorder="1" applyAlignment="1">
      <alignment horizontal="center" vertical="center"/>
    </xf>
    <xf numFmtId="41" fontId="51" fillId="0" borderId="0" xfId="0" applyNumberFormat="1" applyFont="1" applyFill="1" applyAlignment="1">
      <alignment horizontal="right" vertical="center"/>
    </xf>
    <xf numFmtId="0" fontId="51" fillId="0" borderId="0" xfId="2" applyFont="1" applyFill="1" applyAlignment="1">
      <alignment vertical="center"/>
    </xf>
    <xf numFmtId="0" fontId="19" fillId="0" borderId="0" xfId="7" applyFont="1" applyFill="1" applyAlignment="1">
      <alignment vertical="center"/>
    </xf>
    <xf numFmtId="0" fontId="19" fillId="0" borderId="0" xfId="2" applyFont="1" applyFill="1" applyAlignment="1">
      <alignment vertical="center"/>
    </xf>
    <xf numFmtId="0" fontId="8" fillId="0" borderId="0" xfId="0" applyFont="1" applyFill="1" applyAlignment="1">
      <alignment vertical="center"/>
    </xf>
    <xf numFmtId="3" fontId="21" fillId="0" borderId="0" xfId="0" applyNumberFormat="1" applyFont="1" applyFill="1" applyBorder="1" applyAlignment="1">
      <alignment horizontal="right" vertical="center"/>
    </xf>
    <xf numFmtId="0" fontId="5" fillId="0" borderId="0" xfId="2" applyFont="1" applyFill="1" applyBorder="1" applyAlignment="1">
      <alignment horizontal="distributed" vertical="center"/>
    </xf>
    <xf numFmtId="0" fontId="1" fillId="0" borderId="0" xfId="2" applyFont="1" applyFill="1" applyBorder="1" applyAlignment="1">
      <alignment horizontal="distributed" vertical="center"/>
    </xf>
    <xf numFmtId="0" fontId="28" fillId="0" borderId="0" xfId="2" applyFont="1" applyFill="1" applyBorder="1" applyAlignment="1">
      <alignment horizontal="right" vertical="center"/>
    </xf>
    <xf numFmtId="0" fontId="5" fillId="0" borderId="0" xfId="2" applyFont="1" applyFill="1" applyAlignment="1">
      <alignment vertical="center" wrapText="1"/>
    </xf>
    <xf numFmtId="0" fontId="19" fillId="0" borderId="0" xfId="2" applyFont="1" applyFill="1" applyAlignment="1">
      <alignment horizontal="distributed" vertical="center"/>
    </xf>
    <xf numFmtId="0" fontId="5" fillId="0" borderId="18" xfId="2" applyFont="1" applyFill="1" applyBorder="1" applyAlignment="1">
      <alignment horizontal="distributed" vertical="center" justifyLastLine="1"/>
    </xf>
    <xf numFmtId="0" fontId="5" fillId="0" borderId="16" xfId="2" applyFont="1" applyFill="1" applyBorder="1" applyAlignment="1">
      <alignment horizontal="distributed" vertical="center" justifyLastLine="1"/>
    </xf>
    <xf numFmtId="0" fontId="5" fillId="0" borderId="17" xfId="2" applyFont="1" applyFill="1" applyBorder="1" applyAlignment="1">
      <alignment horizontal="distributed" vertical="center" justifyLastLine="1"/>
    </xf>
    <xf numFmtId="0" fontId="5" fillId="0" borderId="15" xfId="2" applyFont="1" applyFill="1" applyBorder="1" applyAlignment="1">
      <alignment horizontal="distributed" vertical="center" justifyLastLine="1"/>
    </xf>
    <xf numFmtId="0" fontId="5" fillId="0" borderId="12" xfId="2" applyFont="1" applyFill="1" applyBorder="1" applyAlignment="1">
      <alignment horizontal="center" vertical="center"/>
    </xf>
    <xf numFmtId="0" fontId="5" fillId="0" borderId="5" xfId="2" applyFont="1" applyFill="1" applyBorder="1" applyAlignment="1">
      <alignment horizontal="center" vertical="center"/>
    </xf>
    <xf numFmtId="0" fontId="5" fillId="0" borderId="0" xfId="2" applyFont="1" applyFill="1" applyAlignment="1">
      <alignment horizontal="distributed" vertical="center"/>
    </xf>
    <xf numFmtId="0" fontId="10" fillId="0" borderId="0" xfId="2" applyFont="1" applyFill="1" applyBorder="1" applyAlignment="1">
      <alignment horizontal="distributed" vertical="center"/>
    </xf>
    <xf numFmtId="38" fontId="5" fillId="0" borderId="0" xfId="1" applyFont="1" applyFill="1" applyBorder="1" applyAlignment="1">
      <alignment horizontal="center" vertical="center"/>
    </xf>
    <xf numFmtId="0" fontId="5" fillId="0" borderId="0"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0" xfId="2" applyFont="1" applyFill="1" applyBorder="1" applyAlignment="1">
      <alignment vertical="center" textRotation="255"/>
    </xf>
    <xf numFmtId="0" fontId="30" fillId="0" borderId="0" xfId="2" applyFont="1" applyFill="1" applyBorder="1" applyAlignment="1">
      <alignment horizontal="distributed" vertical="center"/>
    </xf>
    <xf numFmtId="3" fontId="30" fillId="0" borderId="0" xfId="2" applyNumberFormat="1" applyFont="1" applyFill="1" applyBorder="1" applyAlignment="1">
      <alignment horizontal="distributed" vertical="center"/>
    </xf>
    <xf numFmtId="0" fontId="3" fillId="0" borderId="0" xfId="2" applyFont="1" applyFill="1" applyBorder="1" applyAlignment="1">
      <alignment horizontal="distributed" vertical="center"/>
    </xf>
    <xf numFmtId="0" fontId="3" fillId="0" borderId="0" xfId="2" applyFont="1" applyFill="1" applyBorder="1" applyAlignment="1">
      <alignment vertical="center" textRotation="255"/>
    </xf>
    <xf numFmtId="0" fontId="30" fillId="0" borderId="0" xfId="2" applyFont="1" applyFill="1" applyAlignment="1">
      <alignment horizontal="distributed" vertical="center"/>
    </xf>
    <xf numFmtId="3" fontId="5" fillId="0" borderId="0" xfId="2" applyNumberFormat="1" applyFont="1" applyFill="1" applyBorder="1" applyAlignment="1">
      <alignment vertical="center" textRotation="255"/>
    </xf>
    <xf numFmtId="0" fontId="2" fillId="0" borderId="24"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0" xfId="0" applyFont="1" applyFill="1" applyBorder="1" applyAlignment="1">
      <alignment horizontal="distributed" vertical="center" justifyLastLine="1"/>
    </xf>
    <xf numFmtId="0" fontId="2" fillId="0" borderId="15" xfId="0" applyFont="1" applyFill="1" applyBorder="1" applyAlignment="1">
      <alignment horizontal="center" vertical="center"/>
    </xf>
    <xf numFmtId="0" fontId="2" fillId="0" borderId="21" xfId="0" applyFont="1" applyFill="1" applyBorder="1" applyAlignment="1">
      <alignment horizontal="center" vertical="distributed" textRotation="255"/>
    </xf>
    <xf numFmtId="0" fontId="3" fillId="0" borderId="21" xfId="0" applyFont="1" applyFill="1" applyBorder="1" applyAlignment="1">
      <alignment horizontal="center" vertical="distributed" textRotation="255" wrapText="1" shrinkToFit="1"/>
    </xf>
    <xf numFmtId="0" fontId="3" fillId="0" borderId="21" xfId="0" applyFont="1" applyFill="1" applyBorder="1" applyAlignment="1">
      <alignment horizontal="center" vertical="distributed" textRotation="255" shrinkToFit="1"/>
    </xf>
    <xf numFmtId="0" fontId="8" fillId="0" borderId="0" xfId="0" applyFont="1" applyFill="1" applyBorder="1" applyAlignment="1">
      <alignment horizontal="distributed" vertical="center"/>
    </xf>
    <xf numFmtId="0" fontId="2" fillId="0" borderId="21" xfId="0" applyFont="1" applyFill="1" applyBorder="1" applyAlignment="1">
      <alignment horizontal="center" vertical="distributed" textRotation="255" wrapText="1" shrinkToFit="1"/>
    </xf>
    <xf numFmtId="0" fontId="2" fillId="0" borderId="21" xfId="0" applyFont="1" applyFill="1" applyBorder="1" applyAlignment="1">
      <alignment horizontal="center" vertical="distributed" textRotation="255" shrinkToFit="1"/>
    </xf>
    <xf numFmtId="0" fontId="2" fillId="0" borderId="21" xfId="0" applyFont="1" applyFill="1" applyBorder="1" applyAlignment="1">
      <alignment horizontal="center" vertical="distributed" textRotation="255" wrapText="1"/>
    </xf>
    <xf numFmtId="0" fontId="2" fillId="0" borderId="0" xfId="0" applyFont="1" applyFill="1" applyBorder="1" applyAlignment="1">
      <alignment horizontal="distributed" vertical="center"/>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5" fillId="0" borderId="21" xfId="0" applyFont="1" applyFill="1" applyBorder="1" applyAlignment="1">
      <alignment horizontal="center" vertical="distributed" textRotation="255" shrinkToFit="1"/>
    </xf>
    <xf numFmtId="0" fontId="2" fillId="0" borderId="0" xfId="0" applyFont="1" applyFill="1" applyBorder="1" applyAlignment="1">
      <alignment vertical="center" textRotation="255" shrinkToFit="1"/>
    </xf>
    <xf numFmtId="0" fontId="2" fillId="0" borderId="0" xfId="0" applyFont="1" applyFill="1" applyBorder="1" applyAlignment="1">
      <alignment horizontal="center" vertical="center"/>
    </xf>
    <xf numFmtId="0" fontId="2" fillId="0" borderId="0" xfId="0" applyFont="1" applyFill="1" applyAlignment="1">
      <alignment horizontal="distributed" vertical="center"/>
    </xf>
    <xf numFmtId="0" fontId="2" fillId="0" borderId="0" xfId="0" applyFont="1" applyFill="1" applyBorder="1" applyAlignment="1">
      <alignment horizontal="left" vertical="center" textRotation="255" shrinkToFit="1"/>
    </xf>
    <xf numFmtId="0" fontId="2" fillId="0" borderId="0" xfId="2" applyFont="1" applyFill="1" applyBorder="1" applyAlignment="1">
      <alignment horizontal="left" vertical="center"/>
    </xf>
    <xf numFmtId="0" fontId="2" fillId="0" borderId="0" xfId="2" applyFont="1" applyFill="1" applyBorder="1" applyAlignment="1">
      <alignment vertical="center" wrapText="1"/>
    </xf>
    <xf numFmtId="0" fontId="2" fillId="0" borderId="0" xfId="2" applyFont="1" applyFill="1" applyBorder="1" applyAlignment="1">
      <alignment vertical="center"/>
    </xf>
    <xf numFmtId="0" fontId="2" fillId="0" borderId="0" xfId="2" applyFont="1" applyFill="1" applyBorder="1" applyAlignment="1">
      <alignment horizontal="center" vertical="center"/>
    </xf>
    <xf numFmtId="0" fontId="2" fillId="0" borderId="1" xfId="2" applyFont="1" applyFill="1" applyBorder="1" applyAlignment="1">
      <alignment horizontal="left" vertical="center" shrinkToFit="1"/>
    </xf>
    <xf numFmtId="0" fontId="10" fillId="0" borderId="1" xfId="0" applyFont="1" applyBorder="1" applyAlignment="1">
      <alignment horizontal="left" vertical="center" shrinkToFit="1"/>
    </xf>
    <xf numFmtId="0" fontId="2" fillId="0" borderId="4" xfId="2" applyFont="1" applyFill="1" applyBorder="1" applyAlignment="1">
      <alignment horizontal="center" vertical="center"/>
    </xf>
    <xf numFmtId="0" fontId="12" fillId="0" borderId="0" xfId="2" applyFont="1" applyAlignment="1">
      <alignment vertical="center"/>
    </xf>
    <xf numFmtId="0" fontId="2" fillId="0" borderId="0" xfId="2" applyFont="1" applyAlignment="1">
      <alignment vertical="center"/>
    </xf>
    <xf numFmtId="0" fontId="5" fillId="0" borderId="11"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2" fillId="0" borderId="0" xfId="0" applyFont="1" applyBorder="1" applyAlignment="1">
      <alignment horizontal="distributed" vertical="center"/>
    </xf>
    <xf numFmtId="0" fontId="2" fillId="0" borderId="4" xfId="0" applyFont="1" applyBorder="1" applyAlignment="1">
      <alignment horizontal="center" vertical="center"/>
    </xf>
    <xf numFmtId="0" fontId="2" fillId="0" borderId="0" xfId="0" applyFont="1" applyBorder="1" applyAlignment="1">
      <alignment horizontal="center" vertical="center" textRotation="255"/>
    </xf>
    <xf numFmtId="0" fontId="8" fillId="0" borderId="0" xfId="0" applyFont="1" applyBorder="1" applyAlignment="1">
      <alignment horizontal="distributed" vertical="center"/>
    </xf>
    <xf numFmtId="0" fontId="2" fillId="0" borderId="0" xfId="0" applyFont="1" applyBorder="1" applyAlignment="1">
      <alignment horizontal="left" vertical="center" wrapText="1"/>
    </xf>
    <xf numFmtId="0" fontId="2" fillId="0" borderId="0" xfId="2" applyFont="1" applyFill="1" applyAlignment="1">
      <alignment horizontal="distributed" vertical="center"/>
    </xf>
    <xf numFmtId="0" fontId="7" fillId="0" borderId="0" xfId="2" applyFont="1" applyFill="1" applyAlignment="1">
      <alignment horizontal="distributed" vertical="center"/>
    </xf>
    <xf numFmtId="0" fontId="2" fillId="0" borderId="0" xfId="2" applyFont="1" applyFill="1" applyBorder="1" applyAlignment="1">
      <alignment horizontal="distributed" vertical="center"/>
    </xf>
    <xf numFmtId="0" fontId="2" fillId="0" borderId="0" xfId="2" applyFont="1" applyFill="1" applyAlignment="1">
      <alignment horizontal="distributed" vertical="center" wrapText="1"/>
    </xf>
    <xf numFmtId="0" fontId="10" fillId="0" borderId="0" xfId="2" applyFont="1" applyFill="1" applyAlignment="1">
      <alignment horizontal="distributed" vertical="center"/>
    </xf>
    <xf numFmtId="0" fontId="1" fillId="0" borderId="0" xfId="2" applyFont="1" applyFill="1" applyAlignment="1">
      <alignment horizontal="distributed" vertical="center"/>
    </xf>
    <xf numFmtId="0" fontId="9" fillId="0" borderId="0" xfId="2" applyFont="1" applyFill="1" applyAlignment="1">
      <alignment horizontal="distributed" vertical="center" justifyLastLine="1"/>
    </xf>
    <xf numFmtId="0" fontId="8" fillId="0" borderId="0" xfId="2" applyFont="1" applyFill="1" applyAlignment="1">
      <alignment horizontal="distributed" vertical="center" justifyLastLine="1"/>
    </xf>
    <xf numFmtId="0" fontId="50" fillId="0" borderId="0" xfId="2" applyFont="1" applyFill="1" applyAlignment="1">
      <alignment horizontal="distributed" vertical="center" justifyLastLine="1"/>
    </xf>
    <xf numFmtId="0" fontId="49" fillId="0" borderId="0" xfId="2" applyFont="1" applyFill="1" applyAlignment="1">
      <alignment horizontal="distributed" vertical="center" justifyLastLine="1"/>
    </xf>
    <xf numFmtId="0" fontId="2" fillId="0" borderId="24" xfId="2" applyFont="1" applyFill="1" applyBorder="1" applyAlignment="1">
      <alignment horizontal="center" vertical="center"/>
    </xf>
    <xf numFmtId="0" fontId="2" fillId="0" borderId="18"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24" xfId="2" applyFont="1" applyFill="1" applyBorder="1" applyAlignment="1">
      <alignment horizontal="distributed" vertical="center" justifyLastLine="1"/>
    </xf>
    <xf numFmtId="0" fontId="2" fillId="0" borderId="22" xfId="2" applyFont="1" applyFill="1" applyBorder="1" applyAlignment="1">
      <alignment horizontal="distributed" vertical="center" justifyLastLine="1"/>
    </xf>
    <xf numFmtId="0" fontId="2" fillId="0" borderId="19" xfId="2" applyFont="1" applyFill="1" applyBorder="1" applyAlignment="1">
      <alignment horizontal="distributed" vertical="center" justifyLastLine="1"/>
    </xf>
    <xf numFmtId="0" fontId="2" fillId="0" borderId="20" xfId="2" applyFont="1" applyFill="1" applyBorder="1" applyAlignment="1">
      <alignment horizontal="distributed" vertical="center" justifyLastLine="1"/>
    </xf>
    <xf numFmtId="0" fontId="2" fillId="0" borderId="1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0" xfId="2" applyFont="1" applyFill="1" applyAlignment="1">
      <alignment horizontal="center" vertical="center"/>
    </xf>
    <xf numFmtId="0" fontId="2" fillId="0" borderId="17" xfId="2" applyFont="1" applyFill="1" applyBorder="1" applyAlignment="1">
      <alignment horizontal="distributed" vertical="center" justifyLastLine="1"/>
    </xf>
    <xf numFmtId="0" fontId="2" fillId="0" borderId="21" xfId="2" applyFont="1" applyFill="1" applyBorder="1" applyAlignment="1">
      <alignment horizontal="distributed" vertical="center" justifyLastLine="1"/>
    </xf>
    <xf numFmtId="0" fontId="2" fillId="0" borderId="15" xfId="2" applyFont="1" applyFill="1" applyBorder="1" applyAlignment="1">
      <alignment horizontal="distributed" vertical="center" justifyLastLine="1"/>
    </xf>
    <xf numFmtId="0" fontId="2" fillId="0" borderId="22"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24" xfId="0" applyFont="1" applyFill="1" applyBorder="1" applyAlignment="1">
      <alignment horizontal="distributed" vertical="center" justifyLastLine="1"/>
    </xf>
    <xf numFmtId="0" fontId="2" fillId="0" borderId="22" xfId="0" applyFont="1" applyFill="1" applyBorder="1" applyAlignment="1">
      <alignment horizontal="distributed" vertical="center" justifyLastLine="1"/>
    </xf>
    <xf numFmtId="0" fontId="2" fillId="0" borderId="19" xfId="0" applyFont="1" applyFill="1" applyBorder="1" applyAlignment="1">
      <alignment horizontal="distributed" vertical="center" justifyLastLine="1"/>
    </xf>
    <xf numFmtId="0" fontId="2" fillId="0" borderId="20" xfId="0" applyFont="1" applyFill="1" applyBorder="1" applyAlignment="1">
      <alignment horizontal="distributed" vertical="center" justifyLastLine="1"/>
    </xf>
    <xf numFmtId="0" fontId="2" fillId="0" borderId="17" xfId="0" applyFont="1" applyFill="1" applyBorder="1" applyAlignment="1">
      <alignment horizontal="distributed" vertical="center" justifyLastLine="1"/>
    </xf>
    <xf numFmtId="0" fontId="2" fillId="0" borderId="15" xfId="0" applyFont="1" applyFill="1" applyBorder="1" applyAlignment="1">
      <alignment horizontal="distributed" vertical="center" justifyLastLine="1"/>
    </xf>
    <xf numFmtId="0" fontId="2" fillId="0" borderId="24" xfId="0" applyFont="1" applyFill="1" applyBorder="1" applyAlignment="1">
      <alignment horizontal="distributed" vertical="center"/>
    </xf>
    <xf numFmtId="0" fontId="10" fillId="0" borderId="18" xfId="0" applyFont="1" applyFill="1" applyBorder="1" applyAlignment="1">
      <alignment vertical="center"/>
    </xf>
    <xf numFmtId="0" fontId="10" fillId="0" borderId="3" xfId="0" applyFont="1" applyFill="1" applyBorder="1" applyAlignment="1">
      <alignment vertical="center"/>
    </xf>
    <xf numFmtId="0" fontId="10" fillId="0" borderId="0" xfId="0" applyFont="1" applyFill="1" applyAlignment="1">
      <alignment vertical="center"/>
    </xf>
    <xf numFmtId="0" fontId="10" fillId="0" borderId="19" xfId="0" applyFont="1" applyFill="1" applyBorder="1" applyAlignment="1">
      <alignment vertical="center"/>
    </xf>
    <xf numFmtId="0" fontId="10" fillId="0" borderId="16" xfId="0" applyFont="1" applyFill="1" applyBorder="1" applyAlignment="1">
      <alignment vertical="center"/>
    </xf>
    <xf numFmtId="0" fontId="2" fillId="0" borderId="1" xfId="0" applyFont="1" applyFill="1" applyBorder="1" applyAlignment="1">
      <alignment horizontal="right" vertical="center"/>
    </xf>
    <xf numFmtId="0" fontId="2" fillId="0" borderId="18" xfId="13" applyFont="1" applyFill="1" applyBorder="1" applyAlignment="1">
      <alignment horizontal="center" vertical="center"/>
    </xf>
    <xf numFmtId="0" fontId="2" fillId="0" borderId="0" xfId="13" applyFont="1" applyFill="1" applyBorder="1" applyAlignment="1">
      <alignment horizontal="center" vertical="center"/>
    </xf>
    <xf numFmtId="0" fontId="2" fillId="0" borderId="16" xfId="13" applyFont="1" applyFill="1" applyBorder="1" applyAlignment="1">
      <alignment horizontal="center" vertical="center"/>
    </xf>
    <xf numFmtId="0" fontId="2" fillId="0" borderId="17" xfId="13" applyFont="1" applyFill="1" applyBorder="1" applyAlignment="1">
      <alignment horizontal="distributed" vertical="center" justifyLastLine="1"/>
    </xf>
    <xf numFmtId="0" fontId="2" fillId="0" borderId="21" xfId="13" applyFont="1" applyFill="1" applyBorder="1" applyAlignment="1">
      <alignment horizontal="distributed" vertical="center" justifyLastLine="1"/>
    </xf>
    <xf numFmtId="0" fontId="2" fillId="0" borderId="15" xfId="13" applyFont="1" applyFill="1" applyBorder="1" applyAlignment="1">
      <alignment horizontal="distributed" vertical="center" justifyLastLine="1"/>
    </xf>
    <xf numFmtId="0" fontId="5" fillId="0" borderId="12" xfId="13" applyFont="1" applyFill="1" applyBorder="1" applyAlignment="1">
      <alignment horizontal="center" vertical="center" textRotation="255"/>
    </xf>
    <xf numFmtId="0" fontId="5" fillId="0" borderId="14" xfId="13" applyFont="1" applyFill="1" applyBorder="1" applyAlignment="1">
      <alignment horizontal="center" vertical="center" textRotation="255"/>
    </xf>
    <xf numFmtId="0" fontId="2" fillId="0" borderId="12" xfId="13" applyFont="1" applyFill="1" applyBorder="1" applyAlignment="1">
      <alignment horizontal="center" vertical="center"/>
    </xf>
    <xf numFmtId="0" fontId="2" fillId="0" borderId="5" xfId="13" applyFont="1" applyFill="1" applyBorder="1" applyAlignment="1">
      <alignment horizontal="center" vertical="center"/>
    </xf>
    <xf numFmtId="0" fontId="2" fillId="0" borderId="14" xfId="13" applyFont="1" applyFill="1" applyBorder="1" applyAlignment="1">
      <alignment horizontal="center" vertical="center"/>
    </xf>
    <xf numFmtId="0" fontId="2" fillId="0" borderId="13" xfId="13" applyFont="1" applyFill="1" applyBorder="1" applyAlignment="1">
      <alignment horizontal="center" vertical="center"/>
    </xf>
    <xf numFmtId="3" fontId="21" fillId="0" borderId="0" xfId="0" applyNumberFormat="1" applyFont="1" applyFill="1" applyBorder="1" applyAlignment="1">
      <alignment horizontal="right" vertical="center"/>
    </xf>
    <xf numFmtId="0" fontId="5" fillId="0" borderId="5" xfId="7" applyFont="1" applyFill="1" applyBorder="1" applyAlignment="1">
      <alignment horizontal="center" vertical="center"/>
    </xf>
    <xf numFmtId="0" fontId="10" fillId="0" borderId="4" xfId="0" applyFont="1" applyFill="1" applyBorder="1" applyAlignment="1">
      <alignment horizontal="center" vertical="center"/>
    </xf>
    <xf numFmtId="0" fontId="10" fillId="0" borderId="11" xfId="0" applyFont="1" applyFill="1" applyBorder="1" applyAlignment="1">
      <alignment horizontal="center" vertical="center"/>
    </xf>
    <xf numFmtId="0" fontId="5" fillId="0" borderId="13" xfId="7" applyFont="1" applyFill="1" applyBorder="1" applyAlignment="1">
      <alignment horizontal="center" vertical="center"/>
    </xf>
    <xf numFmtId="0" fontId="10" fillId="0" borderId="25" xfId="0" applyFont="1" applyFill="1" applyBorder="1" applyAlignment="1">
      <alignment horizontal="center" vertical="center"/>
    </xf>
    <xf numFmtId="0" fontId="5" fillId="0" borderId="8" xfId="7" applyFont="1" applyFill="1" applyBorder="1" applyAlignment="1">
      <alignment horizontal="right" vertical="center"/>
    </xf>
    <xf numFmtId="0" fontId="10" fillId="0" borderId="8" xfId="0" applyFont="1" applyFill="1" applyBorder="1" applyAlignment="1">
      <alignment horizontal="right" vertical="center"/>
    </xf>
    <xf numFmtId="0" fontId="5" fillId="0" borderId="0" xfId="2" applyFont="1" applyFill="1" applyBorder="1" applyAlignment="1">
      <alignment horizontal="center" vertical="center" textRotation="255"/>
    </xf>
    <xf numFmtId="0" fontId="5" fillId="0" borderId="0" xfId="2" applyFont="1" applyFill="1" applyBorder="1" applyAlignment="1">
      <alignment horizontal="center" vertical="center" textRotation="255" shrinkToFit="1"/>
    </xf>
    <xf numFmtId="3" fontId="28" fillId="0" borderId="0" xfId="0" applyNumberFormat="1" applyFont="1" applyFill="1" applyBorder="1" applyAlignment="1">
      <alignment horizontal="right" vertical="center"/>
    </xf>
    <xf numFmtId="0" fontId="5" fillId="0" borderId="0" xfId="2" applyFont="1" applyFill="1" applyBorder="1" applyAlignment="1">
      <alignment horizontal="distributed" vertical="center" wrapText="1"/>
    </xf>
    <xf numFmtId="0" fontId="10" fillId="0" borderId="0" xfId="0" applyFont="1" applyFill="1" applyAlignment="1">
      <alignment horizontal="distributed" vertical="center" wrapText="1"/>
    </xf>
    <xf numFmtId="0" fontId="5" fillId="0" borderId="0" xfId="2" applyFont="1" applyFill="1" applyBorder="1" applyAlignment="1">
      <alignment horizontal="left" vertical="center" wrapText="1"/>
    </xf>
    <xf numFmtId="0" fontId="10" fillId="0" borderId="0" xfId="0" applyFont="1" applyFill="1" applyAlignment="1">
      <alignment horizontal="left" vertical="center" wrapText="1"/>
    </xf>
    <xf numFmtId="0" fontId="5" fillId="0" borderId="5" xfId="7" applyFont="1" applyFill="1" applyBorder="1" applyAlignment="1">
      <alignment horizontal="distributed" vertical="center" justifyLastLine="1"/>
    </xf>
    <xf numFmtId="0" fontId="10" fillId="0" borderId="4" xfId="0" applyFont="1" applyBorder="1" applyAlignment="1">
      <alignment horizontal="distributed" vertical="center" justifyLastLine="1"/>
    </xf>
    <xf numFmtId="0" fontId="10" fillId="0" borderId="25" xfId="0" applyFont="1" applyBorder="1" applyAlignment="1">
      <alignment horizontal="center" vertical="center"/>
    </xf>
    <xf numFmtId="0" fontId="10" fillId="0" borderId="8" xfId="0" applyFont="1" applyBorder="1" applyAlignment="1">
      <alignment horizontal="right" vertical="center"/>
    </xf>
    <xf numFmtId="176" fontId="21" fillId="0" borderId="3" xfId="7" applyNumberFormat="1" applyFont="1" applyFill="1" applyBorder="1" applyAlignment="1">
      <alignment vertical="center" wrapText="1"/>
    </xf>
    <xf numFmtId="176" fontId="21" fillId="0" borderId="0" xfId="7" applyNumberFormat="1" applyFont="1" applyFill="1" applyBorder="1" applyAlignment="1">
      <alignment vertical="center" wrapText="1"/>
    </xf>
    <xf numFmtId="0" fontId="0" fillId="0" borderId="0" xfId="0" applyFill="1" applyAlignment="1">
      <alignment vertical="center" wrapText="1"/>
    </xf>
    <xf numFmtId="0" fontId="1" fillId="0" borderId="0" xfId="0" applyFont="1" applyFill="1" applyAlignment="1">
      <alignment vertical="center" wrapText="1"/>
    </xf>
    <xf numFmtId="38" fontId="28" fillId="0" borderId="0" xfId="1" applyFont="1" applyFill="1" applyAlignment="1">
      <alignment horizontal="right" vertical="center"/>
    </xf>
    <xf numFmtId="0" fontId="21" fillId="0" borderId="0" xfId="0" applyFont="1" applyFill="1" applyAlignment="1">
      <alignment horizontal="right" vertical="center"/>
    </xf>
    <xf numFmtId="0" fontId="5" fillId="0" borderId="8" xfId="2" applyFont="1" applyFill="1" applyBorder="1" applyAlignment="1">
      <alignment horizontal="right" vertical="center"/>
    </xf>
    <xf numFmtId="41" fontId="28" fillId="0" borderId="0" xfId="2" applyNumberFormat="1" applyFont="1" applyFill="1" applyBorder="1" applyAlignment="1">
      <alignment horizontal="right" vertical="center" wrapText="1"/>
    </xf>
    <xf numFmtId="0" fontId="0" fillId="0" borderId="0" xfId="0" applyFill="1" applyAlignment="1">
      <alignment horizontal="right" vertical="center" wrapText="1"/>
    </xf>
    <xf numFmtId="0" fontId="10" fillId="0" borderId="4" xfId="0" applyFont="1" applyFill="1" applyBorder="1" applyAlignment="1">
      <alignment vertical="center"/>
    </xf>
    <xf numFmtId="0" fontId="1" fillId="0" borderId="0" xfId="0" applyFont="1" applyFill="1" applyAlignment="1">
      <alignment horizontal="right" vertical="center" wrapText="1"/>
    </xf>
    <xf numFmtId="177" fontId="19" fillId="0" borderId="0" xfId="2" applyNumberFormat="1" applyFont="1" applyFill="1" applyBorder="1" applyAlignment="1">
      <alignment horizontal="distributed" vertical="center"/>
    </xf>
    <xf numFmtId="0" fontId="19" fillId="0" borderId="0" xfId="2" applyFont="1" applyFill="1" applyBorder="1" applyAlignment="1">
      <alignment horizontal="distributed" vertical="center"/>
    </xf>
    <xf numFmtId="0" fontId="10" fillId="0" borderId="0" xfId="0" applyFont="1" applyFill="1" applyAlignment="1">
      <alignment horizontal="distributed" vertical="center"/>
    </xf>
    <xf numFmtId="0" fontId="25" fillId="0" borderId="0" xfId="2" applyFont="1" applyFill="1" applyBorder="1" applyAlignment="1">
      <alignment horizontal="left" vertical="center" wrapText="1"/>
    </xf>
    <xf numFmtId="0" fontId="5" fillId="0" borderId="18" xfId="7" applyFont="1" applyFill="1" applyBorder="1" applyAlignment="1">
      <alignment horizontal="center" vertical="center"/>
    </xf>
    <xf numFmtId="0" fontId="10" fillId="0" borderId="18" xfId="0" applyFont="1" applyBorder="1" applyAlignment="1">
      <alignment horizontal="center" vertical="center"/>
    </xf>
    <xf numFmtId="0" fontId="10" fillId="0" borderId="22" xfId="0" applyFont="1" applyBorder="1" applyAlignment="1">
      <alignment horizontal="center" vertical="center"/>
    </xf>
    <xf numFmtId="0" fontId="5" fillId="0" borderId="16" xfId="7" applyFont="1" applyFill="1" applyBorder="1" applyAlignment="1">
      <alignment horizontal="center" vertical="center"/>
    </xf>
    <xf numFmtId="0" fontId="10" fillId="0" borderId="16" xfId="0" applyFont="1" applyBorder="1" applyAlignment="1">
      <alignment horizontal="center" vertical="center"/>
    </xf>
    <xf numFmtId="0" fontId="10" fillId="0" borderId="20" xfId="0" applyFont="1" applyBorder="1" applyAlignment="1">
      <alignment horizontal="center" vertical="center"/>
    </xf>
    <xf numFmtId="0" fontId="5" fillId="0" borderId="24" xfId="7" applyFont="1" applyFill="1" applyBorder="1" applyAlignment="1">
      <alignment horizontal="distributed" vertical="center" justifyLastLine="1"/>
    </xf>
    <xf numFmtId="0" fontId="10" fillId="0" borderId="22" xfId="0" applyFont="1" applyBorder="1" applyAlignment="1">
      <alignment horizontal="distributed" vertical="center" justifyLastLine="1"/>
    </xf>
    <xf numFmtId="0" fontId="10" fillId="0" borderId="19" xfId="0" applyFont="1" applyBorder="1" applyAlignment="1">
      <alignment horizontal="distributed" vertical="center" justifyLastLine="1"/>
    </xf>
    <xf numFmtId="0" fontId="10" fillId="0" borderId="20" xfId="0" applyFont="1" applyBorder="1" applyAlignment="1">
      <alignment horizontal="distributed" vertical="center" justifyLastLine="1"/>
    </xf>
    <xf numFmtId="0" fontId="5" fillId="0" borderId="0" xfId="7" applyFont="1" applyFill="1" applyAlignment="1">
      <alignment horizontal="distributed" vertical="center"/>
    </xf>
    <xf numFmtId="41" fontId="21" fillId="0" borderId="0" xfId="2" applyNumberFormat="1" applyFont="1" applyFill="1" applyBorder="1" applyAlignment="1">
      <alignment horizontal="right" vertical="center" wrapText="1"/>
    </xf>
    <xf numFmtId="0" fontId="0" fillId="0" borderId="0" xfId="0" applyFont="1" applyFill="1" applyAlignment="1">
      <alignment horizontal="right" vertical="center" wrapText="1"/>
    </xf>
    <xf numFmtId="0" fontId="10" fillId="0" borderId="0" xfId="0" applyFont="1" applyAlignment="1">
      <alignment horizontal="distributed" vertical="center"/>
    </xf>
    <xf numFmtId="0" fontId="2" fillId="0" borderId="0" xfId="4" applyFont="1" applyFill="1" applyBorder="1" applyAlignment="1">
      <alignment horizontal="right" vertical="center"/>
    </xf>
    <xf numFmtId="0" fontId="10" fillId="0" borderId="0" xfId="0" applyFont="1" applyAlignment="1">
      <alignment horizontal="right" vertical="center"/>
    </xf>
    <xf numFmtId="0" fontId="2" fillId="0" borderId="11" xfId="0" applyFont="1" applyFill="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vertical="center"/>
    </xf>
    <xf numFmtId="0" fontId="10" fillId="0" borderId="7" xfId="0" applyFont="1" applyBorder="1" applyAlignment="1">
      <alignment vertical="center"/>
    </xf>
    <xf numFmtId="0" fontId="18" fillId="0" borderId="0" xfId="0" applyFont="1" applyAlignment="1">
      <alignment horizontal="distributed" vertical="center"/>
    </xf>
    <xf numFmtId="0" fontId="10" fillId="0" borderId="7" xfId="0" applyFont="1" applyBorder="1" applyAlignment="1">
      <alignment horizontal="distributed" vertical="center"/>
    </xf>
    <xf numFmtId="0" fontId="2" fillId="0" borderId="0" xfId="0" applyFont="1" applyFill="1" applyBorder="1" applyAlignment="1">
      <alignment horizontal="center" vertical="center" textRotation="255"/>
    </xf>
    <xf numFmtId="0" fontId="10" fillId="0" borderId="0" xfId="0" applyFont="1" applyAlignment="1">
      <alignment horizontal="center" vertical="center" textRotation="255"/>
    </xf>
    <xf numFmtId="0" fontId="8" fillId="0" borderId="0" xfId="0" applyFont="1" applyFill="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 fillId="0" borderId="0" xfId="0" applyFont="1" applyAlignment="1">
      <alignment horizontal="distributed" vertical="center"/>
    </xf>
    <xf numFmtId="0" fontId="2" fillId="0" borderId="18" xfId="4" applyFont="1" applyFill="1" applyBorder="1" applyAlignment="1">
      <alignment horizontal="center" vertical="center"/>
    </xf>
    <xf numFmtId="0" fontId="2" fillId="0" borderId="16" xfId="4" applyFont="1" applyFill="1" applyBorder="1" applyAlignment="1">
      <alignment horizontal="center" vertical="center"/>
    </xf>
    <xf numFmtId="0" fontId="2" fillId="0" borderId="5" xfId="4" applyFont="1" applyFill="1" applyBorder="1" applyAlignment="1">
      <alignment horizontal="distributed" vertical="center" justifyLastLine="1"/>
    </xf>
    <xf numFmtId="0" fontId="2" fillId="0" borderId="17" xfId="4" applyFont="1" applyFill="1" applyBorder="1" applyAlignment="1">
      <alignment horizontal="distributed" vertical="center" justifyLastLine="1"/>
    </xf>
    <xf numFmtId="0" fontId="10" fillId="0" borderId="15" xfId="0" applyFont="1" applyBorder="1" applyAlignment="1">
      <alignment horizontal="distributed" vertical="center" justifyLastLine="1"/>
    </xf>
    <xf numFmtId="0" fontId="10" fillId="0" borderId="11" xfId="0" applyFont="1" applyBorder="1" applyAlignment="1">
      <alignment horizontal="distributed" vertical="center" justifyLastLine="1"/>
    </xf>
    <xf numFmtId="38" fontId="9" fillId="0" borderId="0" xfId="1" applyFont="1" applyFill="1" applyAlignment="1">
      <alignment horizontal="right" vertical="center"/>
    </xf>
    <xf numFmtId="176" fontId="9" fillId="0" borderId="0" xfId="0" applyNumberFormat="1" applyFont="1" applyFill="1" applyBorder="1" applyAlignment="1">
      <alignment vertical="center" wrapText="1"/>
    </xf>
    <xf numFmtId="0" fontId="2" fillId="0" borderId="12" xfId="0" applyFont="1" applyFill="1" applyBorder="1" applyAlignment="1">
      <alignment horizontal="center" vertical="center"/>
    </xf>
    <xf numFmtId="0" fontId="10" fillId="0" borderId="5" xfId="0" applyFont="1" applyBorder="1" applyAlignment="1">
      <alignment horizontal="center" vertical="center"/>
    </xf>
    <xf numFmtId="0" fontId="18" fillId="0" borderId="0" xfId="0" applyFont="1" applyAlignment="1">
      <alignment horizontal="distributed"/>
    </xf>
    <xf numFmtId="177" fontId="5" fillId="0" borderId="0" xfId="0" applyNumberFormat="1" applyFont="1" applyFill="1" applyBorder="1" applyAlignment="1">
      <alignment horizontal="distributed" vertical="center"/>
    </xf>
    <xf numFmtId="0" fontId="10" fillId="0" borderId="0" xfId="0" applyFont="1" applyFill="1" applyBorder="1" applyAlignment="1">
      <alignment horizontal="distributed" vertical="center"/>
    </xf>
    <xf numFmtId="0" fontId="10" fillId="0" borderId="7" xfId="0" applyFont="1" applyFill="1" applyBorder="1" applyAlignment="1">
      <alignment horizontal="distributed" vertical="center"/>
    </xf>
    <xf numFmtId="0" fontId="5" fillId="0" borderId="0" xfId="0" applyFont="1" applyFill="1" applyBorder="1" applyAlignment="1">
      <alignment horizontal="left" vertical="center" textRotation="255" shrinkToFit="1"/>
    </xf>
    <xf numFmtId="0" fontId="10" fillId="0" borderId="0" xfId="0" applyFont="1" applyFill="1" applyAlignment="1">
      <alignment horizontal="left" vertical="center" textRotation="255" shrinkToFit="1"/>
    </xf>
    <xf numFmtId="0" fontId="5" fillId="0" borderId="0" xfId="0" applyFont="1" applyFill="1" applyBorder="1" applyAlignment="1">
      <alignment horizontal="left" vertical="top" textRotation="255" shrinkToFit="1"/>
    </xf>
    <xf numFmtId="0" fontId="10" fillId="0" borderId="0" xfId="0" applyFont="1" applyFill="1" applyAlignment="1">
      <alignment horizontal="left" vertical="top" textRotation="255" shrinkToFit="1"/>
    </xf>
    <xf numFmtId="177" fontId="5" fillId="0" borderId="0" xfId="0" applyNumberFormat="1" applyFont="1" applyFill="1" applyBorder="1" applyAlignment="1">
      <alignment horizontal="left" vertical="center" textRotation="255"/>
    </xf>
    <xf numFmtId="0" fontId="10" fillId="0" borderId="0" xfId="0" applyFont="1" applyFill="1" applyAlignment="1">
      <alignment horizontal="left" vertical="center" textRotation="255"/>
    </xf>
    <xf numFmtId="177" fontId="19" fillId="0" borderId="0" xfId="0" applyNumberFormat="1" applyFont="1" applyFill="1" applyBorder="1" applyAlignment="1">
      <alignment horizontal="distributed"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77" fontId="5" fillId="0" borderId="11" xfId="0" applyNumberFormat="1" applyFont="1" applyFill="1" applyBorder="1" applyAlignment="1">
      <alignment horizontal="center" vertical="center"/>
    </xf>
    <xf numFmtId="177" fontId="5" fillId="0" borderId="12"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19" fillId="0" borderId="7" xfId="0" applyNumberFormat="1" applyFont="1" applyFill="1" applyBorder="1" applyAlignment="1">
      <alignment horizontal="distributed" vertical="center"/>
    </xf>
    <xf numFmtId="0" fontId="19" fillId="0" borderId="1" xfId="8" applyFont="1" applyFill="1" applyBorder="1" applyAlignment="1">
      <alignment vertical="center"/>
    </xf>
    <xf numFmtId="0" fontId="18" fillId="0" borderId="1" xfId="0" applyFont="1" applyFill="1" applyBorder="1" applyAlignment="1">
      <alignment vertical="center"/>
    </xf>
    <xf numFmtId="0" fontId="5" fillId="0" borderId="18" xfId="8" applyFont="1" applyFill="1" applyBorder="1" applyAlignment="1">
      <alignment horizontal="center" vertical="center"/>
    </xf>
    <xf numFmtId="0" fontId="10" fillId="0" borderId="18"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20" xfId="0" applyFont="1" applyFill="1" applyBorder="1" applyAlignment="1">
      <alignment horizontal="center" vertical="center"/>
    </xf>
    <xf numFmtId="0" fontId="5" fillId="0" borderId="12" xfId="8" applyFont="1" applyFill="1" applyBorder="1" applyAlignment="1">
      <alignment horizontal="center" vertical="center"/>
    </xf>
    <xf numFmtId="0" fontId="5" fillId="0" borderId="24" xfId="8" applyFont="1" applyFill="1" applyBorder="1" applyAlignment="1">
      <alignment horizontal="center" vertical="center"/>
    </xf>
    <xf numFmtId="0" fontId="5" fillId="0" borderId="19" xfId="8" applyFont="1" applyFill="1" applyBorder="1" applyAlignment="1">
      <alignment horizontal="center" vertical="center"/>
    </xf>
    <xf numFmtId="0" fontId="5" fillId="0" borderId="0" xfId="8" applyFont="1" applyFill="1" applyBorder="1" applyAlignment="1">
      <alignment horizontal="distributed" vertical="center"/>
    </xf>
    <xf numFmtId="0" fontId="19" fillId="0" borderId="1" xfId="0" applyFont="1" applyFill="1" applyBorder="1" applyAlignment="1">
      <alignment vertical="center"/>
    </xf>
    <xf numFmtId="0" fontId="5" fillId="0" borderId="12"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17" xfId="10" applyFont="1" applyFill="1" applyBorder="1" applyAlignment="1">
      <alignment horizontal="distributed" vertical="center" wrapText="1" justifyLastLine="1"/>
    </xf>
    <xf numFmtId="0" fontId="5" fillId="0" borderId="15" xfId="10" applyFont="1" applyFill="1" applyBorder="1" applyAlignment="1">
      <alignment horizontal="distributed" vertical="center" wrapText="1" justifyLastLine="1"/>
    </xf>
    <xf numFmtId="0" fontId="5" fillId="0" borderId="24" xfId="10" applyFont="1" applyFill="1" applyBorder="1" applyAlignment="1">
      <alignment horizontal="distributed" vertical="center" wrapText="1" justifyLastLine="1"/>
    </xf>
    <xf numFmtId="0" fontId="5" fillId="0" borderId="19" xfId="10" applyFont="1" applyFill="1" applyBorder="1" applyAlignment="1">
      <alignment horizontal="distributed" vertical="center" wrapText="1" justifyLastLine="1"/>
    </xf>
    <xf numFmtId="0" fontId="43" fillId="0" borderId="18" xfId="10" applyFont="1" applyFill="1" applyBorder="1" applyAlignment="1">
      <alignment horizontal="center" vertical="center"/>
    </xf>
    <xf numFmtId="0" fontId="43" fillId="0" borderId="16" xfId="10" applyFont="1" applyFill="1" applyBorder="1" applyAlignment="1">
      <alignment horizontal="center" vertical="center"/>
    </xf>
    <xf numFmtId="0" fontId="5" fillId="0" borderId="18" xfId="10" applyFont="1" applyFill="1" applyBorder="1" applyAlignment="1">
      <alignment horizontal="center" vertical="center"/>
    </xf>
    <xf numFmtId="0" fontId="5" fillId="0" borderId="16" xfId="10" applyFont="1" applyFill="1" applyBorder="1" applyAlignment="1">
      <alignment horizontal="center" vertical="center"/>
    </xf>
    <xf numFmtId="0" fontId="5" fillId="0" borderId="11" xfId="10" applyFont="1" applyFill="1" applyBorder="1" applyAlignment="1">
      <alignment horizontal="center" vertical="center"/>
    </xf>
    <xf numFmtId="0" fontId="5" fillId="0" borderId="25" xfId="10" applyFont="1" applyFill="1" applyBorder="1" applyAlignment="1">
      <alignment horizontal="center" vertical="center"/>
    </xf>
    <xf numFmtId="0" fontId="5" fillId="0" borderId="4" xfId="10" applyFont="1" applyFill="1" applyBorder="1" applyAlignment="1">
      <alignment horizontal="center" vertical="center"/>
    </xf>
    <xf numFmtId="0" fontId="5" fillId="0" borderId="26" xfId="10" applyFont="1" applyFill="1" applyBorder="1" applyAlignment="1">
      <alignment horizontal="center" vertical="center"/>
    </xf>
    <xf numFmtId="0" fontId="5" fillId="0" borderId="18" xfId="5" applyFont="1" applyFill="1" applyBorder="1" applyAlignment="1">
      <alignment horizontal="distributed" vertical="center" justifyLastLine="1"/>
    </xf>
    <xf numFmtId="0" fontId="5" fillId="0" borderId="16" xfId="5" applyFont="1" applyFill="1" applyBorder="1" applyAlignment="1">
      <alignment horizontal="distributed" vertical="center" justifyLastLine="1"/>
    </xf>
    <xf numFmtId="0" fontId="5" fillId="0" borderId="5" xfId="5" applyFont="1" applyFill="1" applyBorder="1" applyAlignment="1">
      <alignment horizontal="center" vertical="center"/>
    </xf>
    <xf numFmtId="0" fontId="5" fillId="0" borderId="11" xfId="5" applyFont="1" applyFill="1" applyBorder="1" applyAlignment="1">
      <alignment horizontal="center" vertical="center"/>
    </xf>
    <xf numFmtId="0" fontId="5" fillId="0" borderId="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4" xfId="0" applyFont="1" applyFill="1" applyBorder="1" applyAlignment="1">
      <alignment horizontal="distributed" vertical="center" wrapText="1" justifyLastLine="1"/>
    </xf>
    <xf numFmtId="0" fontId="10" fillId="0" borderId="18" xfId="0" applyFont="1" applyBorder="1" applyAlignment="1">
      <alignment horizontal="distributed" vertical="center" justifyLastLine="1"/>
    </xf>
    <xf numFmtId="0" fontId="10" fillId="0" borderId="3" xfId="0" applyFont="1" applyBorder="1" applyAlignment="1">
      <alignment horizontal="distributed" vertical="center" justifyLastLine="1"/>
    </xf>
    <xf numFmtId="0" fontId="10" fillId="0" borderId="0" xfId="0" applyFont="1" applyAlignment="1">
      <alignment horizontal="distributed" vertical="center" justifyLastLine="1"/>
    </xf>
    <xf numFmtId="0" fontId="10" fillId="0" borderId="16" xfId="0" applyFont="1" applyBorder="1" applyAlignment="1">
      <alignment horizontal="distributed" vertical="center" justifyLastLine="1"/>
    </xf>
    <xf numFmtId="0" fontId="5" fillId="0" borderId="13" xfId="0" applyFont="1" applyFill="1" applyBorder="1" applyAlignment="1">
      <alignment horizontal="center" vertical="center"/>
    </xf>
    <xf numFmtId="0" fontId="10" fillId="0" borderId="26" xfId="0" applyFont="1" applyBorder="1" applyAlignment="1">
      <alignment horizontal="center" vertical="center"/>
    </xf>
    <xf numFmtId="0" fontId="5" fillId="0" borderId="19" xfId="0" applyFont="1" applyFill="1" applyBorder="1" applyAlignment="1">
      <alignment horizontal="distributed" vertical="center" justifyLastLine="1"/>
    </xf>
    <xf numFmtId="0" fontId="5" fillId="0" borderId="19" xfId="0" applyFont="1" applyFill="1" applyBorder="1" applyAlignment="1">
      <alignment horizontal="distributed" vertical="center" wrapText="1" justifyLastLine="1"/>
    </xf>
    <xf numFmtId="0" fontId="10" fillId="0" borderId="20" xfId="0" applyFont="1" applyBorder="1" applyAlignment="1">
      <alignment horizontal="distributed" vertical="center" wrapText="1" justifyLastLine="1"/>
    </xf>
    <xf numFmtId="0" fontId="5" fillId="0" borderId="19" xfId="0" applyFont="1" applyFill="1" applyBorder="1" applyAlignment="1">
      <alignment horizontal="center" vertical="center"/>
    </xf>
    <xf numFmtId="0" fontId="10" fillId="0" borderId="20" xfId="0" applyFont="1" applyBorder="1" applyAlignment="1">
      <alignment vertical="center"/>
    </xf>
    <xf numFmtId="0" fontId="5" fillId="0" borderId="5" xfId="5" applyFont="1" applyFill="1" applyBorder="1" applyAlignment="1">
      <alignment horizontal="distributed" vertical="center" justifyLastLine="1"/>
    </xf>
    <xf numFmtId="0" fontId="5" fillId="0" borderId="11" xfId="5" applyFont="1" applyFill="1" applyBorder="1" applyAlignment="1">
      <alignment horizontal="distributed" vertical="center" justifyLastLine="1"/>
    </xf>
    <xf numFmtId="0" fontId="5" fillId="0" borderId="5" xfId="5" applyFont="1" applyFill="1" applyBorder="1" applyAlignment="1">
      <alignment horizontal="distributed" vertical="center" wrapText="1" justifyLastLine="1"/>
    </xf>
    <xf numFmtId="0" fontId="5" fillId="0" borderId="11" xfId="5" applyFont="1" applyFill="1" applyBorder="1" applyAlignment="1">
      <alignment horizontal="distributed" vertical="center" wrapText="1" justifyLastLine="1"/>
    </xf>
    <xf numFmtId="0" fontId="5" fillId="0" borderId="4" xfId="0" applyFont="1" applyBorder="1" applyAlignment="1">
      <alignment horizontal="center" vertical="center"/>
    </xf>
    <xf numFmtId="0" fontId="5" fillId="0" borderId="26" xfId="0" applyFont="1" applyBorder="1" applyAlignment="1">
      <alignment horizontal="center" vertical="center"/>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4" xfId="5" applyFont="1" applyFill="1" applyBorder="1" applyAlignment="1">
      <alignment horizontal="distributed" vertical="center" wrapText="1" justifyLastLine="1"/>
    </xf>
    <xf numFmtId="0" fontId="10" fillId="0" borderId="11" xfId="0" applyFont="1" applyFill="1" applyBorder="1" applyAlignment="1">
      <alignment horizontal="distributed" vertical="center" justifyLastLine="1"/>
    </xf>
    <xf numFmtId="0" fontId="10" fillId="0" borderId="4" xfId="0" applyFont="1" applyFill="1" applyBorder="1" applyAlignment="1">
      <alignment horizontal="distributed" vertical="center" justifyLastLine="1"/>
    </xf>
    <xf numFmtId="0" fontId="5" fillId="0" borderId="24" xfId="0" applyFont="1" applyBorder="1" applyAlignment="1">
      <alignment horizontal="distributed" vertical="center" wrapText="1" justifyLastLine="1"/>
    </xf>
    <xf numFmtId="0" fontId="10" fillId="0" borderId="19" xfId="0" applyFont="1" applyBorder="1" applyAlignment="1">
      <alignment horizontal="distributed" vertical="center" wrapText="1" justifyLastLine="1"/>
    </xf>
    <xf numFmtId="0" fontId="5" fillId="0" borderId="4" xfId="9" applyFont="1" applyFill="1" applyBorder="1" applyAlignment="1">
      <alignment horizontal="center" vertical="center"/>
    </xf>
    <xf numFmtId="0" fontId="5" fillId="0" borderId="26" xfId="9" applyFont="1" applyFill="1" applyBorder="1" applyAlignment="1">
      <alignment horizontal="center" vertical="center"/>
    </xf>
    <xf numFmtId="0" fontId="5" fillId="0" borderId="5" xfId="9" applyFont="1" applyFill="1" applyBorder="1" applyAlignment="1">
      <alignment horizontal="distributed" vertical="center" justifyLastLine="1"/>
    </xf>
    <xf numFmtId="0" fontId="5" fillId="0" borderId="4" xfId="9" applyFont="1" applyFill="1" applyBorder="1" applyAlignment="1">
      <alignment horizontal="distributed" vertical="center" justifyLastLine="1"/>
    </xf>
    <xf numFmtId="0" fontId="5" fillId="0" borderId="11" xfId="9" applyFont="1" applyFill="1" applyBorder="1" applyAlignment="1">
      <alignment horizontal="distributed" vertical="center" justifyLastLine="1"/>
    </xf>
    <xf numFmtId="0" fontId="5" fillId="0" borderId="17" xfId="0" applyFont="1" applyBorder="1" applyAlignment="1">
      <alignment horizontal="distributed" vertical="center" wrapText="1" justifyLastLine="1"/>
    </xf>
    <xf numFmtId="0" fontId="5" fillId="0" borderId="15" xfId="0" applyFont="1" applyBorder="1" applyAlignment="1">
      <alignment horizontal="distributed" vertical="center" wrapText="1" justifyLastLine="1"/>
    </xf>
    <xf numFmtId="0" fontId="5" fillId="0" borderId="5" xfId="0" applyFont="1" applyBorder="1" applyAlignment="1">
      <alignment horizontal="distributed" vertical="center" wrapText="1" justifyLastLine="1"/>
    </xf>
    <xf numFmtId="0" fontId="5" fillId="0" borderId="4" xfId="0" applyFont="1" applyBorder="1" applyAlignment="1">
      <alignment horizontal="distributed" vertical="center" wrapText="1" justifyLastLine="1"/>
    </xf>
    <xf numFmtId="0" fontId="5" fillId="0" borderId="11" xfId="0" applyFont="1" applyBorder="1" applyAlignment="1">
      <alignment horizontal="distributed" vertical="center" wrapText="1" justifyLastLine="1"/>
    </xf>
    <xf numFmtId="0" fontId="5" fillId="0" borderId="18"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5" fillId="0" borderId="17" xfId="5" applyFont="1" applyFill="1" applyBorder="1" applyAlignment="1">
      <alignment horizontal="center" vertical="center"/>
    </xf>
    <xf numFmtId="0" fontId="5" fillId="0" borderId="15" xfId="5" applyFont="1" applyFill="1" applyBorder="1" applyAlignment="1">
      <alignment horizontal="center" vertical="center"/>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4" xfId="5" applyFont="1" applyFill="1" applyBorder="1" applyAlignment="1">
      <alignment horizontal="center" vertical="center" wrapText="1"/>
    </xf>
    <xf numFmtId="0" fontId="5" fillId="0" borderId="22" xfId="5" applyFont="1" applyFill="1" applyBorder="1" applyAlignment="1">
      <alignment horizontal="center" vertical="center" wrapText="1"/>
    </xf>
    <xf numFmtId="0" fontId="5" fillId="0" borderId="19" xfId="5" applyFont="1" applyFill="1" applyBorder="1" applyAlignment="1">
      <alignment horizontal="center" vertical="center" wrapText="1"/>
    </xf>
    <xf numFmtId="0" fontId="5" fillId="0" borderId="20" xfId="5" applyFont="1" applyFill="1" applyBorder="1" applyAlignment="1">
      <alignment horizontal="center" vertical="center" wrapText="1"/>
    </xf>
    <xf numFmtId="0" fontId="5" fillId="0" borderId="24" xfId="5" applyFont="1" applyFill="1" applyBorder="1" applyAlignment="1">
      <alignment horizontal="center" vertical="center"/>
    </xf>
    <xf numFmtId="0" fontId="5" fillId="0" borderId="19" xfId="5" applyFont="1" applyFill="1" applyBorder="1" applyAlignment="1">
      <alignment horizontal="center" vertical="center"/>
    </xf>
  </cellXfs>
  <cellStyles count="17">
    <cellStyle name="桁区切り 2" xfId="1"/>
    <cellStyle name="桁区切り 3" xfId="11"/>
    <cellStyle name="桁区切り 4" xfId="16"/>
    <cellStyle name="標準" xfId="0" builtinId="0"/>
    <cellStyle name="標準 10" xfId="5"/>
    <cellStyle name="標準 11" xfId="9"/>
    <cellStyle name="標準 12" xfId="15"/>
    <cellStyle name="標準 2" xfId="3"/>
    <cellStyle name="標準 2 2" xfId="6"/>
    <cellStyle name="標準 3" xfId="2"/>
    <cellStyle name="標準 4" xfId="13"/>
    <cellStyle name="標準 5" xfId="7"/>
    <cellStyle name="標準 6" xfId="4"/>
    <cellStyle name="標準 7" xfId="8"/>
    <cellStyle name="標準 8" xfId="12"/>
    <cellStyle name="標準 9" xfId="14"/>
    <cellStyle name="標準_19-23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38100</xdr:colOff>
      <xdr:row>5</xdr:row>
      <xdr:rowOff>9525</xdr:rowOff>
    </xdr:to>
    <xdr:sp macro="" textlink="">
      <xdr:nvSpPr>
        <xdr:cNvPr id="2" name="AutoShape 1"/>
        <xdr:cNvSpPr>
          <a:spLocks/>
        </xdr:cNvSpPr>
      </xdr:nvSpPr>
      <xdr:spPr bwMode="auto">
        <a:xfrm>
          <a:off x="1371600" y="542925"/>
          <a:ext cx="38100" cy="371475"/>
        </a:xfrm>
        <a:prstGeom prst="leftBrace">
          <a:avLst>
            <a:gd name="adj1" fmla="val 6041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0</xdr:rowOff>
    </xdr:from>
    <xdr:to>
      <xdr:col>2</xdr:col>
      <xdr:colOff>28575</xdr:colOff>
      <xdr:row>12</xdr:row>
      <xdr:rowOff>0</xdr:rowOff>
    </xdr:to>
    <xdr:sp macro="" textlink="">
      <xdr:nvSpPr>
        <xdr:cNvPr id="3" name="AutoShape 2"/>
        <xdr:cNvSpPr>
          <a:spLocks/>
        </xdr:cNvSpPr>
      </xdr:nvSpPr>
      <xdr:spPr bwMode="auto">
        <a:xfrm>
          <a:off x="1371600" y="1085850"/>
          <a:ext cx="28575" cy="1085850"/>
        </a:xfrm>
        <a:prstGeom prst="leftBrace">
          <a:avLst>
            <a:gd name="adj1" fmla="val 23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28575</xdr:colOff>
      <xdr:row>18</xdr:row>
      <xdr:rowOff>114300</xdr:rowOff>
    </xdr:to>
    <xdr:sp macro="" textlink="">
      <xdr:nvSpPr>
        <xdr:cNvPr id="4" name="AutoShape 9"/>
        <xdr:cNvSpPr>
          <a:spLocks/>
        </xdr:cNvSpPr>
      </xdr:nvSpPr>
      <xdr:spPr bwMode="auto">
        <a:xfrm>
          <a:off x="1371600" y="2352675"/>
          <a:ext cx="28575" cy="1019175"/>
        </a:xfrm>
        <a:prstGeom prst="leftBrace">
          <a:avLst>
            <a:gd name="adj1" fmla="val 238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xdr:row>
      <xdr:rowOff>0</xdr:rowOff>
    </xdr:from>
    <xdr:to>
      <xdr:col>2</xdr:col>
      <xdr:colOff>28575</xdr:colOff>
      <xdr:row>25</xdr:row>
      <xdr:rowOff>123825</xdr:rowOff>
    </xdr:to>
    <xdr:sp macro="" textlink="">
      <xdr:nvSpPr>
        <xdr:cNvPr id="5" name="AutoShape 10"/>
        <xdr:cNvSpPr>
          <a:spLocks/>
        </xdr:cNvSpPr>
      </xdr:nvSpPr>
      <xdr:spPr bwMode="auto">
        <a:xfrm>
          <a:off x="1371600" y="3619500"/>
          <a:ext cx="28575" cy="1028700"/>
        </a:xfrm>
        <a:prstGeom prst="leftBrace">
          <a:avLst>
            <a:gd name="adj1" fmla="val 23611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27</xdr:row>
      <xdr:rowOff>0</xdr:rowOff>
    </xdr:from>
    <xdr:to>
      <xdr:col>2</xdr:col>
      <xdr:colOff>28575</xdr:colOff>
      <xdr:row>31</xdr:row>
      <xdr:rowOff>123825</xdr:rowOff>
    </xdr:to>
    <xdr:sp macro="" textlink="">
      <xdr:nvSpPr>
        <xdr:cNvPr id="6" name="AutoShape 11"/>
        <xdr:cNvSpPr>
          <a:spLocks/>
        </xdr:cNvSpPr>
      </xdr:nvSpPr>
      <xdr:spPr bwMode="auto">
        <a:xfrm>
          <a:off x="1371600" y="4886325"/>
          <a:ext cx="28575" cy="847725"/>
        </a:xfrm>
        <a:prstGeom prst="leftBrace">
          <a:avLst>
            <a:gd name="adj1" fmla="val 191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41928</xdr:colOff>
      <xdr:row>22</xdr:row>
      <xdr:rowOff>28575</xdr:rowOff>
    </xdr:from>
    <xdr:to>
      <xdr:col>3</xdr:col>
      <xdr:colOff>13887</xdr:colOff>
      <xdr:row>23</xdr:row>
      <xdr:rowOff>123825</xdr:rowOff>
    </xdr:to>
    <xdr:sp macro="" textlink="">
      <xdr:nvSpPr>
        <xdr:cNvPr id="2" name="左中かっこ 2"/>
        <xdr:cNvSpPr>
          <a:spLocks/>
        </xdr:cNvSpPr>
      </xdr:nvSpPr>
      <xdr:spPr bwMode="auto">
        <a:xfrm>
          <a:off x="251122" y="3446893"/>
          <a:ext cx="47625" cy="228778"/>
        </a:xfrm>
        <a:prstGeom prst="leftBrace">
          <a:avLst>
            <a:gd name="adj1" fmla="val 7667"/>
            <a:gd name="adj2" fmla="val 50000"/>
          </a:avLst>
        </a:prstGeom>
        <a:solidFill>
          <a:srgbClr val="FFFFFF"/>
        </a:solidFill>
        <a:ln w="9525" algn="ctr">
          <a:solidFill>
            <a:srgbClr val="000000"/>
          </a:solidFill>
          <a:round/>
          <a:headEnd/>
          <a:tailEnd/>
        </a:ln>
      </xdr:spPr>
    </xdr:sp>
    <xdr:clientData/>
  </xdr:twoCellAnchor>
  <xdr:twoCellAnchor>
    <xdr:from>
      <xdr:col>1</xdr:col>
      <xdr:colOff>1068</xdr:colOff>
      <xdr:row>25</xdr:row>
      <xdr:rowOff>0</xdr:rowOff>
    </xdr:from>
    <xdr:to>
      <xdr:col>1</xdr:col>
      <xdr:colOff>47625</xdr:colOff>
      <xdr:row>28</xdr:row>
      <xdr:rowOff>123825</xdr:rowOff>
    </xdr:to>
    <xdr:sp macro="" textlink="">
      <xdr:nvSpPr>
        <xdr:cNvPr id="3" name="左中かっこ 3"/>
        <xdr:cNvSpPr>
          <a:spLocks/>
        </xdr:cNvSpPr>
      </xdr:nvSpPr>
      <xdr:spPr bwMode="auto">
        <a:xfrm>
          <a:off x="152400" y="3743236"/>
          <a:ext cx="46557" cy="524409"/>
        </a:xfrm>
        <a:prstGeom prst="leftBrace">
          <a:avLst>
            <a:gd name="adj1" fmla="val 6366"/>
            <a:gd name="adj2" fmla="val 50000"/>
          </a:avLst>
        </a:prstGeom>
        <a:solidFill>
          <a:srgbClr val="FFFFFF"/>
        </a:solidFill>
        <a:ln w="9525" algn="ctr">
          <a:solidFill>
            <a:srgbClr val="000000"/>
          </a:solidFill>
          <a:round/>
          <a:headEnd/>
          <a:tailEnd/>
        </a:ln>
      </xdr:spPr>
    </xdr:sp>
    <xdr:clientData/>
  </xdr:twoCellAnchor>
  <xdr:twoCellAnchor>
    <xdr:from>
      <xdr:col>0</xdr:col>
      <xdr:colOff>133350</xdr:colOff>
      <xdr:row>15</xdr:row>
      <xdr:rowOff>9525</xdr:rowOff>
    </xdr:from>
    <xdr:to>
      <xdr:col>1</xdr:col>
      <xdr:colOff>57150</xdr:colOff>
      <xdr:row>20</xdr:row>
      <xdr:rowOff>123825</xdr:rowOff>
    </xdr:to>
    <xdr:sp macro="" textlink="">
      <xdr:nvSpPr>
        <xdr:cNvPr id="4" name="左中かっこ 4"/>
        <xdr:cNvSpPr>
          <a:spLocks/>
        </xdr:cNvSpPr>
      </xdr:nvSpPr>
      <xdr:spPr bwMode="auto">
        <a:xfrm>
          <a:off x="133350" y="2577714"/>
          <a:ext cx="75132" cy="781940"/>
        </a:xfrm>
        <a:prstGeom prst="leftBrace">
          <a:avLst>
            <a:gd name="adj1" fmla="val 7086"/>
            <a:gd name="adj2" fmla="val 50000"/>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3</xdr:row>
      <xdr:rowOff>57150</xdr:rowOff>
    </xdr:from>
    <xdr:to>
      <xdr:col>2</xdr:col>
      <xdr:colOff>66675</xdr:colOff>
      <xdr:row>13</xdr:row>
      <xdr:rowOff>123825</xdr:rowOff>
    </xdr:to>
    <xdr:sp macro="" textlink="">
      <xdr:nvSpPr>
        <xdr:cNvPr id="2" name="左中かっこ 7"/>
        <xdr:cNvSpPr>
          <a:spLocks/>
        </xdr:cNvSpPr>
      </xdr:nvSpPr>
      <xdr:spPr bwMode="auto">
        <a:xfrm>
          <a:off x="1276350" y="571500"/>
          <a:ext cx="47625" cy="1781175"/>
        </a:xfrm>
        <a:prstGeom prst="leftBrace">
          <a:avLst>
            <a:gd name="adj1" fmla="val 8031"/>
            <a:gd name="adj2" fmla="val 50000"/>
          </a:avLst>
        </a:prstGeom>
        <a:solidFill>
          <a:srgbClr val="FFFFFF"/>
        </a:solidFill>
        <a:ln w="9525" algn="ctr">
          <a:solidFill>
            <a:srgbClr val="000000"/>
          </a:solidFill>
          <a:round/>
          <a:headEnd/>
          <a:tailEnd/>
        </a:ln>
      </xdr:spPr>
    </xdr:sp>
    <xdr:clientData/>
  </xdr:twoCellAnchor>
  <xdr:twoCellAnchor>
    <xdr:from>
      <xdr:col>3</xdr:col>
      <xdr:colOff>235774</xdr:colOff>
      <xdr:row>15</xdr:row>
      <xdr:rowOff>28575</xdr:rowOff>
    </xdr:from>
    <xdr:to>
      <xdr:col>3</xdr:col>
      <xdr:colOff>273874</xdr:colOff>
      <xdr:row>17</xdr:row>
      <xdr:rowOff>104775</xdr:rowOff>
    </xdr:to>
    <xdr:sp macro="" textlink="">
      <xdr:nvSpPr>
        <xdr:cNvPr id="3" name="左中かっこ 8"/>
        <xdr:cNvSpPr>
          <a:spLocks/>
        </xdr:cNvSpPr>
      </xdr:nvSpPr>
      <xdr:spPr bwMode="auto">
        <a:xfrm>
          <a:off x="2121724" y="2600325"/>
          <a:ext cx="38100" cy="419100"/>
        </a:xfrm>
        <a:prstGeom prst="leftBrace">
          <a:avLst>
            <a:gd name="adj1" fmla="val 10000"/>
            <a:gd name="adj2" fmla="val 50000"/>
          </a:avLst>
        </a:prstGeom>
        <a:solidFill>
          <a:srgbClr val="FFFFFF"/>
        </a:solidFill>
        <a:ln w="9525" algn="ctr">
          <a:solidFill>
            <a:srgbClr val="000000"/>
          </a:solidFill>
          <a:round/>
          <a:headEnd/>
          <a:tailEnd/>
        </a:ln>
      </xdr:spPr>
    </xdr:sp>
    <xdr:clientData/>
  </xdr:twoCellAnchor>
  <xdr:twoCellAnchor>
    <xdr:from>
      <xdr:col>1</xdr:col>
      <xdr:colOff>51460</xdr:colOff>
      <xdr:row>19</xdr:row>
      <xdr:rowOff>57150</xdr:rowOff>
    </xdr:from>
    <xdr:to>
      <xdr:col>1</xdr:col>
      <xdr:colOff>99085</xdr:colOff>
      <xdr:row>22</xdr:row>
      <xdr:rowOff>123825</xdr:rowOff>
    </xdr:to>
    <xdr:sp macro="" textlink="">
      <xdr:nvSpPr>
        <xdr:cNvPr id="4" name="左中かっこ 9"/>
        <xdr:cNvSpPr>
          <a:spLocks/>
        </xdr:cNvSpPr>
      </xdr:nvSpPr>
      <xdr:spPr bwMode="auto">
        <a:xfrm>
          <a:off x="680110" y="3314700"/>
          <a:ext cx="47625" cy="581025"/>
        </a:xfrm>
        <a:prstGeom prst="leftBrace">
          <a:avLst>
            <a:gd name="adj1" fmla="val 8348"/>
            <a:gd name="adj2" fmla="val 50000"/>
          </a:avLst>
        </a:prstGeom>
        <a:solidFill>
          <a:srgbClr val="FFFFFF"/>
        </a:solidFill>
        <a:ln w="9525" algn="ctr">
          <a:solidFill>
            <a:srgbClr val="000000"/>
          </a:solidFill>
          <a:round/>
          <a:headEnd/>
          <a:tailEnd/>
        </a:ln>
      </xdr:spPr>
    </xdr:sp>
    <xdr:clientData/>
  </xdr:twoCellAnchor>
  <xdr:twoCellAnchor>
    <xdr:from>
      <xdr:col>3</xdr:col>
      <xdr:colOff>261504</xdr:colOff>
      <xdr:row>5</xdr:row>
      <xdr:rowOff>9525</xdr:rowOff>
    </xdr:from>
    <xdr:to>
      <xdr:col>3</xdr:col>
      <xdr:colOff>299604</xdr:colOff>
      <xdr:row>6</xdr:row>
      <xdr:rowOff>95250</xdr:rowOff>
    </xdr:to>
    <xdr:sp macro="" textlink="">
      <xdr:nvSpPr>
        <xdr:cNvPr id="5" name="左中かっこ 10"/>
        <xdr:cNvSpPr>
          <a:spLocks/>
        </xdr:cNvSpPr>
      </xdr:nvSpPr>
      <xdr:spPr bwMode="auto">
        <a:xfrm>
          <a:off x="2147454" y="866775"/>
          <a:ext cx="38100" cy="257175"/>
        </a:xfrm>
        <a:prstGeom prst="leftBrace">
          <a:avLst>
            <a:gd name="adj1" fmla="val 6975"/>
            <a:gd name="adj2" fmla="val 50000"/>
          </a:avLst>
        </a:prstGeom>
        <a:solidFill>
          <a:srgbClr val="FFFFFF"/>
        </a:solidFill>
        <a:ln w="9525" algn="ctr">
          <a:solidFill>
            <a:srgbClr val="000000"/>
          </a:solidFill>
          <a:round/>
          <a:headEnd/>
          <a:tailEnd/>
        </a:ln>
      </xdr:spPr>
    </xdr:sp>
    <xdr:clientData/>
  </xdr:twoCellAnchor>
  <xdr:twoCellAnchor>
    <xdr:from>
      <xdr:col>0</xdr:col>
      <xdr:colOff>232435</xdr:colOff>
      <xdr:row>3</xdr:row>
      <xdr:rowOff>9525</xdr:rowOff>
    </xdr:from>
    <xdr:to>
      <xdr:col>0</xdr:col>
      <xdr:colOff>263113</xdr:colOff>
      <xdr:row>17</xdr:row>
      <xdr:rowOff>9525</xdr:rowOff>
    </xdr:to>
    <xdr:sp macro="" textlink="">
      <xdr:nvSpPr>
        <xdr:cNvPr id="6" name="左中かっこ 6"/>
        <xdr:cNvSpPr>
          <a:spLocks/>
        </xdr:cNvSpPr>
      </xdr:nvSpPr>
      <xdr:spPr bwMode="auto">
        <a:xfrm>
          <a:off x="232435" y="523875"/>
          <a:ext cx="30678" cy="2400300"/>
        </a:xfrm>
        <a:prstGeom prst="leftBrace">
          <a:avLst>
            <a:gd name="adj1" fmla="val 5081"/>
            <a:gd name="adj2" fmla="val 50000"/>
          </a:avLst>
        </a:prstGeom>
        <a:solidFill>
          <a:srgbClr val="FFFFFF"/>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219075</xdr:colOff>
      <xdr:row>16</xdr:row>
      <xdr:rowOff>28575</xdr:rowOff>
    </xdr:from>
    <xdr:to>
      <xdr:col>1</xdr:col>
      <xdr:colOff>0</xdr:colOff>
      <xdr:row>30</xdr:row>
      <xdr:rowOff>0</xdr:rowOff>
    </xdr:to>
    <xdr:sp macro="" textlink="">
      <xdr:nvSpPr>
        <xdr:cNvPr id="2" name="AutoShape 1"/>
        <xdr:cNvSpPr>
          <a:spLocks/>
        </xdr:cNvSpPr>
      </xdr:nvSpPr>
      <xdr:spPr bwMode="auto">
        <a:xfrm>
          <a:off x="219075" y="2771775"/>
          <a:ext cx="552450" cy="2371725"/>
        </a:xfrm>
        <a:prstGeom prst="leftBrace">
          <a:avLst>
            <a:gd name="adj1" fmla="val 391034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209550</xdr:colOff>
      <xdr:row>31</xdr:row>
      <xdr:rowOff>38100</xdr:rowOff>
    </xdr:from>
    <xdr:to>
      <xdr:col>0</xdr:col>
      <xdr:colOff>257175</xdr:colOff>
      <xdr:row>42</xdr:row>
      <xdr:rowOff>38100</xdr:rowOff>
    </xdr:to>
    <xdr:sp macro="" textlink="">
      <xdr:nvSpPr>
        <xdr:cNvPr id="3" name="AutoShape 2"/>
        <xdr:cNvSpPr>
          <a:spLocks/>
        </xdr:cNvSpPr>
      </xdr:nvSpPr>
      <xdr:spPr bwMode="auto">
        <a:xfrm>
          <a:off x="209550" y="5353050"/>
          <a:ext cx="47625" cy="1885950"/>
        </a:xfrm>
        <a:prstGeom prst="leftBrace">
          <a:avLst>
            <a:gd name="adj1" fmla="val 22550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209550</xdr:colOff>
      <xdr:row>42</xdr:row>
      <xdr:rowOff>76200</xdr:rowOff>
    </xdr:from>
    <xdr:to>
      <xdr:col>1</xdr:col>
      <xdr:colOff>0</xdr:colOff>
      <xdr:row>47</xdr:row>
      <xdr:rowOff>0</xdr:rowOff>
    </xdr:to>
    <xdr:sp macro="" textlink="">
      <xdr:nvSpPr>
        <xdr:cNvPr id="4" name="AutoShape 3"/>
        <xdr:cNvSpPr>
          <a:spLocks/>
        </xdr:cNvSpPr>
      </xdr:nvSpPr>
      <xdr:spPr bwMode="auto">
        <a:xfrm>
          <a:off x="209550" y="7277100"/>
          <a:ext cx="561975" cy="781050"/>
        </a:xfrm>
        <a:prstGeom prst="leftBrace">
          <a:avLst>
            <a:gd name="adj1" fmla="val 1546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209550</xdr:colOff>
      <xdr:row>48</xdr:row>
      <xdr:rowOff>0</xdr:rowOff>
    </xdr:from>
    <xdr:to>
      <xdr:col>0</xdr:col>
      <xdr:colOff>257175</xdr:colOff>
      <xdr:row>52</xdr:row>
      <xdr:rowOff>19050</xdr:rowOff>
    </xdr:to>
    <xdr:sp macro="" textlink="">
      <xdr:nvSpPr>
        <xdr:cNvPr id="5" name="AutoShape 4"/>
        <xdr:cNvSpPr>
          <a:spLocks/>
        </xdr:cNvSpPr>
      </xdr:nvSpPr>
      <xdr:spPr bwMode="auto">
        <a:xfrm>
          <a:off x="209550" y="8229600"/>
          <a:ext cx="47625" cy="704850"/>
        </a:xfrm>
        <a:prstGeom prst="leftBrace">
          <a:avLst>
            <a:gd name="adj1" fmla="val 17282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47625</xdr:colOff>
      <xdr:row>35</xdr:row>
      <xdr:rowOff>47625</xdr:rowOff>
    </xdr:from>
    <xdr:to>
      <xdr:col>6</xdr:col>
      <xdr:colOff>95250</xdr:colOff>
      <xdr:row>38</xdr:row>
      <xdr:rowOff>38100</xdr:rowOff>
    </xdr:to>
    <xdr:sp macro="" textlink="">
      <xdr:nvSpPr>
        <xdr:cNvPr id="2" name="AutoShape 5">
          <a:extLst>
            <a:ext uri="{FF2B5EF4-FFF2-40B4-BE49-F238E27FC236}">
              <a16:creationId xmlns:a16="http://schemas.microsoft.com/office/drawing/2014/main" xmlns="" id="{00000000-0008-0000-0000-000045040000}"/>
            </a:ext>
          </a:extLst>
        </xdr:cNvPr>
        <xdr:cNvSpPr>
          <a:spLocks/>
        </xdr:cNvSpPr>
      </xdr:nvSpPr>
      <xdr:spPr bwMode="auto">
        <a:xfrm>
          <a:off x="5419725" y="6048375"/>
          <a:ext cx="47625" cy="504825"/>
        </a:xfrm>
        <a:prstGeom prst="leftBrace">
          <a:avLst>
            <a:gd name="adj1" fmla="val 10887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39</xdr:row>
      <xdr:rowOff>19050</xdr:rowOff>
    </xdr:from>
    <xdr:to>
      <xdr:col>6</xdr:col>
      <xdr:colOff>123825</xdr:colOff>
      <xdr:row>42</xdr:row>
      <xdr:rowOff>9525</xdr:rowOff>
    </xdr:to>
    <xdr:sp macro="" textlink="">
      <xdr:nvSpPr>
        <xdr:cNvPr id="3" name="AutoShape 7">
          <a:extLst>
            <a:ext uri="{FF2B5EF4-FFF2-40B4-BE49-F238E27FC236}">
              <a16:creationId xmlns:a16="http://schemas.microsoft.com/office/drawing/2014/main" xmlns="" id="{00000000-0008-0000-0000-000046040000}"/>
            </a:ext>
          </a:extLst>
        </xdr:cNvPr>
        <xdr:cNvSpPr>
          <a:spLocks/>
        </xdr:cNvSpPr>
      </xdr:nvSpPr>
      <xdr:spPr bwMode="auto">
        <a:xfrm>
          <a:off x="5419725" y="6705600"/>
          <a:ext cx="76200" cy="504825"/>
        </a:xfrm>
        <a:prstGeom prst="leftBrace">
          <a:avLst>
            <a:gd name="adj1" fmla="val 6842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31</xdr:row>
      <xdr:rowOff>19050</xdr:rowOff>
    </xdr:from>
    <xdr:to>
      <xdr:col>6</xdr:col>
      <xdr:colOff>95250</xdr:colOff>
      <xdr:row>34</xdr:row>
      <xdr:rowOff>9525</xdr:rowOff>
    </xdr:to>
    <xdr:sp macro="" textlink="">
      <xdr:nvSpPr>
        <xdr:cNvPr id="4" name="AutoShape 10">
          <a:extLst>
            <a:ext uri="{FF2B5EF4-FFF2-40B4-BE49-F238E27FC236}">
              <a16:creationId xmlns:a16="http://schemas.microsoft.com/office/drawing/2014/main" xmlns="" id="{00000000-0008-0000-0000-00004A040000}"/>
            </a:ext>
          </a:extLst>
        </xdr:cNvPr>
        <xdr:cNvSpPr>
          <a:spLocks/>
        </xdr:cNvSpPr>
      </xdr:nvSpPr>
      <xdr:spPr bwMode="auto">
        <a:xfrm>
          <a:off x="5419725" y="5334000"/>
          <a:ext cx="47625" cy="504825"/>
        </a:xfrm>
        <a:prstGeom prst="leftBrace">
          <a:avLst>
            <a:gd name="adj1" fmla="val 104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65942</xdr:colOff>
      <xdr:row>22</xdr:row>
      <xdr:rowOff>21981</xdr:rowOff>
    </xdr:from>
    <xdr:to>
      <xdr:col>2</xdr:col>
      <xdr:colOff>113567</xdr:colOff>
      <xdr:row>24</xdr:row>
      <xdr:rowOff>144340</xdr:rowOff>
    </xdr:to>
    <xdr:sp macro="" textlink="">
      <xdr:nvSpPr>
        <xdr:cNvPr id="5" name="AutoShape 10">
          <a:extLst>
            <a:ext uri="{FF2B5EF4-FFF2-40B4-BE49-F238E27FC236}">
              <a16:creationId xmlns:a16="http://schemas.microsoft.com/office/drawing/2014/main" xmlns="" id="{00000000-0008-0000-0000-00000B000000}"/>
            </a:ext>
          </a:extLst>
        </xdr:cNvPr>
        <xdr:cNvSpPr>
          <a:spLocks/>
        </xdr:cNvSpPr>
      </xdr:nvSpPr>
      <xdr:spPr bwMode="auto">
        <a:xfrm>
          <a:off x="1856642" y="3793881"/>
          <a:ext cx="47625" cy="465259"/>
        </a:xfrm>
        <a:prstGeom prst="leftBrace">
          <a:avLst>
            <a:gd name="adj1" fmla="val 104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58615</xdr:colOff>
      <xdr:row>16</xdr:row>
      <xdr:rowOff>36635</xdr:rowOff>
    </xdr:from>
    <xdr:to>
      <xdr:col>2</xdr:col>
      <xdr:colOff>106240</xdr:colOff>
      <xdr:row>18</xdr:row>
      <xdr:rowOff>158995</xdr:rowOff>
    </xdr:to>
    <xdr:sp macro="" textlink="">
      <xdr:nvSpPr>
        <xdr:cNvPr id="6" name="AutoShape 10">
          <a:extLst>
            <a:ext uri="{FF2B5EF4-FFF2-40B4-BE49-F238E27FC236}">
              <a16:creationId xmlns:a16="http://schemas.microsoft.com/office/drawing/2014/main" xmlns="" id="{00000000-0008-0000-0000-00000C000000}"/>
            </a:ext>
          </a:extLst>
        </xdr:cNvPr>
        <xdr:cNvSpPr>
          <a:spLocks/>
        </xdr:cNvSpPr>
      </xdr:nvSpPr>
      <xdr:spPr bwMode="auto">
        <a:xfrm>
          <a:off x="1849315" y="2779835"/>
          <a:ext cx="47625" cy="465260"/>
        </a:xfrm>
        <a:prstGeom prst="leftBrace">
          <a:avLst>
            <a:gd name="adj1" fmla="val 104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17</xdr:row>
      <xdr:rowOff>9525</xdr:rowOff>
    </xdr:from>
    <xdr:to>
      <xdr:col>0</xdr:col>
      <xdr:colOff>266700</xdr:colOff>
      <xdr:row>30</xdr:row>
      <xdr:rowOff>66675</xdr:rowOff>
    </xdr:to>
    <xdr:sp macro="" textlink="">
      <xdr:nvSpPr>
        <xdr:cNvPr id="2" name="AutoShape 5"/>
        <xdr:cNvSpPr>
          <a:spLocks/>
        </xdr:cNvSpPr>
      </xdr:nvSpPr>
      <xdr:spPr bwMode="auto">
        <a:xfrm>
          <a:off x="180975" y="2924175"/>
          <a:ext cx="85725" cy="2286000"/>
        </a:xfrm>
        <a:prstGeom prst="leftBrace">
          <a:avLst>
            <a:gd name="adj1" fmla="val 3647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180975</xdr:colOff>
      <xdr:row>33</xdr:row>
      <xdr:rowOff>9525</xdr:rowOff>
    </xdr:from>
    <xdr:to>
      <xdr:col>0</xdr:col>
      <xdr:colOff>257175</xdr:colOff>
      <xdr:row>44</xdr:row>
      <xdr:rowOff>0</xdr:rowOff>
    </xdr:to>
    <xdr:sp macro="" textlink="">
      <xdr:nvSpPr>
        <xdr:cNvPr id="3" name="AutoShape 6"/>
        <xdr:cNvSpPr>
          <a:spLocks/>
        </xdr:cNvSpPr>
      </xdr:nvSpPr>
      <xdr:spPr bwMode="auto">
        <a:xfrm>
          <a:off x="180975" y="5667375"/>
          <a:ext cx="76200" cy="1876425"/>
        </a:xfrm>
        <a:prstGeom prst="leftBrace">
          <a:avLst>
            <a:gd name="adj1" fmla="val 30020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180975</xdr:colOff>
      <xdr:row>45</xdr:row>
      <xdr:rowOff>28575</xdr:rowOff>
    </xdr:from>
    <xdr:to>
      <xdr:col>0</xdr:col>
      <xdr:colOff>276225</xdr:colOff>
      <xdr:row>49</xdr:row>
      <xdr:rowOff>0</xdr:rowOff>
    </xdr:to>
    <xdr:sp macro="" textlink="">
      <xdr:nvSpPr>
        <xdr:cNvPr id="4" name="AutoShape 7"/>
        <xdr:cNvSpPr>
          <a:spLocks/>
        </xdr:cNvSpPr>
      </xdr:nvSpPr>
      <xdr:spPr bwMode="auto">
        <a:xfrm>
          <a:off x="180975" y="7743825"/>
          <a:ext cx="95250" cy="657225"/>
        </a:xfrm>
        <a:prstGeom prst="leftBrace">
          <a:avLst>
            <a:gd name="adj1" fmla="val 80466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180975</xdr:colOff>
      <xdr:row>50</xdr:row>
      <xdr:rowOff>0</xdr:rowOff>
    </xdr:from>
    <xdr:to>
      <xdr:col>1</xdr:col>
      <xdr:colOff>9525</xdr:colOff>
      <xdr:row>54</xdr:row>
      <xdr:rowOff>19050</xdr:rowOff>
    </xdr:to>
    <xdr:sp macro="" textlink="">
      <xdr:nvSpPr>
        <xdr:cNvPr id="5" name="AutoShape 8"/>
        <xdr:cNvSpPr>
          <a:spLocks/>
        </xdr:cNvSpPr>
      </xdr:nvSpPr>
      <xdr:spPr bwMode="auto">
        <a:xfrm>
          <a:off x="180975" y="8572500"/>
          <a:ext cx="457200" cy="704850"/>
        </a:xfrm>
        <a:prstGeom prst="leftBrace">
          <a:avLst>
            <a:gd name="adj1" fmla="val 1814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108\group\WINDOWS\Temporary%20Internet%20Files\Content.IE5\676PIJ21\&#24179;&#25104;&#65297;&#65298;&#24180;&#24230;&#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INDOWS\&#65411;&#65438;&#65405;&#65400;&#65412;&#65391;&#65420;&#65439;\&#30476;&#25919;&#35201;&#35239;&#24341;&#32153;&#12366;\H15&#20055;&#12426;&#25563;&#12360;&#29992;\19&#31119;&#31049;&#12539;&#31038;&#20250;&#20445;&#38556;\WINDOWS\Temporary%20Internet%20Files\Content.IE5\676PIJ21\&#24179;&#25104;&#65297;&#65298;&#24180;&#24230;&#209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勢要覧"/>
      <sheetName val="市町村"/>
      <sheetName val="入院・入院"/>
      <sheetName val="入院・歯科"/>
      <sheetName val="入院・食事療養"/>
      <sheetName val="入院・合計"/>
      <sheetName val="入院外・歯科"/>
      <sheetName val="入院・入院外・歯科合計"/>
      <sheetName val="調剤"/>
      <sheetName val="現金給付の内訳・費用額"/>
      <sheetName val="現金給付の内訳"/>
      <sheetName val="現金"/>
      <sheetName val="老健施設療養費・区分"/>
      <sheetName val="老健施設療養費・訪問"/>
      <sheetName val="総合計"/>
      <sheetName val="医療対象人数内訳"/>
      <sheetName val="統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勢要覧"/>
      <sheetName val="市町村"/>
      <sheetName val="入院・入院"/>
      <sheetName val="入院・歯科"/>
      <sheetName val="入院・食事療養"/>
      <sheetName val="入院・合計"/>
      <sheetName val="入院外・歯科"/>
      <sheetName val="入院・入院外・歯科合計"/>
      <sheetName val="調剤"/>
      <sheetName val="現金給付の内訳・費用額"/>
      <sheetName val="現金給付の内訳"/>
      <sheetName val="現金"/>
      <sheetName val="老健施設療養費・区分"/>
      <sheetName val="老健施設療養費・訪問"/>
      <sheetName val="総合計"/>
      <sheetName val="医療対象人数内訳"/>
      <sheetName val="統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8"/>
  <sheetViews>
    <sheetView tabSelected="1" zoomScaleNormal="100" zoomScalePageLayoutView="142" workbookViewId="0"/>
  </sheetViews>
  <sheetFormatPr defaultColWidth="9" defaultRowHeight="9.75"/>
  <cols>
    <col min="1" max="1" width="1" style="611" customWidth="1"/>
    <col min="2" max="2" width="13.625" style="611" customWidth="1"/>
    <col min="3" max="3" width="1.25" style="609" customWidth="1"/>
    <col min="4" max="4" width="0.875" style="609" customWidth="1"/>
    <col min="5" max="5" width="21.25" style="609" customWidth="1"/>
    <col min="6" max="6" width="1.125" style="610" customWidth="1"/>
    <col min="7" max="7" width="9.875" style="610" customWidth="1"/>
    <col min="8" max="8" width="1" style="610" customWidth="1"/>
    <col min="9" max="9" width="1.25" style="610" customWidth="1"/>
    <col min="10" max="10" width="11.375" style="610" customWidth="1"/>
    <col min="11" max="16384" width="9" style="609"/>
  </cols>
  <sheetData>
    <row r="1" spans="1:12" s="611" customFormat="1" ht="12" customHeight="1" thickBot="1">
      <c r="A1" s="613"/>
      <c r="B1" s="646" t="s">
        <v>266</v>
      </c>
      <c r="C1" s="613"/>
      <c r="D1" s="613"/>
      <c r="E1" s="645" t="s">
        <v>496</v>
      </c>
      <c r="F1" s="621"/>
      <c r="G1" s="621"/>
      <c r="H1" s="621"/>
      <c r="I1" s="621"/>
      <c r="J1" s="644"/>
    </row>
    <row r="2" spans="1:12" s="611" customFormat="1" ht="14.25" customHeight="1" thickTop="1">
      <c r="A2" s="641"/>
      <c r="B2" s="643" t="s">
        <v>495</v>
      </c>
      <c r="C2" s="642"/>
      <c r="D2" s="641"/>
      <c r="E2" s="640" t="s">
        <v>494</v>
      </c>
      <c r="F2" s="620"/>
      <c r="G2" s="639"/>
      <c r="H2" s="620"/>
      <c r="I2" s="620"/>
      <c r="J2" s="638"/>
    </row>
    <row r="3" spans="1:12" ht="13.5">
      <c r="A3" s="634"/>
      <c r="B3" s="634"/>
      <c r="C3" s="637"/>
      <c r="D3" s="634"/>
      <c r="E3" s="636"/>
      <c r="F3" s="635"/>
      <c r="G3" s="634"/>
      <c r="H3" s="634"/>
      <c r="I3" s="634"/>
      <c r="J3" s="633"/>
    </row>
    <row r="4" spans="1:12" ht="12.6" customHeight="1">
      <c r="A4" s="631"/>
      <c r="B4" s="630" t="s">
        <v>53</v>
      </c>
      <c r="C4" s="624"/>
      <c r="D4" s="623"/>
      <c r="E4" s="617">
        <v>11331</v>
      </c>
      <c r="K4" s="632"/>
    </row>
    <row r="5" spans="1:12" ht="12.6" customHeight="1">
      <c r="A5" s="631"/>
      <c r="B5" s="630" t="s">
        <v>582</v>
      </c>
      <c r="C5" s="624"/>
      <c r="D5" s="623"/>
      <c r="E5" s="617">
        <v>11444</v>
      </c>
      <c r="K5" s="632"/>
    </row>
    <row r="6" spans="1:12" ht="12.6" customHeight="1">
      <c r="A6" s="631"/>
      <c r="B6" s="630" t="s">
        <v>493</v>
      </c>
      <c r="C6" s="624"/>
      <c r="D6" s="623"/>
      <c r="E6" s="617">
        <v>11500</v>
      </c>
    </row>
    <row r="7" spans="1:12" ht="11.25" customHeight="1">
      <c r="A7" s="618"/>
      <c r="B7" s="618"/>
      <c r="C7" s="626"/>
      <c r="D7" s="625"/>
      <c r="E7" s="617"/>
    </row>
    <row r="8" spans="1:12" ht="11.25" customHeight="1">
      <c r="A8" s="618"/>
      <c r="B8" s="620" t="s">
        <v>492</v>
      </c>
      <c r="C8" s="619"/>
      <c r="D8" s="618"/>
      <c r="E8" s="617">
        <v>4527</v>
      </c>
    </row>
    <row r="9" spans="1:12" ht="11.45" customHeight="1">
      <c r="A9" s="618"/>
      <c r="B9" s="620" t="s">
        <v>491</v>
      </c>
      <c r="C9" s="619"/>
      <c r="D9" s="618"/>
      <c r="E9" s="617">
        <v>1543</v>
      </c>
      <c r="L9" s="629"/>
    </row>
    <row r="10" spans="1:12" ht="11.45" customHeight="1">
      <c r="A10" s="618"/>
      <c r="B10" s="620" t="s">
        <v>490</v>
      </c>
      <c r="C10" s="619"/>
      <c r="D10" s="618"/>
      <c r="E10" s="617">
        <v>909</v>
      </c>
    </row>
    <row r="11" spans="1:12" ht="11.45" customHeight="1">
      <c r="A11" s="618"/>
      <c r="B11" s="620" t="s">
        <v>489</v>
      </c>
      <c r="C11" s="619"/>
      <c r="D11" s="618"/>
      <c r="E11" s="617">
        <v>557</v>
      </c>
    </row>
    <row r="12" spans="1:12" ht="11.45" customHeight="1">
      <c r="A12" s="618"/>
      <c r="B12" s="620" t="s">
        <v>488</v>
      </c>
      <c r="C12" s="619"/>
      <c r="D12" s="618"/>
      <c r="E12" s="617">
        <v>396</v>
      </c>
    </row>
    <row r="13" spans="1:12" ht="11.25" customHeight="1">
      <c r="A13" s="618"/>
      <c r="B13" s="620"/>
      <c r="C13" s="619"/>
      <c r="D13" s="618"/>
      <c r="E13" s="622"/>
    </row>
    <row r="14" spans="1:12" ht="11.25" customHeight="1">
      <c r="A14" s="618"/>
      <c r="B14" s="620" t="s">
        <v>487</v>
      </c>
      <c r="C14" s="619"/>
      <c r="D14" s="618"/>
      <c r="E14" s="617">
        <v>220</v>
      </c>
    </row>
    <row r="15" spans="1:12" ht="11.25" customHeight="1">
      <c r="A15" s="618"/>
      <c r="B15" s="620" t="s">
        <v>486</v>
      </c>
      <c r="C15" s="619"/>
      <c r="D15" s="618"/>
      <c r="E15" s="617">
        <v>507</v>
      </c>
    </row>
    <row r="16" spans="1:12" ht="11.25" customHeight="1">
      <c r="A16" s="618"/>
      <c r="B16" s="620" t="s">
        <v>485</v>
      </c>
      <c r="C16" s="619"/>
      <c r="D16" s="618"/>
      <c r="E16" s="617">
        <v>337</v>
      </c>
    </row>
    <row r="17" spans="1:12" ht="11.25" customHeight="1">
      <c r="A17" s="618"/>
      <c r="B17" s="620" t="s">
        <v>484</v>
      </c>
      <c r="C17" s="619"/>
      <c r="D17" s="618"/>
      <c r="E17" s="617">
        <v>321</v>
      </c>
    </row>
    <row r="18" spans="1:12" ht="11.25" customHeight="1">
      <c r="A18" s="618"/>
      <c r="B18" s="620" t="s">
        <v>483</v>
      </c>
      <c r="C18" s="619"/>
      <c r="D18" s="618"/>
      <c r="E18" s="617">
        <v>68</v>
      </c>
    </row>
    <row r="19" spans="1:12" ht="11.25" customHeight="1">
      <c r="A19" s="618"/>
      <c r="B19" s="620"/>
      <c r="C19" s="619"/>
      <c r="D19" s="618"/>
      <c r="E19" s="622"/>
    </row>
    <row r="20" spans="1:12" ht="11.45" customHeight="1">
      <c r="A20" s="618"/>
      <c r="B20" s="620" t="s">
        <v>482</v>
      </c>
      <c r="C20" s="619"/>
      <c r="D20" s="618"/>
      <c r="E20" s="617">
        <v>80</v>
      </c>
    </row>
    <row r="21" spans="1:12" ht="11.45" customHeight="1">
      <c r="A21" s="618"/>
      <c r="B21" s="620" t="s">
        <v>481</v>
      </c>
      <c r="C21" s="619"/>
      <c r="D21" s="618"/>
      <c r="E21" s="617">
        <v>260</v>
      </c>
    </row>
    <row r="22" spans="1:12" ht="11.45" customHeight="1">
      <c r="A22" s="618"/>
      <c r="B22" s="620" t="s">
        <v>480</v>
      </c>
      <c r="C22" s="619"/>
      <c r="D22" s="618"/>
      <c r="E22" s="617">
        <v>299</v>
      </c>
    </row>
    <row r="23" spans="1:12" ht="11.45" customHeight="1">
      <c r="A23" s="618"/>
      <c r="B23" s="620" t="s">
        <v>479</v>
      </c>
      <c r="C23" s="619"/>
      <c r="D23" s="618"/>
      <c r="E23" s="617">
        <v>276</v>
      </c>
    </row>
    <row r="24" spans="1:12" ht="11.25" customHeight="1">
      <c r="A24" s="618"/>
      <c r="B24" s="620" t="s">
        <v>478</v>
      </c>
      <c r="C24" s="619"/>
      <c r="D24" s="618"/>
      <c r="E24" s="617">
        <v>136</v>
      </c>
      <c r="L24" s="629"/>
    </row>
    <row r="25" spans="1:12" ht="11.25" customHeight="1">
      <c r="A25" s="618"/>
      <c r="B25" s="620"/>
      <c r="C25" s="619"/>
      <c r="D25" s="618"/>
      <c r="E25" s="622"/>
      <c r="F25" s="618"/>
      <c r="G25" s="620"/>
      <c r="H25" s="618"/>
      <c r="I25" s="618"/>
      <c r="J25" s="617"/>
    </row>
    <row r="26" spans="1:12" ht="11.25" customHeight="1">
      <c r="A26" s="621"/>
      <c r="B26" s="620" t="s">
        <v>477</v>
      </c>
      <c r="C26" s="619"/>
      <c r="D26" s="618"/>
      <c r="E26" s="617">
        <v>154</v>
      </c>
      <c r="F26" s="628"/>
      <c r="G26" s="628"/>
      <c r="H26" s="628"/>
      <c r="I26" s="628"/>
      <c r="J26" s="628"/>
    </row>
    <row r="27" spans="1:12" ht="11.25" customHeight="1">
      <c r="A27" s="621"/>
      <c r="B27" s="620" t="s">
        <v>476</v>
      </c>
      <c r="C27" s="619"/>
      <c r="D27" s="618"/>
      <c r="E27" s="617">
        <v>143</v>
      </c>
      <c r="F27" s="628"/>
      <c r="G27" s="628"/>
      <c r="H27" s="628"/>
      <c r="I27" s="628"/>
      <c r="J27" s="628"/>
    </row>
    <row r="28" spans="1:12" ht="11.25" customHeight="1">
      <c r="A28" s="621"/>
      <c r="B28" s="620" t="s">
        <v>475</v>
      </c>
      <c r="C28" s="619"/>
      <c r="D28" s="618"/>
      <c r="E28" s="617">
        <v>59</v>
      </c>
    </row>
    <row r="29" spans="1:12" ht="11.25" customHeight="1">
      <c r="A29" s="621"/>
      <c r="B29" s="620" t="s">
        <v>474</v>
      </c>
      <c r="C29" s="619"/>
      <c r="D29" s="618"/>
      <c r="E29" s="617">
        <v>127</v>
      </c>
    </row>
    <row r="30" spans="1:12" ht="11.25" customHeight="1">
      <c r="A30" s="621"/>
      <c r="B30" s="620"/>
      <c r="C30" s="619"/>
      <c r="D30" s="618"/>
      <c r="E30" s="622"/>
    </row>
    <row r="31" spans="1:12" ht="10.5">
      <c r="A31" s="621"/>
      <c r="B31" s="627" t="s">
        <v>473</v>
      </c>
      <c r="C31" s="626"/>
      <c r="D31" s="625"/>
      <c r="E31" s="617">
        <v>52</v>
      </c>
    </row>
    <row r="32" spans="1:12" ht="10.5">
      <c r="A32" s="621"/>
      <c r="B32" s="620" t="s">
        <v>472</v>
      </c>
      <c r="C32" s="619"/>
      <c r="D32" s="618"/>
      <c r="E32" s="617">
        <v>69</v>
      </c>
    </row>
    <row r="33" spans="1:5" ht="10.5">
      <c r="A33" s="621"/>
      <c r="B33" s="620" t="s">
        <v>471</v>
      </c>
      <c r="C33" s="619"/>
      <c r="D33" s="618"/>
      <c r="E33" s="617">
        <v>53</v>
      </c>
    </row>
    <row r="34" spans="1:5" ht="10.5">
      <c r="A34" s="621"/>
      <c r="B34" s="620" t="s">
        <v>470</v>
      </c>
      <c r="C34" s="624"/>
      <c r="D34" s="623"/>
      <c r="E34" s="617">
        <v>47</v>
      </c>
    </row>
    <row r="35" spans="1:5" ht="10.5">
      <c r="A35" s="621"/>
      <c r="B35" s="620" t="s">
        <v>469</v>
      </c>
      <c r="C35" s="624"/>
      <c r="D35" s="623"/>
      <c r="E35" s="617">
        <v>25</v>
      </c>
    </row>
    <row r="36" spans="1:5" ht="10.5">
      <c r="A36" s="621"/>
      <c r="B36" s="620"/>
      <c r="C36" s="624"/>
      <c r="D36" s="623"/>
      <c r="E36" s="622"/>
    </row>
    <row r="37" spans="1:5" ht="10.5">
      <c r="A37" s="621"/>
      <c r="B37" s="620" t="s">
        <v>468</v>
      </c>
      <c r="C37" s="624"/>
      <c r="D37" s="623"/>
      <c r="E37" s="617">
        <v>37</v>
      </c>
    </row>
    <row r="38" spans="1:5" ht="10.5">
      <c r="A38" s="621"/>
      <c r="B38" s="620" t="s">
        <v>467</v>
      </c>
      <c r="C38" s="624"/>
      <c r="D38" s="623"/>
      <c r="E38" s="617">
        <v>34</v>
      </c>
    </row>
    <row r="39" spans="1:5" ht="10.5">
      <c r="A39" s="621"/>
      <c r="B39" s="620" t="s">
        <v>466</v>
      </c>
      <c r="C39" s="619"/>
      <c r="D39" s="618"/>
      <c r="E39" s="617">
        <v>37</v>
      </c>
    </row>
    <row r="40" spans="1:5" ht="10.5">
      <c r="A40" s="621"/>
      <c r="B40" s="620" t="s">
        <v>465</v>
      </c>
      <c r="C40" s="619"/>
      <c r="D40" s="618"/>
      <c r="E40" s="617">
        <v>35</v>
      </c>
    </row>
    <row r="41" spans="1:5" ht="10.5">
      <c r="A41" s="621"/>
      <c r="B41" s="620" t="s">
        <v>464</v>
      </c>
      <c r="C41" s="619"/>
      <c r="D41" s="618"/>
      <c r="E41" s="617">
        <v>44</v>
      </c>
    </row>
    <row r="42" spans="1:5" ht="10.5">
      <c r="A42" s="621"/>
      <c r="B42" s="620"/>
      <c r="C42" s="619"/>
      <c r="D42" s="618"/>
      <c r="E42" s="622"/>
    </row>
    <row r="43" spans="1:5" ht="10.5">
      <c r="A43" s="621"/>
      <c r="B43" s="620" t="s">
        <v>463</v>
      </c>
      <c r="C43" s="619"/>
      <c r="D43" s="618"/>
      <c r="E43" s="617">
        <v>21</v>
      </c>
    </row>
    <row r="44" spans="1:5" ht="10.5">
      <c r="A44" s="621"/>
      <c r="B44" s="620" t="s">
        <v>462</v>
      </c>
      <c r="C44" s="619"/>
      <c r="D44" s="618"/>
      <c r="E44" s="617">
        <v>54</v>
      </c>
    </row>
    <row r="45" spans="1:5" ht="10.5">
      <c r="A45" s="618"/>
      <c r="B45" s="620" t="s">
        <v>461</v>
      </c>
      <c r="C45" s="619"/>
      <c r="D45" s="618"/>
      <c r="E45" s="617">
        <v>64</v>
      </c>
    </row>
    <row r="46" spans="1:5" ht="10.5">
      <c r="A46" s="618"/>
      <c r="B46" s="620" t="s">
        <v>460</v>
      </c>
      <c r="C46" s="619"/>
      <c r="D46" s="618"/>
      <c r="E46" s="617">
        <v>9</v>
      </c>
    </row>
    <row r="47" spans="1:5" ht="4.5" customHeight="1" thickBot="1">
      <c r="A47" s="616"/>
      <c r="B47" s="616"/>
      <c r="C47" s="615"/>
      <c r="D47" s="614"/>
      <c r="E47" s="614"/>
    </row>
    <row r="48" spans="1:5" ht="11.25" thickTop="1">
      <c r="A48" s="613"/>
      <c r="B48" s="613"/>
      <c r="C48" s="612"/>
      <c r="D48" s="612"/>
      <c r="E48" s="612"/>
    </row>
  </sheetData>
  <phoneticPr fontId="6"/>
  <printOptions horizontalCentered="1"/>
  <pageMargins left="0.59055118110236227" right="0.59055118110236227" top="1.0236220472440944" bottom="0" header="0.6692913385826772" footer="0.51181102362204722"/>
  <pageSetup paperSize="9" scale="145" fitToHeight="0" orientation="portrait" r:id="rId1"/>
  <headerFooter alignWithMargins="0">
    <oddHeader>&amp;L&amp;9民生（児童）委員&amp;R&amp;9&amp;F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T58"/>
  <sheetViews>
    <sheetView zoomScaleNormal="100" zoomScalePageLayoutView="130" workbookViewId="0"/>
  </sheetViews>
  <sheetFormatPr defaultColWidth="10.125" defaultRowHeight="10.5"/>
  <cols>
    <col min="1" max="1" width="3.375" style="308" customWidth="1"/>
    <col min="2" max="2" width="1.875" style="308" customWidth="1"/>
    <col min="3" max="3" width="4" style="308" customWidth="1"/>
    <col min="4" max="4" width="0.625" style="308" customWidth="1"/>
    <col min="5" max="5" width="1" style="308" customWidth="1"/>
    <col min="6" max="6" width="6.5" style="308" customWidth="1"/>
    <col min="7" max="7" width="4.375" style="308" customWidth="1"/>
    <col min="8" max="8" width="3" style="308" customWidth="1"/>
    <col min="9" max="9" width="2" style="308" customWidth="1"/>
    <col min="10" max="10" width="5.5" style="308" customWidth="1"/>
    <col min="11" max="11" width="7.75" style="308" customWidth="1"/>
    <col min="12" max="12" width="6.125" style="308" customWidth="1"/>
    <col min="13" max="13" width="1.25" style="308" customWidth="1"/>
    <col min="14" max="14" width="7.625" style="308" customWidth="1"/>
    <col min="15" max="15" width="7.75" style="308" customWidth="1"/>
    <col min="16" max="16" width="8.25" style="308" customWidth="1"/>
    <col min="17" max="16384" width="10.125" style="308"/>
  </cols>
  <sheetData>
    <row r="1" spans="1:17" ht="12" customHeight="1" thickBot="1">
      <c r="A1" s="789" t="s">
        <v>97</v>
      </c>
      <c r="B1" s="355"/>
      <c r="C1" s="355"/>
      <c r="D1" s="341"/>
      <c r="O1" s="354" t="s">
        <v>302</v>
      </c>
    </row>
    <row r="2" spans="1:17" s="351" customFormat="1" ht="11.25" customHeight="1" thickTop="1">
      <c r="A2" s="941" t="s">
        <v>301</v>
      </c>
      <c r="B2" s="942"/>
      <c r="C2" s="942"/>
      <c r="D2" s="943"/>
      <c r="E2" s="947" t="s">
        <v>93</v>
      </c>
      <c r="F2" s="948"/>
      <c r="G2" s="908" t="s">
        <v>300</v>
      </c>
      <c r="H2" s="909"/>
      <c r="I2" s="909"/>
      <c r="J2" s="909"/>
      <c r="K2" s="910"/>
      <c r="L2" s="922" t="s">
        <v>299</v>
      </c>
      <c r="M2" s="923"/>
      <c r="N2" s="923"/>
      <c r="O2" s="923"/>
    </row>
    <row r="3" spans="1:17" s="351" customFormat="1" ht="9.75" customHeight="1">
      <c r="A3" s="944"/>
      <c r="B3" s="945"/>
      <c r="C3" s="945"/>
      <c r="D3" s="946"/>
      <c r="E3" s="949"/>
      <c r="F3" s="950"/>
      <c r="G3" s="911" t="s">
        <v>90</v>
      </c>
      <c r="H3" s="912"/>
      <c r="I3" s="911" t="s">
        <v>89</v>
      </c>
      <c r="J3" s="924"/>
      <c r="K3" s="353" t="s">
        <v>88</v>
      </c>
      <c r="L3" s="911" t="s">
        <v>90</v>
      </c>
      <c r="M3" s="924"/>
      <c r="N3" s="353" t="s">
        <v>89</v>
      </c>
      <c r="O3" s="352" t="s">
        <v>88</v>
      </c>
    </row>
    <row r="4" spans="1:17" s="346" customFormat="1" ht="8.25" customHeight="1">
      <c r="A4" s="350"/>
      <c r="B4" s="350"/>
      <c r="C4" s="350"/>
      <c r="D4" s="345"/>
      <c r="E4" s="349"/>
      <c r="F4" s="347"/>
      <c r="G4" s="913" t="s">
        <v>87</v>
      </c>
      <c r="H4" s="914"/>
      <c r="I4" s="348"/>
      <c r="J4" s="347" t="s">
        <v>87</v>
      </c>
      <c r="K4" s="347" t="s">
        <v>87</v>
      </c>
      <c r="L4" s="913" t="s">
        <v>49</v>
      </c>
      <c r="M4" s="925"/>
      <c r="N4" s="347" t="s">
        <v>49</v>
      </c>
      <c r="O4" s="347" t="s">
        <v>49</v>
      </c>
    </row>
    <row r="5" spans="1:17" ht="10.5" customHeight="1">
      <c r="A5" s="951" t="s">
        <v>209</v>
      </c>
      <c r="B5" s="939"/>
      <c r="C5" s="939"/>
      <c r="D5" s="345"/>
      <c r="E5" s="926">
        <v>114863</v>
      </c>
      <c r="F5" s="927"/>
      <c r="G5" s="927">
        <v>947723</v>
      </c>
      <c r="H5" s="927"/>
      <c r="I5" s="927">
        <v>599082</v>
      </c>
      <c r="J5" s="927"/>
      <c r="K5" s="485">
        <v>348641</v>
      </c>
      <c r="L5" s="927">
        <v>317634</v>
      </c>
      <c r="M5" s="928"/>
      <c r="N5" s="485">
        <v>356246</v>
      </c>
      <c r="O5" s="485">
        <v>251285</v>
      </c>
    </row>
    <row r="6" spans="1:17" ht="10.5" customHeight="1">
      <c r="A6" s="951" t="s">
        <v>298</v>
      </c>
      <c r="B6" s="939"/>
      <c r="C6" s="939"/>
      <c r="D6" s="344"/>
      <c r="E6" s="926">
        <v>125405</v>
      </c>
      <c r="F6" s="927"/>
      <c r="G6" s="927">
        <v>986527</v>
      </c>
      <c r="H6" s="927"/>
      <c r="I6" s="927">
        <v>618435</v>
      </c>
      <c r="J6" s="927"/>
      <c r="K6" s="485">
        <v>368092</v>
      </c>
      <c r="L6" s="927">
        <v>320102</v>
      </c>
      <c r="M6" s="928"/>
      <c r="N6" s="485">
        <v>359463</v>
      </c>
      <c r="O6" s="485">
        <v>253971</v>
      </c>
    </row>
    <row r="7" spans="1:17" ht="10.5" customHeight="1">
      <c r="A7" s="951" t="s">
        <v>206</v>
      </c>
      <c r="B7" s="939"/>
      <c r="C7" s="939"/>
      <c r="D7" s="344"/>
      <c r="E7" s="926">
        <v>134659</v>
      </c>
      <c r="F7" s="927"/>
      <c r="G7" s="927">
        <v>1025480</v>
      </c>
      <c r="H7" s="927"/>
      <c r="I7" s="927">
        <v>638168</v>
      </c>
      <c r="J7" s="927"/>
      <c r="K7" s="485">
        <v>387312</v>
      </c>
      <c r="L7" s="927">
        <v>322383</v>
      </c>
      <c r="M7" s="929"/>
      <c r="N7" s="485">
        <v>362382</v>
      </c>
      <c r="O7" s="485">
        <v>256478</v>
      </c>
      <c r="Q7" s="343"/>
    </row>
    <row r="8" spans="1:17" ht="3.75" customHeight="1" thickBot="1">
      <c r="A8" s="341"/>
      <c r="B8" s="341"/>
      <c r="C8" s="341"/>
      <c r="D8" s="342"/>
      <c r="E8" s="341"/>
      <c r="F8" s="341"/>
      <c r="G8" s="341"/>
      <c r="H8" s="341"/>
      <c r="I8" s="341"/>
      <c r="J8" s="341"/>
      <c r="K8" s="341"/>
      <c r="L8" s="341"/>
      <c r="M8" s="341"/>
      <c r="N8" s="341"/>
      <c r="O8" s="341"/>
    </row>
    <row r="9" spans="1:17" ht="5.25" customHeight="1" thickTop="1"/>
    <row r="10" spans="1:17" s="311" customFormat="1" ht="10.5" customHeight="1" thickBot="1">
      <c r="A10" s="790" t="s">
        <v>297</v>
      </c>
      <c r="B10" s="312"/>
      <c r="C10" s="312"/>
    </row>
    <row r="11" spans="1:17" s="311" customFormat="1" ht="12.75" customHeight="1" thickTop="1">
      <c r="A11" s="808" t="s">
        <v>296</v>
      </c>
      <c r="B11" s="808"/>
      <c r="C11" s="808"/>
      <c r="D11" s="808"/>
      <c r="E11" s="808"/>
      <c r="F11" s="808"/>
      <c r="G11" s="808"/>
      <c r="H11" s="909"/>
      <c r="I11" s="910"/>
      <c r="J11" s="803" t="s">
        <v>295</v>
      </c>
      <c r="K11" s="909"/>
      <c r="L11" s="910"/>
      <c r="M11" s="803" t="s">
        <v>294</v>
      </c>
      <c r="N11" s="909"/>
      <c r="O11" s="935"/>
    </row>
    <row r="12" spans="1:17" s="339" customFormat="1" ht="11.25" customHeight="1">
      <c r="A12" s="29"/>
      <c r="B12" s="29"/>
      <c r="C12" s="29"/>
      <c r="D12" s="29"/>
      <c r="E12" s="29"/>
      <c r="F12" s="29"/>
      <c r="G12" s="29"/>
      <c r="H12" s="29"/>
      <c r="I12" s="29"/>
      <c r="J12" s="340"/>
      <c r="K12" s="932" t="s">
        <v>105</v>
      </c>
      <c r="L12" s="914"/>
      <c r="M12" s="487"/>
      <c r="N12" s="487"/>
      <c r="O12" s="487" t="s">
        <v>70</v>
      </c>
    </row>
    <row r="13" spans="1:17" s="311" customFormat="1" ht="11.25" customHeight="1">
      <c r="A13" s="937" t="s">
        <v>293</v>
      </c>
      <c r="B13" s="937"/>
      <c r="C13" s="937"/>
      <c r="D13" s="937"/>
      <c r="E13" s="937"/>
      <c r="F13" s="937"/>
      <c r="G13" s="937"/>
      <c r="H13" s="937"/>
      <c r="I13" s="710"/>
      <c r="J13" s="337"/>
      <c r="K13" s="933">
        <v>19449638</v>
      </c>
      <c r="L13" s="934"/>
      <c r="M13" s="488"/>
      <c r="N13" s="933">
        <v>228028061</v>
      </c>
      <c r="O13" s="934"/>
    </row>
    <row r="14" spans="1:17" s="311" customFormat="1" ht="11.25" customHeight="1">
      <c r="A14" s="937" t="s">
        <v>292</v>
      </c>
      <c r="B14" s="937"/>
      <c r="C14" s="937"/>
      <c r="D14" s="937"/>
      <c r="E14" s="937"/>
      <c r="F14" s="937"/>
      <c r="G14" s="937"/>
      <c r="H14" s="937"/>
      <c r="I14" s="711"/>
      <c r="J14" s="337"/>
      <c r="K14" s="930">
        <v>20380293</v>
      </c>
      <c r="L14" s="931"/>
      <c r="M14" s="338"/>
      <c r="N14" s="930">
        <v>239516484</v>
      </c>
      <c r="O14" s="931"/>
    </row>
    <row r="15" spans="1:17" s="311" customFormat="1" ht="11.25" customHeight="1">
      <c r="A15" s="937" t="s">
        <v>206</v>
      </c>
      <c r="B15" s="937"/>
      <c r="C15" s="937"/>
      <c r="D15" s="937"/>
      <c r="E15" s="937"/>
      <c r="F15" s="937"/>
      <c r="G15" s="937"/>
      <c r="H15" s="937"/>
      <c r="I15" s="711"/>
      <c r="J15" s="337"/>
      <c r="K15" s="933">
        <v>21010454</v>
      </c>
      <c r="L15" s="936"/>
      <c r="M15" s="488"/>
      <c r="N15" s="933">
        <v>255225513</v>
      </c>
      <c r="O15" s="936"/>
    </row>
    <row r="16" spans="1:17" s="311" customFormat="1" ht="3" customHeight="1">
      <c r="A16" s="29"/>
      <c r="B16" s="29"/>
      <c r="C16" s="29"/>
      <c r="D16" s="29"/>
      <c r="E16" s="29"/>
      <c r="F16" s="29"/>
      <c r="G16" s="29"/>
      <c r="H16" s="29"/>
      <c r="I16" s="29"/>
      <c r="J16" s="336"/>
      <c r="K16" s="335"/>
      <c r="L16" s="335"/>
      <c r="M16" s="335"/>
      <c r="N16" s="335"/>
      <c r="O16" s="335"/>
      <c r="P16" s="330"/>
    </row>
    <row r="17" spans="1:20" s="311" customFormat="1" ht="9" customHeight="1">
      <c r="A17" s="915" t="s">
        <v>291</v>
      </c>
      <c r="B17" s="938" t="s">
        <v>290</v>
      </c>
      <c r="C17" s="938"/>
      <c r="D17" s="938"/>
      <c r="E17" s="938"/>
      <c r="F17" s="939"/>
      <c r="G17" s="939"/>
      <c r="H17" s="939"/>
      <c r="I17" s="327"/>
      <c r="J17" s="332"/>
      <c r="K17" s="917">
        <v>11731543</v>
      </c>
      <c r="L17" s="917"/>
      <c r="M17" s="488"/>
      <c r="N17" s="917">
        <v>148624530</v>
      </c>
      <c r="O17" s="917"/>
      <c r="Q17" s="324"/>
      <c r="R17" s="324"/>
      <c r="S17" s="334"/>
      <c r="T17" s="333"/>
    </row>
    <row r="18" spans="1:20" s="311" customFormat="1" ht="9" customHeight="1">
      <c r="A18" s="915"/>
      <c r="B18" s="793" t="s">
        <v>289</v>
      </c>
      <c r="C18" s="793"/>
      <c r="D18" s="793"/>
      <c r="E18" s="793"/>
      <c r="F18" s="891"/>
      <c r="G18" s="891"/>
      <c r="H18" s="891"/>
      <c r="I18" s="482"/>
      <c r="J18" s="332"/>
      <c r="K18" s="907">
        <v>11237969</v>
      </c>
      <c r="L18" s="907"/>
      <c r="M18" s="335"/>
      <c r="N18" s="907">
        <v>129760497</v>
      </c>
      <c r="O18" s="907"/>
      <c r="Q18" s="331"/>
      <c r="R18" s="324"/>
      <c r="S18" s="323"/>
      <c r="T18" s="323"/>
    </row>
    <row r="19" spans="1:20" s="311" customFormat="1" ht="9" customHeight="1">
      <c r="A19" s="915"/>
      <c r="B19" s="486"/>
      <c r="C19" s="918" t="s">
        <v>271</v>
      </c>
      <c r="D19" s="919"/>
      <c r="E19" s="891"/>
      <c r="F19" s="891"/>
      <c r="G19" s="891"/>
      <c r="H19" s="891"/>
      <c r="I19" s="483"/>
      <c r="J19" s="319"/>
      <c r="K19" s="907">
        <v>5683769</v>
      </c>
      <c r="L19" s="907"/>
      <c r="M19" s="335"/>
      <c r="N19" s="907">
        <v>87329496</v>
      </c>
      <c r="O19" s="907"/>
      <c r="Q19" s="331"/>
      <c r="R19" s="324"/>
      <c r="S19" s="323"/>
      <c r="T19" s="323"/>
    </row>
    <row r="20" spans="1:20" s="311" customFormat="1" ht="9" customHeight="1">
      <c r="A20" s="915"/>
      <c r="B20" s="486"/>
      <c r="C20" s="918" t="s">
        <v>270</v>
      </c>
      <c r="D20" s="919"/>
      <c r="E20" s="891"/>
      <c r="F20" s="891"/>
      <c r="G20" s="891"/>
      <c r="H20" s="891"/>
      <c r="I20" s="483"/>
      <c r="J20" s="319"/>
      <c r="K20" s="907">
        <v>1631137</v>
      </c>
      <c r="L20" s="907"/>
      <c r="M20" s="335"/>
      <c r="N20" s="907">
        <v>14671868</v>
      </c>
      <c r="O20" s="907"/>
      <c r="Q20" s="331"/>
      <c r="R20" s="324"/>
      <c r="S20" s="323"/>
      <c r="T20" s="323"/>
    </row>
    <row r="21" spans="1:20" s="311" customFormat="1" ht="9" customHeight="1">
      <c r="A21" s="915"/>
      <c r="B21" s="486"/>
      <c r="C21" s="918" t="s">
        <v>269</v>
      </c>
      <c r="D21" s="919"/>
      <c r="E21" s="891"/>
      <c r="F21" s="891"/>
      <c r="G21" s="891"/>
      <c r="H21" s="891"/>
      <c r="I21" s="483"/>
      <c r="J21" s="319"/>
      <c r="K21" s="907">
        <v>3923063</v>
      </c>
      <c r="L21" s="907"/>
      <c r="M21" s="335"/>
      <c r="N21" s="907">
        <v>27759133</v>
      </c>
      <c r="O21" s="907"/>
      <c r="Q21" s="331"/>
      <c r="R21" s="324"/>
      <c r="S21" s="323"/>
      <c r="T21" s="323"/>
    </row>
    <row r="22" spans="1:20" s="311" customFormat="1" ht="9" customHeight="1">
      <c r="A22" s="915"/>
      <c r="B22" s="793" t="s">
        <v>280</v>
      </c>
      <c r="C22" s="793"/>
      <c r="D22" s="793"/>
      <c r="E22" s="793"/>
      <c r="F22" s="891"/>
      <c r="G22" s="891"/>
      <c r="H22" s="891"/>
      <c r="I22" s="321"/>
      <c r="J22" s="317"/>
      <c r="K22" s="907">
        <v>493574</v>
      </c>
      <c r="L22" s="907"/>
      <c r="M22" s="335"/>
      <c r="N22" s="907">
        <v>18864033</v>
      </c>
      <c r="O22" s="907"/>
      <c r="Q22" s="324"/>
      <c r="R22" s="324"/>
      <c r="S22" s="323"/>
      <c r="T22" s="323"/>
    </row>
    <row r="23" spans="1:20" s="311" customFormat="1" ht="9" customHeight="1">
      <c r="A23" s="915"/>
      <c r="B23" s="486"/>
      <c r="C23" s="918" t="s">
        <v>279</v>
      </c>
      <c r="D23" s="919"/>
      <c r="E23" s="891"/>
      <c r="F23" s="891"/>
      <c r="G23" s="891"/>
      <c r="H23" s="891"/>
      <c r="I23" s="483"/>
      <c r="J23" s="319"/>
      <c r="K23" s="907">
        <v>422119</v>
      </c>
      <c r="L23" s="907"/>
      <c r="M23" s="335"/>
      <c r="N23" s="907">
        <v>2085825</v>
      </c>
      <c r="O23" s="907"/>
      <c r="P23" s="330"/>
      <c r="Q23" s="324"/>
      <c r="R23" s="324"/>
      <c r="S23" s="323"/>
      <c r="T23" s="323"/>
    </row>
    <row r="24" spans="1:20" s="311" customFormat="1" ht="9" customHeight="1">
      <c r="A24" s="915"/>
      <c r="B24" s="486"/>
      <c r="C24" s="918" t="s">
        <v>288</v>
      </c>
      <c r="D24" s="919"/>
      <c r="E24" s="891"/>
      <c r="F24" s="891"/>
      <c r="G24" s="891"/>
      <c r="H24" s="891"/>
      <c r="I24" s="483"/>
      <c r="J24" s="319"/>
      <c r="K24" s="907">
        <v>7429</v>
      </c>
      <c r="L24" s="907"/>
      <c r="M24" s="335"/>
      <c r="N24" s="907">
        <v>652351</v>
      </c>
      <c r="O24" s="907"/>
      <c r="Q24" s="324"/>
      <c r="R24" s="324"/>
      <c r="S24" s="323"/>
      <c r="T24" s="323"/>
    </row>
    <row r="25" spans="1:20" s="311" customFormat="1" ht="9" customHeight="1">
      <c r="A25" s="915"/>
      <c r="B25" s="486"/>
      <c r="C25" s="918" t="s">
        <v>287</v>
      </c>
      <c r="D25" s="919"/>
      <c r="E25" s="891"/>
      <c r="F25" s="891"/>
      <c r="G25" s="891"/>
      <c r="H25" s="891"/>
      <c r="I25" s="483"/>
      <c r="J25" s="319"/>
      <c r="K25" s="907"/>
      <c r="L25" s="907"/>
      <c r="M25" s="335"/>
      <c r="N25" s="907"/>
      <c r="O25" s="907"/>
      <c r="P25" s="330"/>
      <c r="Q25" s="324"/>
      <c r="R25" s="324"/>
      <c r="S25" s="323"/>
      <c r="T25" s="323"/>
    </row>
    <row r="26" spans="1:20" s="311" customFormat="1" ht="9" customHeight="1">
      <c r="A26" s="915"/>
      <c r="B26" s="486"/>
      <c r="C26" s="918" t="s">
        <v>277</v>
      </c>
      <c r="D26" s="919"/>
      <c r="E26" s="891"/>
      <c r="F26" s="891"/>
      <c r="G26" s="891"/>
      <c r="H26" s="891"/>
      <c r="I26" s="483"/>
      <c r="J26" s="319"/>
      <c r="K26" s="907">
        <v>2</v>
      </c>
      <c r="L26" s="907"/>
      <c r="M26" s="335"/>
      <c r="N26" s="907">
        <v>171</v>
      </c>
      <c r="O26" s="907"/>
      <c r="Q26" s="324"/>
      <c r="R26" s="324"/>
      <c r="S26" s="323"/>
      <c r="T26" s="323"/>
    </row>
    <row r="27" spans="1:20" s="311" customFormat="1" ht="9" customHeight="1">
      <c r="A27" s="915"/>
      <c r="B27" s="486"/>
      <c r="C27" s="918" t="s">
        <v>286</v>
      </c>
      <c r="D27" s="919"/>
      <c r="E27" s="891"/>
      <c r="F27" s="891"/>
      <c r="G27" s="891"/>
      <c r="H27" s="891"/>
      <c r="I27" s="483"/>
      <c r="J27" s="319"/>
      <c r="K27" s="907">
        <v>50297</v>
      </c>
      <c r="L27" s="907"/>
      <c r="M27" s="335"/>
      <c r="N27" s="907">
        <v>10425105</v>
      </c>
      <c r="O27" s="907"/>
      <c r="Q27" s="324"/>
      <c r="R27" s="324"/>
      <c r="S27" s="323"/>
      <c r="T27" s="323"/>
    </row>
    <row r="28" spans="1:20" s="311" customFormat="1" ht="9" customHeight="1">
      <c r="A28" s="915"/>
      <c r="B28" s="486"/>
      <c r="C28" s="920" t="s">
        <v>285</v>
      </c>
      <c r="D28" s="921"/>
      <c r="E28" s="891"/>
      <c r="F28" s="891"/>
      <c r="G28" s="891"/>
      <c r="H28" s="891"/>
      <c r="I28" s="483"/>
      <c r="J28" s="329"/>
      <c r="K28" s="907">
        <v>1045</v>
      </c>
      <c r="L28" s="907"/>
      <c r="M28" s="335"/>
      <c r="N28" s="907">
        <v>52102</v>
      </c>
      <c r="O28" s="907"/>
      <c r="Q28" s="940"/>
      <c r="R28" s="324"/>
      <c r="S28" s="323"/>
      <c r="T28" s="323"/>
    </row>
    <row r="29" spans="1:20" s="311" customFormat="1" ht="9" customHeight="1">
      <c r="A29" s="915"/>
      <c r="B29" s="486"/>
      <c r="C29" s="918" t="s">
        <v>284</v>
      </c>
      <c r="D29" s="919"/>
      <c r="E29" s="891"/>
      <c r="F29" s="891"/>
      <c r="G29" s="891"/>
      <c r="H29" s="891"/>
      <c r="I29" s="483"/>
      <c r="J29" s="319"/>
      <c r="K29" s="907">
        <v>6693</v>
      </c>
      <c r="L29" s="907"/>
      <c r="M29" s="335"/>
      <c r="N29" s="907">
        <v>2807956</v>
      </c>
      <c r="O29" s="907"/>
      <c r="Q29" s="940"/>
      <c r="R29" s="324"/>
      <c r="S29" s="323"/>
      <c r="T29" s="323"/>
    </row>
    <row r="30" spans="1:20" s="311" customFormat="1" ht="9" customHeight="1">
      <c r="A30" s="915"/>
      <c r="B30" s="486"/>
      <c r="C30" s="918" t="s">
        <v>283</v>
      </c>
      <c r="D30" s="919"/>
      <c r="E30" s="891"/>
      <c r="F30" s="891"/>
      <c r="G30" s="891"/>
      <c r="H30" s="891"/>
      <c r="I30" s="483"/>
      <c r="J30" s="319"/>
      <c r="K30" s="907">
        <v>5989</v>
      </c>
      <c r="L30" s="907"/>
      <c r="M30" s="335"/>
      <c r="N30" s="907">
        <v>2840523</v>
      </c>
      <c r="O30" s="907"/>
      <c r="Q30" s="328"/>
      <c r="R30" s="324"/>
      <c r="S30" s="323"/>
      <c r="T30" s="323"/>
    </row>
    <row r="31" spans="1:20" s="311" customFormat="1" ht="6" customHeight="1">
      <c r="A31" s="477"/>
      <c r="B31" s="477"/>
      <c r="C31" s="477"/>
      <c r="D31" s="228"/>
      <c r="E31" s="228"/>
      <c r="F31" s="228"/>
      <c r="G31" s="483"/>
      <c r="H31" s="483"/>
      <c r="I31" s="483"/>
      <c r="J31" s="319"/>
      <c r="K31" s="335"/>
      <c r="L31" s="335"/>
      <c r="M31" s="335"/>
      <c r="N31" s="335"/>
      <c r="O31" s="335"/>
      <c r="Q31" s="324"/>
      <c r="R31" s="324"/>
      <c r="S31" s="323"/>
      <c r="T31" s="323"/>
    </row>
    <row r="32" spans="1:20" s="311" customFormat="1" ht="9" customHeight="1">
      <c r="A32" s="915" t="s">
        <v>282</v>
      </c>
      <c r="B32" s="938" t="s">
        <v>281</v>
      </c>
      <c r="C32" s="938"/>
      <c r="D32" s="938"/>
      <c r="E32" s="938"/>
      <c r="F32" s="891"/>
      <c r="G32" s="891"/>
      <c r="H32" s="891"/>
      <c r="I32" s="327"/>
      <c r="J32" s="326"/>
      <c r="K32" s="917">
        <v>8039327</v>
      </c>
      <c r="L32" s="917"/>
      <c r="M32" s="488"/>
      <c r="N32" s="917">
        <v>83691859</v>
      </c>
      <c r="O32" s="917"/>
      <c r="Q32" s="325"/>
      <c r="R32" s="324"/>
      <c r="S32" s="323"/>
      <c r="T32" s="323"/>
    </row>
    <row r="33" spans="1:20" s="311" customFormat="1" ht="9" customHeight="1">
      <c r="A33" s="915"/>
      <c r="B33" s="793" t="s">
        <v>272</v>
      </c>
      <c r="C33" s="793"/>
      <c r="D33" s="793"/>
      <c r="E33" s="793"/>
      <c r="F33" s="891"/>
      <c r="G33" s="891"/>
      <c r="H33" s="891"/>
      <c r="I33" s="482"/>
      <c r="J33" s="317"/>
      <c r="K33" s="907">
        <v>7844480</v>
      </c>
      <c r="L33" s="907"/>
      <c r="M33" s="335"/>
      <c r="N33" s="907">
        <v>79105913</v>
      </c>
      <c r="O33" s="907"/>
      <c r="S33" s="322"/>
      <c r="T33" s="322"/>
    </row>
    <row r="34" spans="1:20" s="311" customFormat="1" ht="9" customHeight="1">
      <c r="A34" s="915"/>
      <c r="B34" s="486"/>
      <c r="C34" s="918" t="s">
        <v>271</v>
      </c>
      <c r="D34" s="919"/>
      <c r="E34" s="891"/>
      <c r="F34" s="891"/>
      <c r="G34" s="891"/>
      <c r="H34" s="891"/>
      <c r="I34" s="483"/>
      <c r="J34" s="319"/>
      <c r="K34" s="907">
        <v>4031725</v>
      </c>
      <c r="L34" s="907"/>
      <c r="M34" s="335"/>
      <c r="N34" s="907">
        <v>54899226</v>
      </c>
      <c r="O34" s="907"/>
      <c r="S34" s="322"/>
      <c r="T34" s="322"/>
    </row>
    <row r="35" spans="1:20" s="311" customFormat="1" ht="9" customHeight="1">
      <c r="A35" s="915"/>
      <c r="B35" s="486"/>
      <c r="C35" s="918" t="s">
        <v>270</v>
      </c>
      <c r="D35" s="919"/>
      <c r="E35" s="891"/>
      <c r="F35" s="891"/>
      <c r="G35" s="891"/>
      <c r="H35" s="891"/>
      <c r="I35" s="483"/>
      <c r="J35" s="319"/>
      <c r="K35" s="907">
        <v>999963</v>
      </c>
      <c r="L35" s="907"/>
      <c r="M35" s="335"/>
      <c r="N35" s="907">
        <v>8084577</v>
      </c>
      <c r="O35" s="907"/>
      <c r="S35" s="322"/>
      <c r="T35" s="322"/>
    </row>
    <row r="36" spans="1:20" s="311" customFormat="1" ht="9" customHeight="1">
      <c r="A36" s="915"/>
      <c r="B36" s="486"/>
      <c r="C36" s="918" t="s">
        <v>269</v>
      </c>
      <c r="D36" s="919"/>
      <c r="E36" s="891"/>
      <c r="F36" s="891"/>
      <c r="G36" s="891"/>
      <c r="H36" s="891"/>
      <c r="I36" s="483"/>
      <c r="J36" s="319"/>
      <c r="K36" s="907">
        <v>2812792</v>
      </c>
      <c r="L36" s="907"/>
      <c r="M36" s="335"/>
      <c r="N36" s="907">
        <v>16122110</v>
      </c>
      <c r="O36" s="907"/>
      <c r="S36" s="322"/>
      <c r="T36" s="322"/>
    </row>
    <row r="37" spans="1:20" s="311" customFormat="1" ht="9" customHeight="1">
      <c r="A37" s="915"/>
      <c r="B37" s="793" t="s">
        <v>280</v>
      </c>
      <c r="C37" s="891"/>
      <c r="D37" s="891"/>
      <c r="E37" s="891"/>
      <c r="F37" s="891"/>
      <c r="G37" s="891"/>
      <c r="H37" s="891"/>
      <c r="I37" s="321"/>
      <c r="J37" s="317"/>
      <c r="K37" s="907">
        <v>194847</v>
      </c>
      <c r="L37" s="907"/>
      <c r="M37" s="335"/>
      <c r="N37" s="907">
        <v>4585946</v>
      </c>
      <c r="O37" s="907"/>
    </row>
    <row r="38" spans="1:20" s="311" customFormat="1" ht="9" customHeight="1">
      <c r="A38" s="915"/>
      <c r="B38" s="486"/>
      <c r="C38" s="918" t="s">
        <v>279</v>
      </c>
      <c r="D38" s="919"/>
      <c r="E38" s="891"/>
      <c r="F38" s="891"/>
      <c r="G38" s="891"/>
      <c r="H38" s="891"/>
      <c r="I38" s="483"/>
      <c r="J38" s="319"/>
      <c r="K38" s="907">
        <v>184042</v>
      </c>
      <c r="L38" s="907"/>
      <c r="M38" s="335"/>
      <c r="N38" s="907">
        <v>1181968</v>
      </c>
      <c r="O38" s="907"/>
    </row>
    <row r="39" spans="1:20" s="311" customFormat="1" ht="9" customHeight="1">
      <c r="A39" s="915"/>
      <c r="B39" s="486"/>
      <c r="C39" s="918" t="s">
        <v>278</v>
      </c>
      <c r="D39" s="919"/>
      <c r="E39" s="891"/>
      <c r="F39" s="891"/>
      <c r="G39" s="891"/>
      <c r="H39" s="891"/>
      <c r="I39" s="483"/>
      <c r="J39" s="319"/>
      <c r="K39" s="907">
        <v>2833</v>
      </c>
      <c r="L39" s="907"/>
      <c r="M39" s="335"/>
      <c r="N39" s="907">
        <v>265672</v>
      </c>
      <c r="O39" s="907"/>
    </row>
    <row r="40" spans="1:20" s="311" customFormat="1" ht="9" customHeight="1">
      <c r="A40" s="915"/>
      <c r="B40" s="486"/>
      <c r="C40" s="918" t="s">
        <v>277</v>
      </c>
      <c r="D40" s="919"/>
      <c r="E40" s="891"/>
      <c r="F40" s="891"/>
      <c r="G40" s="891"/>
      <c r="H40" s="891"/>
      <c r="I40" s="483"/>
      <c r="J40" s="319"/>
      <c r="K40" s="907">
        <v>1</v>
      </c>
      <c r="L40" s="907"/>
      <c r="M40" s="335"/>
      <c r="N40" s="907">
        <v>120</v>
      </c>
      <c r="O40" s="907"/>
    </row>
    <row r="41" spans="1:20" s="311" customFormat="1" ht="9" customHeight="1">
      <c r="A41" s="915"/>
      <c r="B41" s="486"/>
      <c r="C41" s="918" t="s">
        <v>276</v>
      </c>
      <c r="D41" s="919"/>
      <c r="E41" s="891"/>
      <c r="F41" s="891"/>
      <c r="G41" s="891"/>
      <c r="H41" s="891"/>
      <c r="I41" s="483"/>
      <c r="J41" s="319"/>
      <c r="K41" s="907">
        <v>553</v>
      </c>
      <c r="L41" s="907"/>
      <c r="M41" s="335"/>
      <c r="N41" s="907">
        <v>27650</v>
      </c>
      <c r="O41" s="907"/>
    </row>
    <row r="42" spans="1:20" s="311" customFormat="1" ht="9" customHeight="1">
      <c r="A42" s="915"/>
      <c r="B42" s="486"/>
      <c r="C42" s="918" t="s">
        <v>275</v>
      </c>
      <c r="D42" s="919"/>
      <c r="E42" s="891"/>
      <c r="F42" s="891"/>
      <c r="G42" s="891"/>
      <c r="H42" s="891"/>
      <c r="I42" s="483"/>
      <c r="J42" s="319"/>
      <c r="K42" s="907">
        <v>7418</v>
      </c>
      <c r="L42" s="907"/>
      <c r="M42" s="335"/>
      <c r="N42" s="907">
        <v>3110536</v>
      </c>
      <c r="O42" s="907"/>
    </row>
    <row r="43" spans="1:20" s="311" customFormat="1" ht="6" customHeight="1">
      <c r="A43" s="486"/>
      <c r="B43" s="486"/>
      <c r="C43" s="486"/>
      <c r="D43" s="228"/>
      <c r="E43" s="228"/>
      <c r="F43" s="228"/>
      <c r="G43" s="483"/>
      <c r="H43" s="483"/>
      <c r="I43" s="483"/>
      <c r="J43" s="319"/>
      <c r="K43" s="488"/>
      <c r="L43" s="488"/>
      <c r="M43" s="488"/>
      <c r="N43" s="488"/>
      <c r="O43" s="488"/>
    </row>
    <row r="44" spans="1:20" s="311" customFormat="1" ht="12" customHeight="1">
      <c r="A44" s="916" t="s">
        <v>274</v>
      </c>
      <c r="B44" s="938" t="s">
        <v>272</v>
      </c>
      <c r="C44" s="938"/>
      <c r="D44" s="938"/>
      <c r="E44" s="938"/>
      <c r="F44" s="891"/>
      <c r="G44" s="891"/>
      <c r="H44" s="891"/>
      <c r="I44" s="484"/>
      <c r="J44" s="320"/>
      <c r="K44" s="917">
        <v>353729</v>
      </c>
      <c r="L44" s="917"/>
      <c r="M44" s="488"/>
      <c r="N44" s="917">
        <v>6049409</v>
      </c>
      <c r="O44" s="917"/>
    </row>
    <row r="45" spans="1:20" s="311" customFormat="1" ht="12" customHeight="1">
      <c r="A45" s="916"/>
      <c r="B45" s="481"/>
      <c r="C45" s="918" t="s">
        <v>271</v>
      </c>
      <c r="D45" s="919"/>
      <c r="E45" s="891"/>
      <c r="F45" s="891"/>
      <c r="G45" s="891"/>
      <c r="H45" s="891"/>
      <c r="I45" s="483"/>
      <c r="J45" s="319"/>
      <c r="K45" s="907">
        <v>184454</v>
      </c>
      <c r="L45" s="907"/>
      <c r="M45" s="335"/>
      <c r="N45" s="907">
        <v>4477893</v>
      </c>
      <c r="O45" s="907"/>
    </row>
    <row r="46" spans="1:20" s="311" customFormat="1" ht="12" customHeight="1">
      <c r="A46" s="916"/>
      <c r="B46" s="481"/>
      <c r="C46" s="918" t="s">
        <v>270</v>
      </c>
      <c r="D46" s="919"/>
      <c r="E46" s="891"/>
      <c r="F46" s="891"/>
      <c r="G46" s="891"/>
      <c r="H46" s="891"/>
      <c r="I46" s="483"/>
      <c r="J46" s="319"/>
      <c r="K46" s="907">
        <v>39234</v>
      </c>
      <c r="L46" s="907"/>
      <c r="M46" s="335"/>
      <c r="N46" s="907">
        <v>344992</v>
      </c>
      <c r="O46" s="907"/>
    </row>
    <row r="47" spans="1:20" s="311" customFormat="1" ht="12" customHeight="1">
      <c r="A47" s="916"/>
      <c r="B47" s="481"/>
      <c r="C47" s="918" t="s">
        <v>269</v>
      </c>
      <c r="D47" s="919"/>
      <c r="E47" s="891"/>
      <c r="F47" s="891"/>
      <c r="G47" s="891"/>
      <c r="H47" s="891"/>
      <c r="I47" s="483"/>
      <c r="J47" s="319"/>
      <c r="K47" s="907">
        <v>130041</v>
      </c>
      <c r="L47" s="907"/>
      <c r="M47" s="335"/>
      <c r="N47" s="907">
        <v>1226524</v>
      </c>
      <c r="O47" s="907"/>
    </row>
    <row r="48" spans="1:20" s="311" customFormat="1" ht="6" customHeight="1">
      <c r="A48" s="486"/>
      <c r="B48" s="486"/>
      <c r="C48" s="486"/>
      <c r="D48" s="228"/>
      <c r="E48" s="228"/>
      <c r="F48" s="228"/>
      <c r="G48" s="483"/>
      <c r="H48" s="483"/>
      <c r="I48" s="483"/>
      <c r="J48" s="319"/>
      <c r="K48" s="648"/>
      <c r="L48" s="648"/>
      <c r="M48" s="648"/>
      <c r="N48" s="648"/>
      <c r="O48" s="488"/>
    </row>
    <row r="49" spans="1:16" s="311" customFormat="1" ht="12" customHeight="1">
      <c r="A49" s="916" t="s">
        <v>273</v>
      </c>
      <c r="B49" s="938" t="s">
        <v>272</v>
      </c>
      <c r="C49" s="938"/>
      <c r="D49" s="938"/>
      <c r="E49" s="938"/>
      <c r="F49" s="891"/>
      <c r="G49" s="891"/>
      <c r="H49" s="891"/>
      <c r="I49" s="484"/>
      <c r="J49" s="320"/>
      <c r="K49" s="917">
        <v>872951</v>
      </c>
      <c r="L49" s="917"/>
      <c r="M49" s="488"/>
      <c r="N49" s="917">
        <v>16319437</v>
      </c>
      <c r="O49" s="917"/>
    </row>
    <row r="50" spans="1:16" s="311" customFormat="1" ht="12" customHeight="1">
      <c r="A50" s="916"/>
      <c r="B50" s="481"/>
      <c r="C50" s="793" t="s">
        <v>271</v>
      </c>
      <c r="D50" s="939"/>
      <c r="E50" s="891"/>
      <c r="F50" s="891"/>
      <c r="G50" s="891"/>
      <c r="H50" s="891"/>
      <c r="I50" s="483"/>
      <c r="J50" s="319"/>
      <c r="K50" s="907">
        <v>456086</v>
      </c>
      <c r="L50" s="907"/>
      <c r="M50" s="335"/>
      <c r="N50" s="907">
        <v>12078761</v>
      </c>
      <c r="O50" s="907"/>
    </row>
    <row r="51" spans="1:16" s="311" customFormat="1" ht="12" customHeight="1">
      <c r="A51" s="916"/>
      <c r="B51" s="481"/>
      <c r="C51" s="793" t="s">
        <v>270</v>
      </c>
      <c r="D51" s="939"/>
      <c r="E51" s="891"/>
      <c r="F51" s="891"/>
      <c r="G51" s="891"/>
      <c r="H51" s="891"/>
      <c r="I51" s="483"/>
      <c r="J51" s="319"/>
      <c r="K51" s="907">
        <v>91970</v>
      </c>
      <c r="L51" s="907"/>
      <c r="M51" s="335"/>
      <c r="N51" s="907">
        <v>989293</v>
      </c>
      <c r="O51" s="907"/>
    </row>
    <row r="52" spans="1:16" s="311" customFormat="1" ht="12" customHeight="1">
      <c r="A52" s="916"/>
      <c r="B52" s="481"/>
      <c r="C52" s="793" t="s">
        <v>269</v>
      </c>
      <c r="D52" s="939"/>
      <c r="E52" s="891"/>
      <c r="F52" s="891"/>
      <c r="G52" s="891"/>
      <c r="H52" s="891"/>
      <c r="I52" s="483"/>
      <c r="J52" s="318"/>
      <c r="K52" s="907">
        <v>324895</v>
      </c>
      <c r="L52" s="907"/>
      <c r="M52" s="335"/>
      <c r="N52" s="907">
        <v>3251383</v>
      </c>
      <c r="O52" s="907"/>
    </row>
    <row r="53" spans="1:16" s="311" customFormat="1" ht="6.75" customHeight="1">
      <c r="A53" s="228"/>
      <c r="B53" s="228"/>
      <c r="C53" s="228"/>
      <c r="D53" s="228"/>
      <c r="E53" s="228"/>
      <c r="F53" s="228"/>
      <c r="G53" s="483"/>
      <c r="H53" s="483"/>
      <c r="I53" s="483"/>
      <c r="J53" s="318"/>
      <c r="K53" s="335"/>
      <c r="L53" s="335"/>
      <c r="M53" s="335"/>
      <c r="N53" s="335"/>
      <c r="O53" s="335"/>
    </row>
    <row r="54" spans="1:16" s="311" customFormat="1" ht="11.25" customHeight="1">
      <c r="A54" s="793" t="s">
        <v>268</v>
      </c>
      <c r="B54" s="793"/>
      <c r="C54" s="793"/>
      <c r="D54" s="793"/>
      <c r="E54" s="793"/>
      <c r="F54" s="793"/>
      <c r="G54" s="793"/>
      <c r="H54" s="793"/>
      <c r="I54" s="482"/>
      <c r="J54" s="317"/>
      <c r="K54" s="952">
        <v>12904</v>
      </c>
      <c r="L54" s="953"/>
      <c r="M54" s="335"/>
      <c r="N54" s="952">
        <v>540278</v>
      </c>
      <c r="O54" s="953"/>
    </row>
    <row r="55" spans="1:16" s="311" customFormat="1" ht="3" customHeight="1" thickBot="1">
      <c r="A55" s="314"/>
      <c r="B55" s="314"/>
      <c r="C55" s="314"/>
      <c r="D55" s="314"/>
      <c r="E55" s="314"/>
      <c r="F55" s="314"/>
      <c r="G55" s="314"/>
      <c r="H55" s="314"/>
      <c r="I55" s="314"/>
      <c r="J55" s="316"/>
      <c r="K55" s="315"/>
      <c r="L55" s="315"/>
      <c r="M55" s="315"/>
      <c r="N55" s="314"/>
      <c r="O55" s="314"/>
    </row>
    <row r="56" spans="1:16" s="311" customFormat="1" ht="3" customHeight="1" thickTop="1"/>
    <row r="57" spans="1:16" s="311" customFormat="1">
      <c r="A57" s="312" t="s">
        <v>267</v>
      </c>
      <c r="B57" s="312"/>
      <c r="C57" s="312"/>
    </row>
    <row r="58" spans="1:16">
      <c r="G58" s="310"/>
      <c r="P58" s="309"/>
    </row>
  </sheetData>
  <mergeCells count="144">
    <mergeCell ref="C51:H51"/>
    <mergeCell ref="C36:H36"/>
    <mergeCell ref="B37:H37"/>
    <mergeCell ref="K35:L35"/>
    <mergeCell ref="N54:O54"/>
    <mergeCell ref="K54:L54"/>
    <mergeCell ref="K51:L51"/>
    <mergeCell ref="N45:O45"/>
    <mergeCell ref="K46:L46"/>
    <mergeCell ref="N46:O46"/>
    <mergeCell ref="N47:O47"/>
    <mergeCell ref="N50:O50"/>
    <mergeCell ref="N51:O51"/>
    <mergeCell ref="K52:L52"/>
    <mergeCell ref="C35:H35"/>
    <mergeCell ref="A54:H54"/>
    <mergeCell ref="N27:O27"/>
    <mergeCell ref="C21:H21"/>
    <mergeCell ref="B22:H22"/>
    <mergeCell ref="C23:H23"/>
    <mergeCell ref="C24:H24"/>
    <mergeCell ref="A49:A52"/>
    <mergeCell ref="B33:H33"/>
    <mergeCell ref="N41:O41"/>
    <mergeCell ref="K42:L42"/>
    <mergeCell ref="N42:O42"/>
    <mergeCell ref="K39:L39"/>
    <mergeCell ref="K40:L40"/>
    <mergeCell ref="K41:L41"/>
    <mergeCell ref="N52:O52"/>
    <mergeCell ref="N44:O44"/>
    <mergeCell ref="C52:H52"/>
    <mergeCell ref="N34:O34"/>
    <mergeCell ref="N35:O35"/>
    <mergeCell ref="N37:O37"/>
    <mergeCell ref="N38:O38"/>
    <mergeCell ref="C50:H50"/>
    <mergeCell ref="C39:H39"/>
    <mergeCell ref="C40:H40"/>
    <mergeCell ref="C41:H41"/>
    <mergeCell ref="N17:O17"/>
    <mergeCell ref="K17:L17"/>
    <mergeCell ref="L5:M5"/>
    <mergeCell ref="N15:O15"/>
    <mergeCell ref="N14:O14"/>
    <mergeCell ref="N18:O18"/>
    <mergeCell ref="N32:O32"/>
    <mergeCell ref="N33:O33"/>
    <mergeCell ref="A5:C5"/>
    <mergeCell ref="A6:C6"/>
    <mergeCell ref="A7:C7"/>
    <mergeCell ref="A11:I11"/>
    <mergeCell ref="A13:H13"/>
    <mergeCell ref="A14:H14"/>
    <mergeCell ref="N25:O25"/>
    <mergeCell ref="N26:O26"/>
    <mergeCell ref="K29:L29"/>
    <mergeCell ref="E6:F6"/>
    <mergeCell ref="G7:H7"/>
    <mergeCell ref="N29:O29"/>
    <mergeCell ref="N30:O30"/>
    <mergeCell ref="C25:H25"/>
    <mergeCell ref="N23:O23"/>
    <mergeCell ref="N24:O24"/>
    <mergeCell ref="A2:D3"/>
    <mergeCell ref="I3:J3"/>
    <mergeCell ref="I5:J5"/>
    <mergeCell ref="I6:J6"/>
    <mergeCell ref="I7:J7"/>
    <mergeCell ref="G5:H5"/>
    <mergeCell ref="E2:F3"/>
    <mergeCell ref="E5:F5"/>
    <mergeCell ref="C19:H19"/>
    <mergeCell ref="Q28:Q29"/>
    <mergeCell ref="K38:L38"/>
    <mergeCell ref="B32:H32"/>
    <mergeCell ref="N36:O36"/>
    <mergeCell ref="K49:L49"/>
    <mergeCell ref="K50:L50"/>
    <mergeCell ref="K47:L47"/>
    <mergeCell ref="K32:L32"/>
    <mergeCell ref="K33:L33"/>
    <mergeCell ref="N40:O40"/>
    <mergeCell ref="K34:L34"/>
    <mergeCell ref="N49:O49"/>
    <mergeCell ref="N39:O39"/>
    <mergeCell ref="N28:O28"/>
    <mergeCell ref="C29:H29"/>
    <mergeCell ref="C30:H30"/>
    <mergeCell ref="C45:H45"/>
    <mergeCell ref="C46:H46"/>
    <mergeCell ref="C47:H47"/>
    <mergeCell ref="B49:H49"/>
    <mergeCell ref="B44:H44"/>
    <mergeCell ref="C38:H38"/>
    <mergeCell ref="K30:L30"/>
    <mergeCell ref="C34:H34"/>
    <mergeCell ref="J11:L11"/>
    <mergeCell ref="K21:L21"/>
    <mergeCell ref="K18:L18"/>
    <mergeCell ref="K19:L19"/>
    <mergeCell ref="K20:L20"/>
    <mergeCell ref="K15:L15"/>
    <mergeCell ref="A15:H15"/>
    <mergeCell ref="B17:H17"/>
    <mergeCell ref="B18:H18"/>
    <mergeCell ref="A44:A47"/>
    <mergeCell ref="A17:A30"/>
    <mergeCell ref="K44:L44"/>
    <mergeCell ref="K45:L45"/>
    <mergeCell ref="C20:H20"/>
    <mergeCell ref="C26:H26"/>
    <mergeCell ref="C27:H27"/>
    <mergeCell ref="C28:H28"/>
    <mergeCell ref="K26:L26"/>
    <mergeCell ref="K23:L23"/>
    <mergeCell ref="K24:L24"/>
    <mergeCell ref="K25:L25"/>
    <mergeCell ref="K22:L22"/>
    <mergeCell ref="C42:H42"/>
    <mergeCell ref="K27:L27"/>
    <mergeCell ref="K28:L28"/>
    <mergeCell ref="N22:O22"/>
    <mergeCell ref="G2:K2"/>
    <mergeCell ref="G3:H3"/>
    <mergeCell ref="G4:H4"/>
    <mergeCell ref="K36:L36"/>
    <mergeCell ref="K37:L37"/>
    <mergeCell ref="A32:A42"/>
    <mergeCell ref="L2:O2"/>
    <mergeCell ref="L3:M3"/>
    <mergeCell ref="L4:M4"/>
    <mergeCell ref="N21:O21"/>
    <mergeCell ref="E7:F7"/>
    <mergeCell ref="L6:M6"/>
    <mergeCell ref="L7:M7"/>
    <mergeCell ref="K14:L14"/>
    <mergeCell ref="K12:L12"/>
    <mergeCell ref="K13:L13"/>
    <mergeCell ref="N13:O13"/>
    <mergeCell ref="M11:O11"/>
    <mergeCell ref="G6:H6"/>
    <mergeCell ref="N19:O19"/>
    <mergeCell ref="N20:O20"/>
  </mergeCells>
  <phoneticPr fontId="6"/>
  <pageMargins left="0.98425196850393704" right="0.19685039370078741" top="1.3779527559055118" bottom="0" header="0.94488188976377963" footer="0.51181102362204722"/>
  <pageSetup paperSize="9" scale="120" orientation="portrait" r:id="rId1"/>
  <headerFooter alignWithMargins="0">
    <oddHeader>&amp;L&amp;8健康保健適用、給付状況－全国健康保険協会管掌－&amp;R&amp;8&amp;F (&amp;A）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46"/>
  <sheetViews>
    <sheetView zoomScaleNormal="100" zoomScalePageLayoutView="130" workbookViewId="0"/>
  </sheetViews>
  <sheetFormatPr defaultColWidth="12.75" defaultRowHeight="10.5"/>
  <cols>
    <col min="1" max="1" width="1.25" style="53" customWidth="1"/>
    <col min="2" max="2" width="3.25" style="53" customWidth="1"/>
    <col min="3" max="3" width="2.375" style="53" customWidth="1"/>
    <col min="4" max="4" width="2.625" style="53" customWidth="1"/>
    <col min="5" max="5" width="2.125" style="53" customWidth="1"/>
    <col min="6" max="6" width="6.75" style="53" customWidth="1"/>
    <col min="7" max="7" width="8.375" style="53" customWidth="1"/>
    <col min="8" max="8" width="11.125" style="53" customWidth="1"/>
    <col min="9" max="9" width="8.75" style="53" customWidth="1"/>
    <col min="10" max="10" width="8.625" style="53" customWidth="1"/>
    <col min="11" max="11" width="10.75" style="53" customWidth="1"/>
    <col min="12" max="12" width="8" style="53" customWidth="1"/>
    <col min="13" max="13" width="8.25" style="53" customWidth="1"/>
    <col min="14" max="14" width="8.5" style="53" customWidth="1"/>
    <col min="15" max="16384" width="12.75" style="53"/>
  </cols>
  <sheetData>
    <row r="1" spans="1:14" ht="13.5" customHeight="1" thickBot="1">
      <c r="A1" s="54" t="s">
        <v>97</v>
      </c>
      <c r="M1" s="106" t="s">
        <v>96</v>
      </c>
    </row>
    <row r="2" spans="1:14" s="109" customFormat="1" ht="12.75" customHeight="1" thickTop="1">
      <c r="A2" s="113"/>
      <c r="B2" s="971" t="s">
        <v>95</v>
      </c>
      <c r="C2" s="942"/>
      <c r="D2" s="942"/>
      <c r="E2" s="113"/>
      <c r="F2" s="974" t="s">
        <v>94</v>
      </c>
      <c r="G2" s="974" t="s">
        <v>93</v>
      </c>
      <c r="H2" s="973" t="s">
        <v>92</v>
      </c>
      <c r="I2" s="923"/>
      <c r="J2" s="976"/>
      <c r="K2" s="973" t="s">
        <v>91</v>
      </c>
      <c r="L2" s="923"/>
      <c r="M2" s="923"/>
    </row>
    <row r="3" spans="1:14" s="109" customFormat="1" ht="12.75" customHeight="1">
      <c r="A3" s="112"/>
      <c r="B3" s="972"/>
      <c r="C3" s="945"/>
      <c r="D3" s="945"/>
      <c r="E3" s="112"/>
      <c r="F3" s="975"/>
      <c r="G3" s="975"/>
      <c r="H3" s="111" t="s">
        <v>90</v>
      </c>
      <c r="I3" s="111" t="s">
        <v>89</v>
      </c>
      <c r="J3" s="111" t="s">
        <v>88</v>
      </c>
      <c r="K3" s="111" t="s">
        <v>90</v>
      </c>
      <c r="L3" s="111" t="s">
        <v>89</v>
      </c>
      <c r="M3" s="110" t="s">
        <v>88</v>
      </c>
    </row>
    <row r="4" spans="1:14" s="106" customFormat="1" ht="12.6" customHeight="1">
      <c r="B4" s="107"/>
      <c r="C4" s="107"/>
      <c r="D4" s="107"/>
      <c r="E4" s="107"/>
      <c r="F4" s="108"/>
      <c r="G4" s="107"/>
      <c r="H4" s="107" t="s">
        <v>87</v>
      </c>
      <c r="I4" s="107" t="s">
        <v>87</v>
      </c>
      <c r="J4" s="107" t="s">
        <v>87</v>
      </c>
      <c r="K4" s="107" t="s">
        <v>49</v>
      </c>
      <c r="L4" s="107" t="s">
        <v>49</v>
      </c>
      <c r="M4" s="107" t="s">
        <v>49</v>
      </c>
    </row>
    <row r="5" spans="1:14" ht="12.75" customHeight="1">
      <c r="B5" s="955" t="s">
        <v>86</v>
      </c>
      <c r="C5" s="956"/>
      <c r="D5" s="956"/>
      <c r="E5" s="105"/>
      <c r="F5" s="103">
        <v>76</v>
      </c>
      <c r="G5" s="102">
        <v>5136</v>
      </c>
      <c r="H5" s="102">
        <v>822589</v>
      </c>
      <c r="I5" s="102">
        <v>625766</v>
      </c>
      <c r="J5" s="102">
        <v>196823</v>
      </c>
      <c r="K5" s="102">
        <v>400448</v>
      </c>
      <c r="L5" s="102">
        <v>432923</v>
      </c>
      <c r="M5" s="102">
        <v>293215</v>
      </c>
    </row>
    <row r="6" spans="1:14" ht="12.75" customHeight="1">
      <c r="B6" s="955" t="s">
        <v>85</v>
      </c>
      <c r="C6" s="956"/>
      <c r="D6" s="956"/>
      <c r="E6" s="104"/>
      <c r="F6" s="103">
        <v>76</v>
      </c>
      <c r="G6" s="102">
        <v>5054</v>
      </c>
      <c r="H6" s="102">
        <v>823733</v>
      </c>
      <c r="I6" s="102">
        <v>624091</v>
      </c>
      <c r="J6" s="102">
        <v>199642</v>
      </c>
      <c r="K6" s="102">
        <v>404722</v>
      </c>
      <c r="L6" s="102">
        <v>437632</v>
      </c>
      <c r="M6" s="102">
        <v>297914</v>
      </c>
    </row>
    <row r="7" spans="1:14" ht="12.75" customHeight="1">
      <c r="B7" s="955" t="s">
        <v>66</v>
      </c>
      <c r="C7" s="956"/>
      <c r="D7" s="956"/>
      <c r="E7" s="104"/>
      <c r="F7" s="103">
        <v>76</v>
      </c>
      <c r="G7" s="102">
        <v>5038</v>
      </c>
      <c r="H7" s="102">
        <f>+I7+J7</f>
        <v>820195</v>
      </c>
      <c r="I7" s="102">
        <v>618112</v>
      </c>
      <c r="J7" s="102">
        <v>202083</v>
      </c>
      <c r="K7" s="102">
        <v>405799</v>
      </c>
      <c r="L7" s="102">
        <v>438721</v>
      </c>
      <c r="M7" s="102">
        <v>301139</v>
      </c>
    </row>
    <row r="8" spans="1:14" ht="3" customHeight="1" thickBot="1">
      <c r="A8" s="100"/>
      <c r="B8" s="100"/>
      <c r="C8" s="100"/>
      <c r="D8" s="100"/>
      <c r="E8" s="100"/>
      <c r="F8" s="101"/>
      <c r="G8" s="100"/>
      <c r="H8" s="100"/>
      <c r="I8" s="100"/>
      <c r="J8" s="100"/>
      <c r="K8" s="100"/>
      <c r="L8" s="100"/>
      <c r="M8" s="100"/>
    </row>
    <row r="9" spans="1:14" ht="6" customHeight="1" thickTop="1"/>
    <row r="10" spans="1:14" s="79" customFormat="1" ht="12.75" customHeight="1" thickBot="1">
      <c r="A10" s="791" t="s">
        <v>84</v>
      </c>
      <c r="H10" s="98"/>
    </row>
    <row r="11" spans="1:14" s="96" customFormat="1" ht="15.95" customHeight="1" thickTop="1">
      <c r="A11" s="957" t="s">
        <v>83</v>
      </c>
      <c r="B11" s="958"/>
      <c r="C11" s="958"/>
      <c r="D11" s="958"/>
      <c r="E11" s="958"/>
      <c r="F11" s="958"/>
      <c r="G11" s="958"/>
      <c r="H11" s="958"/>
      <c r="I11" s="979" t="s">
        <v>71</v>
      </c>
      <c r="J11" s="979"/>
      <c r="K11" s="980"/>
      <c r="L11" s="97"/>
    </row>
    <row r="12" spans="1:14" s="79" customFormat="1" ht="12" customHeight="1">
      <c r="F12" s="80"/>
      <c r="G12" s="80"/>
      <c r="H12" s="80"/>
      <c r="I12" s="95"/>
      <c r="J12" s="80"/>
      <c r="K12" s="94" t="s">
        <v>70</v>
      </c>
    </row>
    <row r="13" spans="1:14" s="79" customFormat="1" ht="15.95" customHeight="1">
      <c r="A13" s="937" t="s">
        <v>82</v>
      </c>
      <c r="B13" s="981"/>
      <c r="C13" s="981"/>
      <c r="D13" s="981"/>
      <c r="E13" s="981"/>
      <c r="F13" s="981"/>
      <c r="G13" s="981"/>
      <c r="H13" s="981"/>
      <c r="I13" s="93"/>
      <c r="J13" s="978">
        <v>219909244</v>
      </c>
      <c r="K13" s="978"/>
    </row>
    <row r="14" spans="1:14" s="79" customFormat="1" ht="15.95" customHeight="1">
      <c r="A14" s="937" t="s">
        <v>81</v>
      </c>
      <c r="B14" s="961"/>
      <c r="C14" s="961"/>
      <c r="D14" s="961"/>
      <c r="E14" s="961"/>
      <c r="F14" s="961"/>
      <c r="G14" s="961"/>
      <c r="H14" s="961"/>
      <c r="I14" s="93"/>
      <c r="J14" s="977">
        <v>221081985</v>
      </c>
      <c r="K14" s="977"/>
      <c r="M14" s="978"/>
      <c r="N14" s="978"/>
    </row>
    <row r="15" spans="1:14" s="79" customFormat="1" ht="15.95" customHeight="1">
      <c r="A15" s="937" t="s">
        <v>66</v>
      </c>
      <c r="B15" s="961"/>
      <c r="C15" s="961"/>
      <c r="D15" s="961"/>
      <c r="E15" s="961"/>
      <c r="F15" s="961"/>
      <c r="G15" s="961"/>
      <c r="H15" s="961"/>
      <c r="I15" s="93"/>
      <c r="J15" s="978">
        <f>K17+K20+K21+K23</f>
        <v>224009050</v>
      </c>
      <c r="K15" s="978"/>
      <c r="M15" s="978"/>
      <c r="N15" s="978"/>
    </row>
    <row r="16" spans="1:14" s="79" customFormat="1" ht="6" customHeight="1">
      <c r="F16" s="80"/>
      <c r="G16" s="80"/>
      <c r="H16" s="80"/>
      <c r="I16" s="91"/>
      <c r="J16" s="80"/>
      <c r="K16" s="80"/>
    </row>
    <row r="17" spans="1:13" s="79" customFormat="1" ht="17.25" customHeight="1">
      <c r="B17" s="963" t="s">
        <v>80</v>
      </c>
      <c r="C17" s="90"/>
      <c r="D17" s="965" t="s">
        <v>76</v>
      </c>
      <c r="E17" s="959"/>
      <c r="F17" s="959"/>
      <c r="G17" s="959"/>
      <c r="H17" s="960"/>
      <c r="I17" s="89"/>
      <c r="J17" s="88"/>
      <c r="K17" s="84">
        <f>SUM(K18:K19)</f>
        <v>115607940</v>
      </c>
    </row>
    <row r="18" spans="1:13" s="79" customFormat="1" ht="17.25" customHeight="1">
      <c r="B18" s="964"/>
      <c r="C18" s="87"/>
      <c r="D18" s="970" t="s">
        <v>75</v>
      </c>
      <c r="E18" s="959"/>
      <c r="F18" s="959"/>
      <c r="G18" s="959"/>
      <c r="H18" s="960"/>
      <c r="I18" s="86"/>
      <c r="J18" s="85"/>
      <c r="K18" s="84">
        <f>97788278+28205+225085</f>
        <v>98041568</v>
      </c>
    </row>
    <row r="19" spans="1:13" s="79" customFormat="1" ht="17.25" customHeight="1">
      <c r="B19" s="964"/>
      <c r="C19" s="87"/>
      <c r="D19" s="970" t="s">
        <v>74</v>
      </c>
      <c r="E19" s="959"/>
      <c r="F19" s="959"/>
      <c r="G19" s="959"/>
      <c r="H19" s="960"/>
      <c r="I19" s="86"/>
      <c r="J19" s="85"/>
      <c r="K19" s="84">
        <f>115607940-K18</f>
        <v>17566372</v>
      </c>
      <c r="L19" s="83"/>
      <c r="M19" s="83"/>
    </row>
    <row r="20" spans="1:13" s="79" customFormat="1" ht="17.25" customHeight="1">
      <c r="B20" s="828" t="s">
        <v>79</v>
      </c>
      <c r="C20" s="828"/>
      <c r="D20" s="828"/>
      <c r="E20" s="828"/>
      <c r="F20" s="954"/>
      <c r="G20" s="954"/>
      <c r="H20" s="962"/>
      <c r="I20" s="86"/>
      <c r="J20" s="85"/>
      <c r="K20" s="84">
        <v>11976966</v>
      </c>
    </row>
    <row r="21" spans="1:13" s="79" customFormat="1" ht="17.25" customHeight="1">
      <c r="B21" s="828" t="s">
        <v>78</v>
      </c>
      <c r="C21" s="828"/>
      <c r="D21" s="828"/>
      <c r="E21" s="828"/>
      <c r="F21" s="954"/>
      <c r="G21" s="954"/>
      <c r="H21" s="962"/>
      <c r="I21" s="86"/>
      <c r="J21" s="85"/>
      <c r="K21" s="84">
        <v>9137786</v>
      </c>
      <c r="M21" s="83"/>
    </row>
    <row r="22" spans="1:13" s="79" customFormat="1" ht="6" customHeight="1">
      <c r="B22" s="92"/>
      <c r="C22" s="92"/>
      <c r="D22" s="92"/>
      <c r="E22" s="92"/>
      <c r="F22" s="80"/>
      <c r="G22" s="80"/>
      <c r="H22" s="80"/>
      <c r="I22" s="91"/>
      <c r="J22" s="80"/>
      <c r="K22" s="84"/>
    </row>
    <row r="23" spans="1:13" s="79" customFormat="1" ht="17.25" customHeight="1">
      <c r="B23" s="963" t="s">
        <v>77</v>
      </c>
      <c r="C23" s="90"/>
      <c r="D23" s="965" t="s">
        <v>76</v>
      </c>
      <c r="E23" s="966"/>
      <c r="F23" s="966"/>
      <c r="G23" s="966"/>
      <c r="H23" s="967"/>
      <c r="I23" s="89"/>
      <c r="J23" s="88"/>
      <c r="K23" s="84">
        <f>SUM(K24:K25)</f>
        <v>87286358</v>
      </c>
    </row>
    <row r="24" spans="1:13" s="79" customFormat="1" ht="17.25" customHeight="1">
      <c r="B24" s="964"/>
      <c r="C24" s="87"/>
      <c r="D24" s="828" t="s">
        <v>75</v>
      </c>
      <c r="E24" s="959"/>
      <c r="F24" s="959"/>
      <c r="G24" s="959"/>
      <c r="H24" s="960"/>
      <c r="I24" s="86"/>
      <c r="J24" s="85"/>
      <c r="K24" s="84">
        <f>82857909+26306+484804</f>
        <v>83369019</v>
      </c>
    </row>
    <row r="25" spans="1:13" s="79" customFormat="1" ht="17.25" customHeight="1">
      <c r="B25" s="964"/>
      <c r="C25" s="87"/>
      <c r="D25" s="828" t="s">
        <v>74</v>
      </c>
      <c r="E25" s="959"/>
      <c r="F25" s="959"/>
      <c r="G25" s="959"/>
      <c r="H25" s="960"/>
      <c r="I25" s="86"/>
      <c r="J25" s="85"/>
      <c r="K25" s="84">
        <f>87286358-K24</f>
        <v>3917339</v>
      </c>
      <c r="L25" s="80"/>
      <c r="M25" s="83"/>
    </row>
    <row r="26" spans="1:13" s="79" customFormat="1" ht="6.75" customHeight="1" thickBot="1">
      <c r="A26" s="81"/>
      <c r="B26" s="81"/>
      <c r="C26" s="81"/>
      <c r="D26" s="81"/>
      <c r="E26" s="81"/>
      <c r="F26" s="81"/>
      <c r="G26" s="81"/>
      <c r="H26" s="81"/>
      <c r="I26" s="82"/>
      <c r="J26" s="81"/>
      <c r="K26" s="81"/>
      <c r="L26" s="80"/>
    </row>
    <row r="27" spans="1:13" s="79" customFormat="1" ht="5.25" customHeight="1" thickTop="1">
      <c r="F27" s="80"/>
      <c r="G27" s="80"/>
      <c r="H27" s="80"/>
      <c r="I27" s="80"/>
    </row>
    <row r="28" spans="1:13" s="79" customFormat="1"/>
    <row r="29" spans="1:13" s="56" customFormat="1" ht="12.75" customHeight="1" thickBot="1">
      <c r="A29" s="64" t="s">
        <v>73</v>
      </c>
    </row>
    <row r="30" spans="1:13" s="74" customFormat="1" ht="15.95" customHeight="1" thickTop="1">
      <c r="A30" s="850" t="s">
        <v>72</v>
      </c>
      <c r="B30" s="968"/>
      <c r="C30" s="968"/>
      <c r="D30" s="968"/>
      <c r="E30" s="968"/>
      <c r="F30" s="968"/>
      <c r="G30" s="968"/>
      <c r="H30" s="969"/>
      <c r="I30" s="76"/>
      <c r="J30" s="77" t="s">
        <v>71</v>
      </c>
      <c r="K30" s="76"/>
      <c r="L30" s="75"/>
    </row>
    <row r="31" spans="1:13" s="69" customFormat="1" ht="15" customHeight="1">
      <c r="E31" s="71"/>
      <c r="F31" s="71"/>
      <c r="G31" s="71"/>
      <c r="H31" s="73"/>
      <c r="I31" s="72"/>
      <c r="J31" s="71"/>
      <c r="K31" s="70" t="s">
        <v>70</v>
      </c>
    </row>
    <row r="32" spans="1:13" s="56" customFormat="1" ht="15" customHeight="1">
      <c r="A32" s="849" t="s">
        <v>69</v>
      </c>
      <c r="B32" s="954"/>
      <c r="C32" s="954"/>
      <c r="D32" s="954"/>
      <c r="E32" s="954"/>
      <c r="F32" s="954"/>
      <c r="G32" s="61" t="s">
        <v>65</v>
      </c>
      <c r="H32" s="63"/>
      <c r="I32" s="62"/>
      <c r="J32" s="61"/>
      <c r="K32" s="60">
        <v>5305783</v>
      </c>
    </row>
    <row r="33" spans="1:14" s="56" customFormat="1" ht="15" customHeight="1">
      <c r="A33" s="954"/>
      <c r="B33" s="954"/>
      <c r="C33" s="954"/>
      <c r="D33" s="954"/>
      <c r="E33" s="954"/>
      <c r="F33" s="954"/>
      <c r="G33" s="61" t="s">
        <v>64</v>
      </c>
      <c r="H33" s="63"/>
      <c r="I33" s="62"/>
      <c r="J33" s="61"/>
      <c r="K33" s="60">
        <v>1632286</v>
      </c>
    </row>
    <row r="34" spans="1:14" s="56" customFormat="1" ht="15" customHeight="1">
      <c r="A34" s="954"/>
      <c r="B34" s="954"/>
      <c r="C34" s="954"/>
      <c r="D34" s="954"/>
      <c r="E34" s="954"/>
      <c r="F34" s="954"/>
      <c r="G34" s="61" t="s">
        <v>63</v>
      </c>
      <c r="H34" s="63"/>
      <c r="I34" s="62"/>
      <c r="J34" s="61"/>
      <c r="K34" s="60">
        <v>316824</v>
      </c>
    </row>
    <row r="35" spans="1:14" s="56" customFormat="1" ht="9.75" customHeight="1">
      <c r="F35" s="66"/>
      <c r="G35" s="66"/>
      <c r="H35" s="68"/>
      <c r="I35" s="67"/>
      <c r="J35" s="66"/>
      <c r="K35" s="65"/>
    </row>
    <row r="36" spans="1:14" s="56" customFormat="1" ht="15" customHeight="1">
      <c r="A36" s="849" t="s">
        <v>68</v>
      </c>
      <c r="B36" s="954"/>
      <c r="C36" s="954"/>
      <c r="D36" s="954"/>
      <c r="E36" s="954" t="s">
        <v>67</v>
      </c>
      <c r="F36" s="954"/>
      <c r="G36" s="61" t="s">
        <v>65</v>
      </c>
      <c r="H36" s="63"/>
      <c r="I36" s="62"/>
      <c r="J36" s="61"/>
      <c r="K36" s="60">
        <v>5382623</v>
      </c>
    </row>
    <row r="37" spans="1:14" s="56" customFormat="1" ht="15" customHeight="1">
      <c r="A37" s="954"/>
      <c r="B37" s="954"/>
      <c r="C37" s="954"/>
      <c r="D37" s="954"/>
      <c r="E37" s="954"/>
      <c r="F37" s="954"/>
      <c r="G37" s="61" t="s">
        <v>64</v>
      </c>
      <c r="H37" s="63"/>
      <c r="I37" s="62"/>
      <c r="J37" s="61"/>
      <c r="K37" s="60">
        <v>1596154</v>
      </c>
    </row>
    <row r="38" spans="1:14" s="56" customFormat="1" ht="15" customHeight="1">
      <c r="A38" s="954"/>
      <c r="B38" s="954"/>
      <c r="C38" s="954"/>
      <c r="D38" s="954"/>
      <c r="E38" s="954"/>
      <c r="F38" s="954"/>
      <c r="G38" s="61" t="s">
        <v>63</v>
      </c>
      <c r="H38" s="63"/>
      <c r="I38" s="62"/>
      <c r="J38" s="61"/>
      <c r="K38" s="60">
        <v>338143</v>
      </c>
    </row>
    <row r="39" spans="1:14" s="56" customFormat="1" ht="9.75" customHeight="1">
      <c r="F39" s="66"/>
      <c r="G39" s="66"/>
      <c r="H39" s="68"/>
      <c r="I39" s="67"/>
      <c r="J39" s="66"/>
      <c r="K39" s="65"/>
    </row>
    <row r="40" spans="1:14" s="56" customFormat="1" ht="15" customHeight="1">
      <c r="A40" s="849" t="s">
        <v>66</v>
      </c>
      <c r="B40" s="954"/>
      <c r="C40" s="954"/>
      <c r="D40" s="954"/>
      <c r="E40" s="954" t="s">
        <v>66</v>
      </c>
      <c r="F40" s="954"/>
      <c r="G40" s="61" t="s">
        <v>65</v>
      </c>
      <c r="H40" s="63"/>
      <c r="I40" s="62"/>
      <c r="J40" s="61"/>
      <c r="K40" s="60">
        <v>5197266</v>
      </c>
      <c r="L40" s="64"/>
    </row>
    <row r="41" spans="1:14" s="56" customFormat="1" ht="15" customHeight="1">
      <c r="A41" s="954"/>
      <c r="B41" s="954"/>
      <c r="C41" s="954"/>
      <c r="D41" s="954"/>
      <c r="E41" s="954"/>
      <c r="F41" s="954"/>
      <c r="G41" s="61" t="s">
        <v>64</v>
      </c>
      <c r="H41" s="63"/>
      <c r="I41" s="62"/>
      <c r="J41" s="61"/>
      <c r="K41" s="60">
        <v>1570402</v>
      </c>
    </row>
    <row r="42" spans="1:14" s="56" customFormat="1" ht="15" customHeight="1">
      <c r="A42" s="954"/>
      <c r="B42" s="954"/>
      <c r="C42" s="954"/>
      <c r="D42" s="954"/>
      <c r="E42" s="954"/>
      <c r="F42" s="954"/>
      <c r="G42" s="61" t="s">
        <v>63</v>
      </c>
      <c r="H42" s="63"/>
      <c r="I42" s="62"/>
      <c r="J42" s="61"/>
      <c r="K42" s="60">
        <v>344890</v>
      </c>
    </row>
    <row r="43" spans="1:14" s="56" customFormat="1" ht="6.75" customHeight="1" thickBot="1">
      <c r="A43" s="57"/>
      <c r="B43" s="57"/>
      <c r="C43" s="57"/>
      <c r="D43" s="57"/>
      <c r="E43" s="57"/>
      <c r="F43" s="57"/>
      <c r="G43" s="57"/>
      <c r="H43" s="59"/>
      <c r="I43" s="58"/>
      <c r="J43" s="57"/>
      <c r="K43" s="57"/>
    </row>
    <row r="44" spans="1:14" s="56" customFormat="1" ht="6" customHeight="1" thickTop="1"/>
    <row r="45" spans="1:14">
      <c r="K45" s="55"/>
      <c r="N45" s="55"/>
    </row>
    <row r="46" spans="1:14">
      <c r="H46" s="54"/>
    </row>
  </sheetData>
  <mergeCells count="32">
    <mergeCell ref="J14:K14"/>
    <mergeCell ref="M14:N14"/>
    <mergeCell ref="D19:H19"/>
    <mergeCell ref="I11:K11"/>
    <mergeCell ref="A13:H13"/>
    <mergeCell ref="A14:H14"/>
    <mergeCell ref="J13:K13"/>
    <mergeCell ref="M15:N15"/>
    <mergeCell ref="J15:K15"/>
    <mergeCell ref="B17:B19"/>
    <mergeCell ref="D17:H17"/>
    <mergeCell ref="B2:D3"/>
    <mergeCell ref="K2:M2"/>
    <mergeCell ref="B5:D5"/>
    <mergeCell ref="B6:D6"/>
    <mergeCell ref="F2:F3"/>
    <mergeCell ref="H2:J2"/>
    <mergeCell ref="G2:G3"/>
    <mergeCell ref="A40:F42"/>
    <mergeCell ref="B7:D7"/>
    <mergeCell ref="A11:H11"/>
    <mergeCell ref="D25:H25"/>
    <mergeCell ref="A15:H15"/>
    <mergeCell ref="B20:H20"/>
    <mergeCell ref="B21:H21"/>
    <mergeCell ref="B23:B25"/>
    <mergeCell ref="D23:H23"/>
    <mergeCell ref="D24:H24"/>
    <mergeCell ref="A36:F38"/>
    <mergeCell ref="A32:F34"/>
    <mergeCell ref="A30:H30"/>
    <mergeCell ref="D18:H18"/>
  </mergeCells>
  <phoneticPr fontId="6"/>
  <printOptions horizontalCentered="1"/>
  <pageMargins left="0.78740157480314965" right="0.78740157480314965" top="1.4960629921259843" bottom="1.1811023622047245" header="0.74803149606299213" footer="0.51181102362204722"/>
  <pageSetup paperSize="9" orientation="portrait" r:id="rId1"/>
  <headerFooter alignWithMargins="0">
    <oddHeader>&amp;L&amp;9健康保険適用、給付状況－組合管掌－&amp;R&amp;9&amp;F （&amp;A）</oddHeader>
  </headerFooter>
  <colBreaks count="1" manualBreakCount="1">
    <brk id="14" max="1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60"/>
  <sheetViews>
    <sheetView zoomScaleNormal="100" zoomScaleSheetLayoutView="130" zoomScalePageLayoutView="148" workbookViewId="0">
      <selection sqref="A1:C1"/>
    </sheetView>
  </sheetViews>
  <sheetFormatPr defaultRowHeight="10.5"/>
  <cols>
    <col min="1" max="1" width="3.625" style="356" customWidth="1"/>
    <col min="2" max="2" width="2.5" style="356" customWidth="1"/>
    <col min="3" max="3" width="10.25" style="356" customWidth="1"/>
    <col min="4" max="4" width="8.375" style="356" customWidth="1"/>
    <col min="5" max="5" width="7.875" style="356" customWidth="1"/>
    <col min="6" max="6" width="9.375" style="356" customWidth="1"/>
    <col min="7" max="7" width="10" style="356" customWidth="1"/>
    <col min="8" max="16384" width="9" style="356"/>
  </cols>
  <sheetData>
    <row r="1" spans="1:8" ht="12.75" customHeight="1" thickBot="1">
      <c r="A1" s="998" t="s">
        <v>97</v>
      </c>
      <c r="B1" s="999"/>
      <c r="C1" s="999"/>
      <c r="G1" s="402" t="s">
        <v>332</v>
      </c>
    </row>
    <row r="2" spans="1:8" s="400" customFormat="1" ht="12" customHeight="1" thickTop="1">
      <c r="A2" s="1000" t="s">
        <v>331</v>
      </c>
      <c r="B2" s="1001"/>
      <c r="C2" s="1002"/>
      <c r="D2" s="1005" t="s">
        <v>330</v>
      </c>
      <c r="E2" s="1005"/>
      <c r="F2" s="1005"/>
      <c r="G2" s="1006" t="s">
        <v>329</v>
      </c>
    </row>
    <row r="3" spans="1:8" s="400" customFormat="1" ht="9.9499999999999993" customHeight="1">
      <c r="A3" s="1003"/>
      <c r="B3" s="1003"/>
      <c r="C3" s="1004"/>
      <c r="D3" s="401" t="s">
        <v>90</v>
      </c>
      <c r="E3" s="401" t="s">
        <v>89</v>
      </c>
      <c r="F3" s="401" t="s">
        <v>88</v>
      </c>
      <c r="G3" s="1007"/>
    </row>
    <row r="4" spans="1:8" s="396" customFormat="1" ht="8.25" customHeight="1">
      <c r="C4" s="399"/>
      <c r="D4" s="398" t="s">
        <v>87</v>
      </c>
      <c r="E4" s="397" t="s">
        <v>87</v>
      </c>
      <c r="F4" s="397" t="s">
        <v>87</v>
      </c>
      <c r="G4" s="397" t="s">
        <v>49</v>
      </c>
    </row>
    <row r="5" spans="1:8" ht="11.1" customHeight="1">
      <c r="B5" s="1008" t="s">
        <v>209</v>
      </c>
      <c r="C5" s="984"/>
      <c r="D5" s="395">
        <v>1208</v>
      </c>
      <c r="E5" s="394">
        <v>1093</v>
      </c>
      <c r="F5" s="394">
        <v>115</v>
      </c>
      <c r="G5" s="394">
        <v>14737</v>
      </c>
    </row>
    <row r="6" spans="1:8" ht="11.1" customHeight="1">
      <c r="B6" s="1008" t="s">
        <v>208</v>
      </c>
      <c r="C6" s="984"/>
      <c r="D6" s="395">
        <v>1277</v>
      </c>
      <c r="E6" s="394">
        <v>1164</v>
      </c>
      <c r="F6" s="394">
        <v>113</v>
      </c>
      <c r="G6" s="394">
        <v>14974</v>
      </c>
    </row>
    <row r="7" spans="1:8" ht="11.1" customHeight="1">
      <c r="B7" s="1008" t="s">
        <v>206</v>
      </c>
      <c r="C7" s="984"/>
      <c r="D7" s="393">
        <v>1314</v>
      </c>
      <c r="E7" s="393">
        <v>1205</v>
      </c>
      <c r="F7" s="393">
        <v>109</v>
      </c>
      <c r="G7" s="393">
        <v>14852</v>
      </c>
    </row>
    <row r="8" spans="1:8" ht="4.5" customHeight="1" thickBot="1">
      <c r="A8" s="392"/>
      <c r="B8" s="392"/>
      <c r="C8" s="392"/>
      <c r="D8" s="391"/>
      <c r="E8" s="390"/>
      <c r="F8" s="390"/>
      <c r="G8" s="390"/>
    </row>
    <row r="9" spans="1:8" ht="5.25" customHeight="1" thickTop="1"/>
    <row r="10" spans="1:8" s="143" customFormat="1" ht="10.5" customHeight="1" thickBot="1">
      <c r="A10" s="1009" t="s">
        <v>328</v>
      </c>
      <c r="B10" s="999"/>
      <c r="C10" s="999"/>
    </row>
    <row r="11" spans="1:8" s="143" customFormat="1" ht="14.25" customHeight="1" thickTop="1">
      <c r="A11" s="389"/>
      <c r="B11" s="389"/>
      <c r="C11" s="994" t="s">
        <v>83</v>
      </c>
      <c r="D11" s="995"/>
      <c r="E11" s="996"/>
      <c r="F11" s="388" t="s">
        <v>327</v>
      </c>
      <c r="G11" s="387" t="s">
        <v>326</v>
      </c>
    </row>
    <row r="12" spans="1:8" s="143" customFormat="1" ht="10.5" customHeight="1">
      <c r="D12" s="386"/>
      <c r="E12" s="386"/>
      <c r="F12" s="385" t="s">
        <v>105</v>
      </c>
      <c r="G12" s="384" t="s">
        <v>70</v>
      </c>
    </row>
    <row r="13" spans="1:8" s="143" customFormat="1" ht="9.9499999999999993" customHeight="1">
      <c r="A13" s="991" t="s">
        <v>293</v>
      </c>
      <c r="B13" s="991"/>
      <c r="C13" s="991"/>
      <c r="D13" s="991"/>
      <c r="E13" s="997"/>
      <c r="F13" s="712">
        <v>14699</v>
      </c>
      <c r="G13" s="712">
        <v>193863</v>
      </c>
    </row>
    <row r="14" spans="1:8" s="143" customFormat="1" ht="9.9499999999999993" customHeight="1">
      <c r="A14" s="991" t="s">
        <v>325</v>
      </c>
      <c r="B14" s="991"/>
      <c r="C14" s="991"/>
      <c r="D14" s="991"/>
      <c r="E14" s="997"/>
      <c r="F14" s="712">
        <v>14906</v>
      </c>
      <c r="G14" s="712">
        <v>198719</v>
      </c>
    </row>
    <row r="15" spans="1:8" s="143" customFormat="1" ht="9.9499999999999993" customHeight="1">
      <c r="A15" s="991" t="s">
        <v>324</v>
      </c>
      <c r="B15" s="991"/>
      <c r="C15" s="991"/>
      <c r="D15" s="991"/>
      <c r="E15" s="997"/>
      <c r="F15" s="712">
        <v>14735</v>
      </c>
      <c r="G15" s="712">
        <v>211399</v>
      </c>
      <c r="H15" s="383"/>
    </row>
    <row r="16" spans="1:8" s="143" customFormat="1" ht="6.75" customHeight="1">
      <c r="D16" s="378"/>
      <c r="E16" s="359"/>
      <c r="F16" s="713"/>
      <c r="G16" s="714"/>
    </row>
    <row r="17" spans="1:10" s="143" customFormat="1" ht="9.6" customHeight="1">
      <c r="A17" s="989" t="s">
        <v>323</v>
      </c>
      <c r="B17" s="991" t="s">
        <v>317</v>
      </c>
      <c r="C17" s="992"/>
      <c r="D17" s="992"/>
      <c r="E17" s="993"/>
      <c r="F17" s="712">
        <v>8774</v>
      </c>
      <c r="G17" s="712">
        <v>121364</v>
      </c>
      <c r="H17" s="374"/>
      <c r="I17" s="382"/>
      <c r="J17" s="382"/>
    </row>
    <row r="18" spans="1:10" s="143" customFormat="1" ht="9.6" customHeight="1">
      <c r="A18" s="990"/>
      <c r="B18" s="982" t="s">
        <v>307</v>
      </c>
      <c r="C18" s="983"/>
      <c r="D18" s="983"/>
      <c r="E18" s="984"/>
      <c r="F18" s="406">
        <v>8298</v>
      </c>
      <c r="G18" s="406">
        <v>104530</v>
      </c>
      <c r="H18" s="364"/>
      <c r="I18" s="323"/>
      <c r="J18" s="323"/>
    </row>
    <row r="19" spans="1:10" s="143" customFormat="1" ht="9.6" customHeight="1">
      <c r="A19" s="990"/>
      <c r="B19" s="369"/>
      <c r="C19" s="982" t="s">
        <v>306</v>
      </c>
      <c r="D19" s="983"/>
      <c r="E19" s="984"/>
      <c r="F19" s="406">
        <v>4172</v>
      </c>
      <c r="G19" s="406">
        <v>74990</v>
      </c>
      <c r="H19" s="372"/>
      <c r="I19" s="323"/>
      <c r="J19" s="323"/>
    </row>
    <row r="20" spans="1:10" s="143" customFormat="1" ht="9.6" customHeight="1">
      <c r="A20" s="990"/>
      <c r="B20" s="369"/>
      <c r="C20" s="982" t="s">
        <v>309</v>
      </c>
      <c r="D20" s="983"/>
      <c r="E20" s="984"/>
      <c r="F20" s="406">
        <v>1108</v>
      </c>
      <c r="G20" s="406">
        <v>10841</v>
      </c>
      <c r="H20" s="372"/>
      <c r="I20" s="323"/>
      <c r="J20" s="323"/>
    </row>
    <row r="21" spans="1:10" s="143" customFormat="1" ht="9.6" customHeight="1">
      <c r="A21" s="990"/>
      <c r="B21" s="369"/>
      <c r="C21" s="982" t="s">
        <v>316</v>
      </c>
      <c r="D21" s="983"/>
      <c r="E21" s="984"/>
      <c r="F21" s="406">
        <v>3018</v>
      </c>
      <c r="G21" s="406">
        <v>18699</v>
      </c>
      <c r="H21" s="372"/>
      <c r="I21" s="323"/>
      <c r="J21" s="323"/>
    </row>
    <row r="22" spans="1:10" s="143" customFormat="1" ht="9.6" customHeight="1">
      <c r="A22" s="990"/>
      <c r="B22" s="982" t="s">
        <v>315</v>
      </c>
      <c r="C22" s="983"/>
      <c r="D22" s="983"/>
      <c r="E22" s="984"/>
      <c r="F22" s="406">
        <v>476</v>
      </c>
      <c r="G22" s="406">
        <v>16834</v>
      </c>
      <c r="H22" s="364"/>
      <c r="I22" s="323"/>
      <c r="J22" s="323"/>
    </row>
    <row r="23" spans="1:10" s="143" customFormat="1" ht="9.6" customHeight="1">
      <c r="A23" s="990"/>
      <c r="B23" s="369"/>
      <c r="C23" s="982" t="s">
        <v>314</v>
      </c>
      <c r="D23" s="983"/>
      <c r="E23" s="984"/>
      <c r="F23" s="406">
        <v>266</v>
      </c>
      <c r="G23" s="406">
        <v>1446</v>
      </c>
      <c r="H23" s="372"/>
      <c r="I23" s="323"/>
      <c r="J23" s="323"/>
    </row>
    <row r="24" spans="1:10" s="143" customFormat="1" ht="9.6" customHeight="1">
      <c r="A24" s="990"/>
      <c r="B24" s="369"/>
      <c r="C24" s="982" t="s">
        <v>322</v>
      </c>
      <c r="D24" s="992"/>
      <c r="E24" s="993"/>
      <c r="F24" s="413" t="s">
        <v>321</v>
      </c>
      <c r="G24" s="413" t="s">
        <v>321</v>
      </c>
      <c r="H24" s="364"/>
      <c r="I24" s="323"/>
      <c r="J24" s="323"/>
    </row>
    <row r="25" spans="1:10" s="143" customFormat="1" ht="9.6" customHeight="1">
      <c r="A25" s="990"/>
      <c r="B25" s="369"/>
      <c r="C25" s="982" t="s">
        <v>320</v>
      </c>
      <c r="D25" s="983"/>
      <c r="E25" s="984"/>
      <c r="F25" s="792" t="s">
        <v>321</v>
      </c>
      <c r="G25" s="792" t="s">
        <v>321</v>
      </c>
      <c r="H25" s="364"/>
      <c r="I25" s="323"/>
      <c r="J25" s="323"/>
    </row>
    <row r="26" spans="1:10" s="143" customFormat="1" ht="9.6" customHeight="1">
      <c r="A26" s="990"/>
      <c r="B26" s="369"/>
      <c r="C26" s="982" t="s">
        <v>319</v>
      </c>
      <c r="D26" s="983"/>
      <c r="E26" s="984"/>
      <c r="F26" s="406">
        <v>56</v>
      </c>
      <c r="G26" s="406">
        <v>14046</v>
      </c>
      <c r="H26" s="381"/>
      <c r="I26" s="323"/>
      <c r="J26" s="323"/>
    </row>
    <row r="27" spans="1:10" s="143" customFormat="1" ht="9.6" customHeight="1">
      <c r="A27" s="990"/>
      <c r="B27" s="369"/>
      <c r="C27" s="982" t="s">
        <v>318</v>
      </c>
      <c r="D27" s="992"/>
      <c r="E27" s="993"/>
      <c r="F27" s="792" t="s">
        <v>321</v>
      </c>
      <c r="G27" s="792" t="s">
        <v>321</v>
      </c>
      <c r="H27" s="364"/>
      <c r="I27" s="323"/>
      <c r="J27" s="323"/>
    </row>
    <row r="28" spans="1:10" s="143" customFormat="1" ht="9.6" customHeight="1">
      <c r="A28" s="990"/>
      <c r="B28" s="369"/>
      <c r="C28" s="982" t="s">
        <v>284</v>
      </c>
      <c r="D28" s="983"/>
      <c r="E28" s="984"/>
      <c r="F28" s="792" t="s">
        <v>321</v>
      </c>
      <c r="G28" s="792" t="s">
        <v>321</v>
      </c>
      <c r="H28" s="364"/>
      <c r="I28" s="323"/>
      <c r="J28" s="323"/>
    </row>
    <row r="29" spans="1:10" s="143" customFormat="1" ht="9.6" customHeight="1">
      <c r="A29" s="990"/>
      <c r="B29" s="369"/>
      <c r="C29" s="982" t="s">
        <v>283</v>
      </c>
      <c r="D29" s="983"/>
      <c r="E29" s="984"/>
      <c r="F29" s="792" t="s">
        <v>321</v>
      </c>
      <c r="G29" s="792" t="s">
        <v>321</v>
      </c>
      <c r="H29" s="364"/>
      <c r="I29" s="323"/>
      <c r="J29" s="323"/>
    </row>
    <row r="30" spans="1:10" s="143" customFormat="1" ht="9.6" customHeight="1">
      <c r="A30" s="990"/>
      <c r="B30" s="369"/>
      <c r="C30" s="982" t="s">
        <v>312</v>
      </c>
      <c r="D30" s="983"/>
      <c r="E30" s="984"/>
      <c r="F30" s="406">
        <v>145</v>
      </c>
      <c r="G30" s="406">
        <v>795</v>
      </c>
      <c r="H30" s="380"/>
      <c r="I30" s="323"/>
      <c r="J30" s="323"/>
    </row>
    <row r="31" spans="1:10" s="143" customFormat="1" ht="9.6" customHeight="1">
      <c r="A31" s="990"/>
      <c r="B31" s="369"/>
      <c r="C31" s="982" t="s">
        <v>288</v>
      </c>
      <c r="D31" s="983"/>
      <c r="E31" s="984"/>
      <c r="F31" s="406">
        <v>9</v>
      </c>
      <c r="G31" s="406">
        <v>547</v>
      </c>
      <c r="H31" s="372"/>
      <c r="I31" s="323"/>
      <c r="J31" s="323"/>
    </row>
    <row r="32" spans="1:10" s="143" customFormat="1" ht="9.6" customHeight="1">
      <c r="A32" s="379"/>
      <c r="B32" s="379"/>
      <c r="C32" s="378"/>
      <c r="D32" s="377"/>
      <c r="E32" s="376"/>
      <c r="F32" s="715"/>
      <c r="G32" s="715"/>
      <c r="H32" s="375"/>
      <c r="I32" s="323"/>
      <c r="J32" s="323"/>
    </row>
    <row r="33" spans="1:8" s="143" customFormat="1" ht="9.6" customHeight="1">
      <c r="A33" s="989" t="s">
        <v>282</v>
      </c>
      <c r="B33" s="991" t="s">
        <v>317</v>
      </c>
      <c r="C33" s="992"/>
      <c r="D33" s="992"/>
      <c r="E33" s="993"/>
      <c r="F33" s="712">
        <v>5009</v>
      </c>
      <c r="G33" s="712">
        <v>71453</v>
      </c>
      <c r="H33" s="374"/>
    </row>
    <row r="34" spans="1:8" s="143" customFormat="1" ht="9.6" customHeight="1">
      <c r="A34" s="990"/>
      <c r="B34" s="982" t="s">
        <v>310</v>
      </c>
      <c r="C34" s="983"/>
      <c r="D34" s="983"/>
      <c r="E34" s="984"/>
      <c r="F34" s="406">
        <v>4732</v>
      </c>
      <c r="G34" s="406">
        <v>67833</v>
      </c>
      <c r="H34" s="364"/>
    </row>
    <row r="35" spans="1:8" s="143" customFormat="1" ht="9.6" customHeight="1">
      <c r="A35" s="990"/>
      <c r="B35" s="369"/>
      <c r="C35" s="982" t="s">
        <v>306</v>
      </c>
      <c r="D35" s="983"/>
      <c r="E35" s="984"/>
      <c r="F35" s="406">
        <v>2386</v>
      </c>
      <c r="G35" s="406">
        <v>51882</v>
      </c>
      <c r="H35" s="372"/>
    </row>
    <row r="36" spans="1:8" s="143" customFormat="1" ht="9.6" customHeight="1">
      <c r="A36" s="990"/>
      <c r="B36" s="369"/>
      <c r="C36" s="982" t="s">
        <v>309</v>
      </c>
      <c r="D36" s="983"/>
      <c r="E36" s="984"/>
      <c r="F36" s="406">
        <v>616</v>
      </c>
      <c r="G36" s="406">
        <v>5547</v>
      </c>
      <c r="H36" s="372"/>
    </row>
    <row r="37" spans="1:8" s="143" customFormat="1" ht="9.6" customHeight="1">
      <c r="A37" s="990"/>
      <c r="B37" s="369"/>
      <c r="C37" s="982" t="s">
        <v>316</v>
      </c>
      <c r="D37" s="983"/>
      <c r="E37" s="984"/>
      <c r="F37" s="406">
        <v>1730</v>
      </c>
      <c r="G37" s="406">
        <v>10404</v>
      </c>
      <c r="H37" s="372"/>
    </row>
    <row r="38" spans="1:8" s="143" customFormat="1" ht="9.6" customHeight="1">
      <c r="A38" s="990"/>
      <c r="B38" s="982" t="s">
        <v>315</v>
      </c>
      <c r="C38" s="983"/>
      <c r="D38" s="983"/>
      <c r="E38" s="984"/>
      <c r="F38" s="406">
        <v>277</v>
      </c>
      <c r="G38" s="406">
        <v>3620</v>
      </c>
      <c r="H38" s="364"/>
    </row>
    <row r="39" spans="1:8" s="143" customFormat="1" ht="9.6" customHeight="1">
      <c r="A39" s="990"/>
      <c r="B39" s="369"/>
      <c r="C39" s="982" t="s">
        <v>314</v>
      </c>
      <c r="D39" s="983"/>
      <c r="E39" s="984"/>
      <c r="F39" s="406">
        <v>176</v>
      </c>
      <c r="G39" s="406">
        <v>817</v>
      </c>
      <c r="H39" s="372"/>
    </row>
    <row r="40" spans="1:8" s="143" customFormat="1" ht="9.6" customHeight="1">
      <c r="A40" s="990"/>
      <c r="B40" s="373"/>
      <c r="C40" s="982" t="s">
        <v>288</v>
      </c>
      <c r="D40" s="983"/>
      <c r="E40" s="984"/>
      <c r="F40" s="406">
        <v>1</v>
      </c>
      <c r="G40" s="406">
        <v>72</v>
      </c>
      <c r="H40" s="372"/>
    </row>
    <row r="41" spans="1:8" s="143" customFormat="1" ht="9.6" customHeight="1">
      <c r="A41" s="990"/>
      <c r="B41" s="373"/>
      <c r="C41" s="982" t="s">
        <v>277</v>
      </c>
      <c r="D41" s="983"/>
      <c r="E41" s="984"/>
      <c r="F41" s="792" t="s">
        <v>321</v>
      </c>
      <c r="G41" s="792" t="s">
        <v>321</v>
      </c>
      <c r="H41" s="364"/>
    </row>
    <row r="42" spans="1:8" s="143" customFormat="1" ht="9.6" customHeight="1">
      <c r="A42" s="990"/>
      <c r="B42" s="373"/>
      <c r="C42" s="982" t="s">
        <v>276</v>
      </c>
      <c r="D42" s="983"/>
      <c r="E42" s="984"/>
      <c r="F42" s="792" t="s">
        <v>321</v>
      </c>
      <c r="G42" s="792" t="s">
        <v>321</v>
      </c>
      <c r="H42" s="372"/>
    </row>
    <row r="43" spans="1:8" s="143" customFormat="1" ht="9.6" customHeight="1">
      <c r="A43" s="990"/>
      <c r="B43" s="373"/>
      <c r="C43" s="982" t="s">
        <v>313</v>
      </c>
      <c r="D43" s="983"/>
      <c r="E43" s="984"/>
      <c r="F43" s="406">
        <v>3</v>
      </c>
      <c r="G43" s="406">
        <v>1260</v>
      </c>
      <c r="H43" s="372"/>
    </row>
    <row r="44" spans="1:8" s="143" customFormat="1" ht="9.6" customHeight="1">
      <c r="A44" s="990"/>
      <c r="B44" s="373"/>
      <c r="C44" s="982" t="s">
        <v>312</v>
      </c>
      <c r="D44" s="983"/>
      <c r="E44" s="984"/>
      <c r="F44" s="406">
        <v>97</v>
      </c>
      <c r="G44" s="406">
        <v>1471</v>
      </c>
      <c r="H44" s="372"/>
    </row>
    <row r="45" spans="1:8" s="365" customFormat="1" ht="6.75" customHeight="1">
      <c r="A45" s="371"/>
      <c r="B45" s="371"/>
      <c r="C45" s="368"/>
      <c r="D45" s="367"/>
      <c r="E45" s="370"/>
      <c r="F45" s="279"/>
      <c r="G45" s="279"/>
    </row>
    <row r="46" spans="1:8" s="365" customFormat="1" ht="12" customHeight="1">
      <c r="A46" s="987" t="s">
        <v>311</v>
      </c>
      <c r="B46" s="982" t="s">
        <v>310</v>
      </c>
      <c r="C46" s="983"/>
      <c r="D46" s="983"/>
      <c r="E46" s="984"/>
      <c r="F46" s="279" t="s">
        <v>207</v>
      </c>
      <c r="G46" s="279" t="s">
        <v>207</v>
      </c>
      <c r="H46" s="364"/>
    </row>
    <row r="47" spans="1:8" s="365" customFormat="1" ht="12" customHeight="1">
      <c r="A47" s="988"/>
      <c r="B47" s="369"/>
      <c r="C47" s="982" t="s">
        <v>306</v>
      </c>
      <c r="D47" s="983"/>
      <c r="E47" s="984"/>
      <c r="F47" s="279" t="s">
        <v>207</v>
      </c>
      <c r="G47" s="279" t="s">
        <v>207</v>
      </c>
      <c r="H47" s="364"/>
    </row>
    <row r="48" spans="1:8" s="365" customFormat="1" ht="12" customHeight="1">
      <c r="A48" s="988"/>
      <c r="B48" s="369"/>
      <c r="C48" s="982" t="s">
        <v>309</v>
      </c>
      <c r="D48" s="983"/>
      <c r="E48" s="984"/>
      <c r="F48" s="279" t="s">
        <v>207</v>
      </c>
      <c r="G48" s="279" t="s">
        <v>207</v>
      </c>
      <c r="H48" s="364"/>
    </row>
    <row r="49" spans="1:8" s="365" customFormat="1" ht="12" customHeight="1">
      <c r="A49" s="988"/>
      <c r="B49" s="369"/>
      <c r="C49" s="982" t="s">
        <v>308</v>
      </c>
      <c r="D49" s="983"/>
      <c r="E49" s="984"/>
      <c r="F49" s="279" t="s">
        <v>207</v>
      </c>
      <c r="G49" s="279" t="s">
        <v>207</v>
      </c>
      <c r="H49" s="364"/>
    </row>
    <row r="50" spans="1:8" s="365" customFormat="1" ht="8.25" customHeight="1">
      <c r="A50" s="371"/>
      <c r="B50" s="371"/>
      <c r="C50" s="368"/>
      <c r="D50" s="367"/>
      <c r="E50" s="370"/>
      <c r="F50" s="279"/>
      <c r="G50" s="279"/>
      <c r="H50" s="364"/>
    </row>
    <row r="51" spans="1:8" s="365" customFormat="1" ht="12" customHeight="1">
      <c r="A51" s="985" t="s">
        <v>273</v>
      </c>
      <c r="B51" s="982" t="s">
        <v>307</v>
      </c>
      <c r="C51" s="983"/>
      <c r="D51" s="983"/>
      <c r="E51" s="984"/>
      <c r="F51" s="406">
        <v>947</v>
      </c>
      <c r="G51" s="406">
        <v>18484</v>
      </c>
      <c r="H51" s="364"/>
    </row>
    <row r="52" spans="1:8" s="365" customFormat="1" ht="12" customHeight="1">
      <c r="A52" s="986"/>
      <c r="B52" s="369"/>
      <c r="C52" s="982" t="s">
        <v>306</v>
      </c>
      <c r="D52" s="983"/>
      <c r="E52" s="984"/>
      <c r="F52" s="406">
        <v>509</v>
      </c>
      <c r="G52" s="406">
        <v>15335</v>
      </c>
      <c r="H52" s="364"/>
    </row>
    <row r="53" spans="1:8" s="365" customFormat="1" ht="12" customHeight="1">
      <c r="A53" s="986"/>
      <c r="B53" s="369"/>
      <c r="C53" s="982" t="s">
        <v>305</v>
      </c>
      <c r="D53" s="983"/>
      <c r="E53" s="984"/>
      <c r="F53" s="406">
        <v>65</v>
      </c>
      <c r="G53" s="406">
        <v>784</v>
      </c>
      <c r="H53" s="364"/>
    </row>
    <row r="54" spans="1:8" s="365" customFormat="1" ht="12" customHeight="1">
      <c r="A54" s="986"/>
      <c r="B54" s="369"/>
      <c r="C54" s="982" t="s">
        <v>304</v>
      </c>
      <c r="D54" s="983"/>
      <c r="E54" s="984"/>
      <c r="F54" s="406">
        <v>373</v>
      </c>
      <c r="G54" s="406">
        <v>2365</v>
      </c>
      <c r="H54" s="364"/>
    </row>
    <row r="55" spans="1:8" s="365" customFormat="1" ht="7.5" customHeight="1">
      <c r="A55" s="368"/>
      <c r="B55" s="368"/>
      <c r="C55" s="368"/>
      <c r="D55" s="367"/>
      <c r="E55" s="366"/>
      <c r="F55" s="279"/>
      <c r="G55" s="279"/>
      <c r="H55" s="364"/>
    </row>
    <row r="56" spans="1:8" s="143" customFormat="1" ht="9.6" customHeight="1">
      <c r="A56" s="982" t="s">
        <v>268</v>
      </c>
      <c r="B56" s="983"/>
      <c r="C56" s="983"/>
      <c r="D56" s="983"/>
      <c r="E56" s="984"/>
      <c r="F56" s="406">
        <v>5</v>
      </c>
      <c r="G56" s="406">
        <v>98</v>
      </c>
      <c r="H56" s="364"/>
    </row>
    <row r="57" spans="1:8" s="143" customFormat="1" ht="3.75" customHeight="1" thickBot="1">
      <c r="A57" s="363"/>
      <c r="B57" s="363"/>
      <c r="C57" s="363"/>
      <c r="D57" s="362"/>
      <c r="E57" s="362"/>
      <c r="F57" s="361"/>
      <c r="G57" s="360"/>
    </row>
    <row r="58" spans="1:8" s="143" customFormat="1" ht="4.5" customHeight="1" thickTop="1">
      <c r="D58" s="359"/>
      <c r="E58" s="359"/>
      <c r="F58" s="358"/>
      <c r="G58" s="358"/>
    </row>
    <row r="59" spans="1:8" s="143" customFormat="1" ht="9.75">
      <c r="A59" s="359" t="s">
        <v>303</v>
      </c>
      <c r="B59" s="359"/>
      <c r="C59" s="358"/>
      <c r="D59" s="358"/>
    </row>
    <row r="60" spans="1:8">
      <c r="C60" s="357"/>
    </row>
  </sheetData>
  <mergeCells count="52">
    <mergeCell ref="G2:G3"/>
    <mergeCell ref="B5:C5"/>
    <mergeCell ref="B6:C6"/>
    <mergeCell ref="B7:C7"/>
    <mergeCell ref="A10:C10"/>
    <mergeCell ref="C11:E11"/>
    <mergeCell ref="C24:E24"/>
    <mergeCell ref="C25:E25"/>
    <mergeCell ref="A15:E15"/>
    <mergeCell ref="A1:C1"/>
    <mergeCell ref="A2:C3"/>
    <mergeCell ref="D2:F2"/>
    <mergeCell ref="A13:E13"/>
    <mergeCell ref="A14:E14"/>
    <mergeCell ref="B34:E34"/>
    <mergeCell ref="C35:E35"/>
    <mergeCell ref="A17:A31"/>
    <mergeCell ref="B17:E17"/>
    <mergeCell ref="B18:E18"/>
    <mergeCell ref="C19:E19"/>
    <mergeCell ref="C20:E20"/>
    <mergeCell ref="C21:E21"/>
    <mergeCell ref="B22:E22"/>
    <mergeCell ref="C23:E23"/>
    <mergeCell ref="C26:E26"/>
    <mergeCell ref="C27:E27"/>
    <mergeCell ref="C28:E28"/>
    <mergeCell ref="C29:E29"/>
    <mergeCell ref="C30:E30"/>
    <mergeCell ref="C31:E31"/>
    <mergeCell ref="C44:E44"/>
    <mergeCell ref="A46:A49"/>
    <mergeCell ref="B46:E46"/>
    <mergeCell ref="C47:E47"/>
    <mergeCell ref="C48:E48"/>
    <mergeCell ref="C49:E49"/>
    <mergeCell ref="A33:A44"/>
    <mergeCell ref="B33:E33"/>
    <mergeCell ref="C36:E36"/>
    <mergeCell ref="C37:E37"/>
    <mergeCell ref="B38:E38"/>
    <mergeCell ref="C39:E39"/>
    <mergeCell ref="C42:E42"/>
    <mergeCell ref="C43:E43"/>
    <mergeCell ref="C40:E40"/>
    <mergeCell ref="C41:E41"/>
    <mergeCell ref="A56:E56"/>
    <mergeCell ref="A51:A54"/>
    <mergeCell ref="B51:E51"/>
    <mergeCell ref="C52:E52"/>
    <mergeCell ref="C53:E53"/>
    <mergeCell ref="C54:E54"/>
  </mergeCells>
  <phoneticPr fontId="6"/>
  <printOptions horizontalCentered="1"/>
  <pageMargins left="0.39370078740157483" right="0.39370078740157483" top="1.2204724409448819" bottom="0" header="0.86614173228346458" footer="0.51181102362204722"/>
  <pageSetup paperSize="9" scale="120" orientation="portrait" r:id="rId1"/>
  <headerFooter alignWithMargins="0">
    <oddHeader>&amp;L&amp;8健康保険法第3条の2項による被保険者健康保険適用、給付状況&amp;R&amp;8&amp;F　（&amp;A）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51"/>
  <sheetViews>
    <sheetView zoomScaleNormal="100" zoomScaleSheetLayoutView="154" zoomScalePageLayoutView="154" workbookViewId="0"/>
  </sheetViews>
  <sheetFormatPr defaultColWidth="9" defaultRowHeight="9.75"/>
  <cols>
    <col min="1" max="1" width="7.375" style="491" customWidth="1"/>
    <col min="2" max="2" width="0.75" style="495" customWidth="1"/>
    <col min="3" max="3" width="12" style="491" customWidth="1"/>
    <col min="4" max="4" width="14.75" style="494" bestFit="1" customWidth="1"/>
    <col min="5" max="5" width="12.625" style="494" customWidth="1"/>
    <col min="6" max="6" width="13.75" style="491" customWidth="1"/>
    <col min="7" max="7" width="12.75" style="491" customWidth="1"/>
    <col min="8" max="8" width="13.625" style="491" customWidth="1"/>
    <col min="9" max="9" width="12.5" style="491" customWidth="1"/>
    <col min="10" max="10" width="12.875" style="491" customWidth="1"/>
    <col min="11" max="11" width="6.75" style="491" customWidth="1"/>
    <col min="12" max="12" width="0.75" style="493" customWidth="1"/>
    <col min="13" max="13" width="7.375" style="492" customWidth="1"/>
    <col min="14" max="16384" width="9" style="491"/>
  </cols>
  <sheetData>
    <row r="1" spans="1:13" ht="16.5" customHeight="1" thickBot="1">
      <c r="A1" s="491" t="s">
        <v>430</v>
      </c>
      <c r="C1" s="552"/>
      <c r="D1" s="551"/>
      <c r="E1" s="551"/>
      <c r="F1" s="550"/>
      <c r="K1" s="549"/>
      <c r="L1" s="548"/>
      <c r="M1" s="547" t="s">
        <v>429</v>
      </c>
    </row>
    <row r="2" spans="1:13" s="535" customFormat="1" ht="15.75" customHeight="1" thickTop="1">
      <c r="A2" s="1018" t="s">
        <v>419</v>
      </c>
      <c r="B2" s="546"/>
      <c r="C2" s="1020" t="s">
        <v>428</v>
      </c>
      <c r="D2" s="1020" t="s">
        <v>427</v>
      </c>
      <c r="E2" s="1010" t="s">
        <v>426</v>
      </c>
      <c r="F2" s="1022" t="s">
        <v>425</v>
      </c>
      <c r="G2" s="1010" t="s">
        <v>424</v>
      </c>
      <c r="H2" s="1010" t="s">
        <v>423</v>
      </c>
      <c r="I2" s="1010" t="s">
        <v>422</v>
      </c>
      <c r="J2" s="1012" t="s">
        <v>421</v>
      </c>
      <c r="K2" s="1014" t="s">
        <v>420</v>
      </c>
      <c r="L2" s="545"/>
      <c r="M2" s="1016" t="s">
        <v>419</v>
      </c>
    </row>
    <row r="3" spans="1:13" s="535" customFormat="1" ht="21.75" customHeight="1">
      <c r="A3" s="1019"/>
      <c r="B3" s="544"/>
      <c r="C3" s="1021"/>
      <c r="D3" s="1021"/>
      <c r="E3" s="1011"/>
      <c r="F3" s="1023"/>
      <c r="G3" s="1011"/>
      <c r="H3" s="1011"/>
      <c r="I3" s="1011"/>
      <c r="J3" s="1013"/>
      <c r="K3" s="1015"/>
      <c r="L3" s="543"/>
      <c r="M3" s="1017"/>
    </row>
    <row r="4" spans="1:13" s="535" customFormat="1" ht="7.5" customHeight="1">
      <c r="A4" s="542"/>
      <c r="B4" s="541"/>
      <c r="C4" s="540"/>
      <c r="D4" s="539"/>
      <c r="E4" s="539"/>
      <c r="F4" s="539"/>
      <c r="G4" s="539"/>
      <c r="H4" s="539"/>
      <c r="I4" s="539"/>
      <c r="J4" s="538"/>
      <c r="K4" s="538"/>
      <c r="L4" s="537"/>
      <c r="M4" s="536"/>
    </row>
    <row r="5" spans="1:13" s="526" customFormat="1" ht="11.45" customHeight="1">
      <c r="A5" s="532" t="s">
        <v>53</v>
      </c>
      <c r="B5" s="531"/>
      <c r="C5" s="530">
        <v>1042225</v>
      </c>
      <c r="D5" s="529">
        <v>907791367464</v>
      </c>
      <c r="E5" s="529">
        <v>397949455008</v>
      </c>
      <c r="F5" s="529">
        <v>268148740720</v>
      </c>
      <c r="G5" s="529">
        <v>39903492550</v>
      </c>
      <c r="H5" s="529">
        <v>181575532340</v>
      </c>
      <c r="I5" s="529">
        <v>20214146846</v>
      </c>
      <c r="J5" s="529">
        <v>69518768798</v>
      </c>
      <c r="K5" s="529">
        <v>871013</v>
      </c>
      <c r="L5" s="533"/>
      <c r="M5" s="527" t="s">
        <v>53</v>
      </c>
    </row>
    <row r="6" spans="1:13" s="526" customFormat="1" ht="11.45" customHeight="1">
      <c r="A6" s="532" t="s">
        <v>418</v>
      </c>
      <c r="B6" s="531"/>
      <c r="C6" s="534">
        <v>1088568</v>
      </c>
      <c r="D6" s="529">
        <v>946805452370</v>
      </c>
      <c r="E6" s="529">
        <v>402458744288</v>
      </c>
      <c r="F6" s="529">
        <v>282003734599</v>
      </c>
      <c r="G6" s="529">
        <v>42924440370</v>
      </c>
      <c r="H6" s="529">
        <v>179666527390</v>
      </c>
      <c r="I6" s="529">
        <v>39752005723</v>
      </c>
      <c r="J6" s="529">
        <v>76073031674</v>
      </c>
      <c r="K6" s="529">
        <v>869772</v>
      </c>
      <c r="L6" s="533"/>
      <c r="M6" s="527" t="s">
        <v>418</v>
      </c>
    </row>
    <row r="7" spans="1:13" s="526" customFormat="1" ht="11.45" customHeight="1">
      <c r="A7" s="532" t="s">
        <v>417</v>
      </c>
      <c r="B7" s="531"/>
      <c r="C7" s="530">
        <v>1136533.3333333333</v>
      </c>
      <c r="D7" s="530">
        <f>SUM(D9:D47)</f>
        <v>1001017448502</v>
      </c>
      <c r="E7" s="530">
        <f>SUM(E9:E47)</f>
        <v>425215488920</v>
      </c>
      <c r="F7" s="530">
        <f>SUM(F9:F47)</f>
        <v>299135230416</v>
      </c>
      <c r="G7" s="529">
        <f>SUM(G9:G47)</f>
        <v>46095553810</v>
      </c>
      <c r="H7" s="529">
        <f>SUM(H9:H47)</f>
        <v>188438439550</v>
      </c>
      <c r="I7" s="529">
        <f>D7-(E7+F7+G7+H7)</f>
        <v>42132735806</v>
      </c>
      <c r="J7" s="529">
        <f>SUM(J9:J47)</f>
        <v>79492661856</v>
      </c>
      <c r="K7" s="529">
        <v>882886</v>
      </c>
      <c r="L7" s="528"/>
      <c r="M7" s="527" t="s">
        <v>417</v>
      </c>
    </row>
    <row r="8" spans="1:13" ht="6" customHeight="1">
      <c r="A8" s="495"/>
      <c r="B8" s="525"/>
      <c r="C8" s="524"/>
      <c r="D8" s="523"/>
      <c r="E8" s="523"/>
      <c r="F8" s="521"/>
      <c r="G8" s="521"/>
      <c r="H8" s="521"/>
      <c r="I8" s="522"/>
      <c r="J8" s="521"/>
      <c r="K8" s="521"/>
      <c r="L8" s="518"/>
      <c r="M8" s="517"/>
    </row>
    <row r="9" spans="1:13" ht="10.5" customHeight="1">
      <c r="A9" s="512" t="s">
        <v>416</v>
      </c>
      <c r="B9" s="512"/>
      <c r="C9" s="520">
        <v>455930.16666666669</v>
      </c>
      <c r="D9" s="508">
        <v>409789624349</v>
      </c>
      <c r="E9" s="508">
        <v>171929432580</v>
      </c>
      <c r="F9" s="508">
        <v>123811825030</v>
      </c>
      <c r="G9" s="508">
        <v>19481607190</v>
      </c>
      <c r="H9" s="508">
        <v>77379447870</v>
      </c>
      <c r="I9" s="509">
        <f>D9-(E9+F9+G9+H9)</f>
        <v>17187311679</v>
      </c>
      <c r="J9" s="508">
        <v>32519162655</v>
      </c>
      <c r="K9" s="508">
        <v>900724</v>
      </c>
      <c r="L9" s="507"/>
      <c r="M9" s="506" t="s">
        <v>416</v>
      </c>
    </row>
    <row r="10" spans="1:13" ht="10.5" customHeight="1">
      <c r="A10" s="512" t="s">
        <v>415</v>
      </c>
      <c r="B10" s="511"/>
      <c r="C10" s="519">
        <v>142659.66666666666</v>
      </c>
      <c r="D10" s="508">
        <v>136971956071</v>
      </c>
      <c r="E10" s="508">
        <v>59657846800</v>
      </c>
      <c r="F10" s="508">
        <v>39218701836</v>
      </c>
      <c r="G10" s="508">
        <v>5862930360</v>
      </c>
      <c r="H10" s="508">
        <v>26143172130</v>
      </c>
      <c r="I10" s="509">
        <f>D10-(E10+F10+G10+H10)</f>
        <v>6089304945</v>
      </c>
      <c r="J10" s="508">
        <v>10919908125</v>
      </c>
      <c r="K10" s="508">
        <v>962159</v>
      </c>
      <c r="L10" s="507"/>
      <c r="M10" s="506" t="s">
        <v>415</v>
      </c>
    </row>
    <row r="11" spans="1:13" ht="10.5" customHeight="1">
      <c r="A11" s="512" t="s">
        <v>414</v>
      </c>
      <c r="B11" s="511"/>
      <c r="C11" s="510">
        <v>88205.75</v>
      </c>
      <c r="D11" s="508">
        <v>72827143733</v>
      </c>
      <c r="E11" s="508">
        <v>31013549810</v>
      </c>
      <c r="F11" s="508">
        <v>21557973400</v>
      </c>
      <c r="G11" s="508">
        <v>3736817630</v>
      </c>
      <c r="H11" s="508">
        <v>13361607860</v>
      </c>
      <c r="I11" s="509">
        <f>D11-(E11+F11+G11+H11)</f>
        <v>3157195033</v>
      </c>
      <c r="J11" s="508">
        <v>5715676308</v>
      </c>
      <c r="K11" s="508">
        <v>828485</v>
      </c>
      <c r="L11" s="507"/>
      <c r="M11" s="506" t="s">
        <v>414</v>
      </c>
    </row>
    <row r="12" spans="1:13" ht="10.5" customHeight="1">
      <c r="A12" s="512" t="s">
        <v>413</v>
      </c>
      <c r="B12" s="511"/>
      <c r="C12" s="510">
        <v>65787.416666666672</v>
      </c>
      <c r="D12" s="508">
        <v>57336347517</v>
      </c>
      <c r="E12" s="508">
        <v>22633071040</v>
      </c>
      <c r="F12" s="508">
        <v>18225460670</v>
      </c>
      <c r="G12" s="508">
        <v>2495365720</v>
      </c>
      <c r="H12" s="508">
        <v>11994640280</v>
      </c>
      <c r="I12" s="509">
        <f>D12-(E12+F12+G12+H12)</f>
        <v>1987809807</v>
      </c>
      <c r="J12" s="508">
        <v>4309030624</v>
      </c>
      <c r="K12" s="508">
        <v>873284</v>
      </c>
      <c r="L12" s="507"/>
      <c r="M12" s="506" t="s">
        <v>413</v>
      </c>
    </row>
    <row r="13" spans="1:13" ht="10.5" customHeight="1">
      <c r="A13" s="512" t="s">
        <v>412</v>
      </c>
      <c r="B13" s="511"/>
      <c r="C13" s="510">
        <v>34917.416666666664</v>
      </c>
      <c r="D13" s="508">
        <v>30125990370</v>
      </c>
      <c r="E13" s="508">
        <v>13498651620</v>
      </c>
      <c r="F13" s="508">
        <v>8323396380</v>
      </c>
      <c r="G13" s="508">
        <v>1246795980</v>
      </c>
      <c r="H13" s="508">
        <v>5625033600</v>
      </c>
      <c r="I13" s="509">
        <f>D13-(E13+F13+G13+H13)</f>
        <v>1432112790</v>
      </c>
      <c r="J13" s="508">
        <v>2162760424</v>
      </c>
      <c r="K13" s="508">
        <v>865167</v>
      </c>
      <c r="L13" s="507"/>
      <c r="M13" s="506" t="s">
        <v>412</v>
      </c>
    </row>
    <row r="14" spans="1:13" ht="10.5" customHeight="1">
      <c r="A14" s="495"/>
      <c r="B14" s="511"/>
      <c r="C14" s="510"/>
      <c r="D14" s="508"/>
      <c r="E14" s="508"/>
      <c r="F14" s="514"/>
      <c r="G14" s="514"/>
      <c r="H14" s="514"/>
      <c r="I14" s="509"/>
      <c r="J14" s="513"/>
      <c r="K14" s="514"/>
      <c r="L14" s="518"/>
      <c r="M14" s="517"/>
    </row>
    <row r="15" spans="1:13" ht="10.5" customHeight="1">
      <c r="A15" s="512" t="s">
        <v>411</v>
      </c>
      <c r="B15" s="511"/>
      <c r="C15" s="510">
        <v>30468.833333333332</v>
      </c>
      <c r="D15" s="516">
        <v>27467841475</v>
      </c>
      <c r="E15" s="508">
        <v>11608333530</v>
      </c>
      <c r="F15" s="508">
        <v>8242928740</v>
      </c>
      <c r="G15" s="508">
        <v>1289667810</v>
      </c>
      <c r="H15" s="508">
        <v>5169769270</v>
      </c>
      <c r="I15" s="509">
        <f>D15-(E15+F15+G15+H15)</f>
        <v>1157142125</v>
      </c>
      <c r="J15" s="508">
        <v>2411874963</v>
      </c>
      <c r="K15" s="508">
        <v>902686</v>
      </c>
      <c r="L15" s="507"/>
      <c r="M15" s="506" t="s">
        <v>411</v>
      </c>
    </row>
    <row r="16" spans="1:13" ht="10.5" customHeight="1">
      <c r="A16" s="512" t="s">
        <v>410</v>
      </c>
      <c r="B16" s="511"/>
      <c r="C16" s="508">
        <v>53541.75</v>
      </c>
      <c r="D16" s="508">
        <v>45606150921</v>
      </c>
      <c r="E16" s="508">
        <v>18273253800</v>
      </c>
      <c r="F16" s="508">
        <v>14336188480</v>
      </c>
      <c r="G16" s="508">
        <v>2235217740</v>
      </c>
      <c r="H16" s="508">
        <v>8762351620</v>
      </c>
      <c r="I16" s="509">
        <f>D16-(E16+F16+G16+H16)</f>
        <v>1999139281</v>
      </c>
      <c r="J16" s="508">
        <v>3485380050</v>
      </c>
      <c r="K16" s="508">
        <v>853792</v>
      </c>
      <c r="L16" s="507"/>
      <c r="M16" s="506" t="s">
        <v>410</v>
      </c>
    </row>
    <row r="17" spans="1:13" ht="10.5" customHeight="1">
      <c r="A17" s="512" t="s">
        <v>409</v>
      </c>
      <c r="B17" s="511"/>
      <c r="C17" s="510">
        <v>28237.666666666668</v>
      </c>
      <c r="D17" s="508">
        <v>24526171177</v>
      </c>
      <c r="E17" s="508">
        <v>10784523900</v>
      </c>
      <c r="F17" s="508">
        <v>7241947310</v>
      </c>
      <c r="G17" s="508">
        <v>998260870</v>
      </c>
      <c r="H17" s="508">
        <v>4489543830</v>
      </c>
      <c r="I17" s="509">
        <f>D17-(E17+F17+G17+H17)</f>
        <v>1011895267</v>
      </c>
      <c r="J17" s="508">
        <v>1935306685</v>
      </c>
      <c r="K17" s="508">
        <v>870031</v>
      </c>
      <c r="L17" s="507"/>
      <c r="M17" s="506" t="s">
        <v>409</v>
      </c>
    </row>
    <row r="18" spans="1:13" ht="10.5" customHeight="1">
      <c r="A18" s="512" t="s">
        <v>408</v>
      </c>
      <c r="B18" s="511"/>
      <c r="C18" s="510">
        <v>32672.666666666668</v>
      </c>
      <c r="D18" s="508">
        <v>27590729486</v>
      </c>
      <c r="E18" s="508">
        <v>11801127130</v>
      </c>
      <c r="F18" s="508">
        <v>7952759950</v>
      </c>
      <c r="G18" s="508">
        <v>1229467450</v>
      </c>
      <c r="H18" s="508">
        <v>5426624540</v>
      </c>
      <c r="I18" s="509">
        <f>D18-(E18+F18+G18+H18)</f>
        <v>1180750416</v>
      </c>
      <c r="J18" s="508">
        <v>2244269429</v>
      </c>
      <c r="K18" s="508">
        <v>846601</v>
      </c>
      <c r="L18" s="507"/>
      <c r="M18" s="506" t="s">
        <v>408</v>
      </c>
    </row>
    <row r="19" spans="1:13" ht="10.5" customHeight="1">
      <c r="A19" s="512" t="s">
        <v>407</v>
      </c>
      <c r="B19" s="511"/>
      <c r="C19" s="510">
        <v>10606.416666666666</v>
      </c>
      <c r="D19" s="508">
        <v>9469294732</v>
      </c>
      <c r="E19" s="508">
        <v>3812138400</v>
      </c>
      <c r="F19" s="508">
        <v>2931448250</v>
      </c>
      <c r="G19" s="508">
        <v>476055030</v>
      </c>
      <c r="H19" s="508">
        <v>1821206050</v>
      </c>
      <c r="I19" s="509">
        <f>D19-(E19+F19+G19+H19)</f>
        <v>428447002</v>
      </c>
      <c r="J19" s="508">
        <v>802318873</v>
      </c>
      <c r="K19" s="508">
        <v>893920</v>
      </c>
      <c r="L19" s="507"/>
      <c r="M19" s="506" t="s">
        <v>407</v>
      </c>
    </row>
    <row r="20" spans="1:13" ht="6" customHeight="1">
      <c r="A20" s="512"/>
      <c r="B20" s="511"/>
      <c r="C20" s="508"/>
      <c r="D20" s="515"/>
      <c r="E20" s="508"/>
      <c r="F20" s="514"/>
      <c r="G20" s="514"/>
      <c r="H20" s="514"/>
      <c r="I20" s="509"/>
      <c r="J20" s="513"/>
      <c r="K20" s="514"/>
      <c r="L20" s="507"/>
      <c r="M20" s="506"/>
    </row>
    <row r="21" spans="1:13" ht="10.5" customHeight="1">
      <c r="A21" s="512" t="s">
        <v>406</v>
      </c>
      <c r="B21" s="511"/>
      <c r="C21" s="510">
        <v>8601.4166666666661</v>
      </c>
      <c r="D21" s="508">
        <v>7702619334</v>
      </c>
      <c r="E21" s="508">
        <v>3300500730</v>
      </c>
      <c r="F21" s="508">
        <v>2260734900</v>
      </c>
      <c r="G21" s="508">
        <v>285773490</v>
      </c>
      <c r="H21" s="508">
        <v>1598400980</v>
      </c>
      <c r="I21" s="509">
        <f>D21-(E21+F21+G21+H21)</f>
        <v>257209234</v>
      </c>
      <c r="J21" s="508">
        <v>566261634</v>
      </c>
      <c r="K21" s="508">
        <v>897114</v>
      </c>
      <c r="L21" s="507"/>
      <c r="M21" s="506" t="s">
        <v>406</v>
      </c>
    </row>
    <row r="22" spans="1:13" ht="10.5" customHeight="1">
      <c r="A22" s="512" t="s">
        <v>405</v>
      </c>
      <c r="B22" s="511"/>
      <c r="C22" s="510">
        <v>22006.583333333332</v>
      </c>
      <c r="D22" s="508">
        <v>18106811851</v>
      </c>
      <c r="E22" s="508">
        <v>8445374280</v>
      </c>
      <c r="F22" s="508">
        <v>4975213680</v>
      </c>
      <c r="G22" s="508">
        <v>692918440</v>
      </c>
      <c r="H22" s="508">
        <v>3171508570</v>
      </c>
      <c r="I22" s="509">
        <f>D22-(E22+F22+G22+H22)</f>
        <v>821796881</v>
      </c>
      <c r="J22" s="508">
        <v>1468444045</v>
      </c>
      <c r="K22" s="508">
        <v>825890</v>
      </c>
      <c r="L22" s="507"/>
      <c r="M22" s="506" t="s">
        <v>405</v>
      </c>
    </row>
    <row r="23" spans="1:13" ht="10.5" customHeight="1">
      <c r="A23" s="512" t="s">
        <v>404</v>
      </c>
      <c r="B23" s="511"/>
      <c r="C23" s="510">
        <v>25926.25</v>
      </c>
      <c r="D23" s="508">
        <v>20664794703</v>
      </c>
      <c r="E23" s="508">
        <v>8833537650</v>
      </c>
      <c r="F23" s="508">
        <v>6124957120</v>
      </c>
      <c r="G23" s="508">
        <v>929313470</v>
      </c>
      <c r="H23" s="508">
        <v>3957443280</v>
      </c>
      <c r="I23" s="509">
        <f>D23-(E23+F23+G23+H23)</f>
        <v>819543183</v>
      </c>
      <c r="J23" s="508">
        <v>1742311665</v>
      </c>
      <c r="K23" s="508">
        <v>800186</v>
      </c>
      <c r="L23" s="507"/>
      <c r="M23" s="506" t="s">
        <v>404</v>
      </c>
    </row>
    <row r="24" spans="1:13" ht="10.5" customHeight="1">
      <c r="A24" s="512" t="s">
        <v>403</v>
      </c>
      <c r="B24" s="511"/>
      <c r="C24" s="510">
        <v>27753</v>
      </c>
      <c r="D24" s="508">
        <v>22548734970</v>
      </c>
      <c r="E24" s="508">
        <v>9615481250</v>
      </c>
      <c r="F24" s="508">
        <v>6499950010</v>
      </c>
      <c r="G24" s="508">
        <v>1112389560</v>
      </c>
      <c r="H24" s="508">
        <v>4404998420</v>
      </c>
      <c r="I24" s="509">
        <f>D24-(E24+F24+G24+H24)</f>
        <v>915915730</v>
      </c>
      <c r="J24" s="508">
        <v>1864252874</v>
      </c>
      <c r="K24" s="508">
        <v>815211</v>
      </c>
      <c r="L24" s="507"/>
      <c r="M24" s="506" t="s">
        <v>403</v>
      </c>
    </row>
    <row r="25" spans="1:13" ht="10.5" customHeight="1">
      <c r="A25" s="512" t="s">
        <v>402</v>
      </c>
      <c r="B25" s="511"/>
      <c r="C25" s="510">
        <v>12761.25</v>
      </c>
      <c r="D25" s="508">
        <v>10756071337</v>
      </c>
      <c r="E25" s="508">
        <v>4733816410</v>
      </c>
      <c r="F25" s="508">
        <v>3229975140</v>
      </c>
      <c r="G25" s="508">
        <v>476764640</v>
      </c>
      <c r="H25" s="508">
        <v>1841828850</v>
      </c>
      <c r="I25" s="509">
        <f>D25-(E25+F25+G25+H25)</f>
        <v>473686297</v>
      </c>
      <c r="J25" s="508">
        <v>865273746</v>
      </c>
      <c r="K25" s="508">
        <v>845470</v>
      </c>
      <c r="L25" s="507"/>
      <c r="M25" s="506" t="s">
        <v>402</v>
      </c>
    </row>
    <row r="26" spans="1:13" ht="6" customHeight="1">
      <c r="A26" s="512"/>
      <c r="B26" s="511"/>
      <c r="C26" s="508"/>
      <c r="D26" s="515"/>
      <c r="E26" s="508"/>
      <c r="F26" s="514"/>
      <c r="G26" s="514"/>
      <c r="H26" s="514"/>
      <c r="I26" s="509"/>
      <c r="J26" s="513"/>
      <c r="K26" s="514"/>
      <c r="L26" s="507"/>
      <c r="M26" s="506"/>
    </row>
    <row r="27" spans="1:13" ht="10.5" customHeight="1">
      <c r="A27" s="512" t="s">
        <v>401</v>
      </c>
      <c r="B27" s="511"/>
      <c r="C27" s="510">
        <v>15548.166666666666</v>
      </c>
      <c r="D27" s="508">
        <v>12216992162</v>
      </c>
      <c r="E27" s="508">
        <v>5308654640</v>
      </c>
      <c r="F27" s="508">
        <v>4365032240</v>
      </c>
      <c r="G27" s="508">
        <v>571214200</v>
      </c>
      <c r="H27" s="508">
        <v>1474529030</v>
      </c>
      <c r="I27" s="509">
        <f>D27-(E27+F27+G27+H27)</f>
        <v>497562052</v>
      </c>
      <c r="J27" s="508">
        <v>982165081</v>
      </c>
      <c r="K27" s="508">
        <v>789008</v>
      </c>
      <c r="L27" s="507"/>
      <c r="M27" s="506" t="s">
        <v>401</v>
      </c>
    </row>
    <row r="28" spans="1:13" ht="10.5" customHeight="1">
      <c r="A28" s="512" t="s">
        <v>400</v>
      </c>
      <c r="B28" s="511"/>
      <c r="C28" s="510">
        <v>15869.583333333334</v>
      </c>
      <c r="D28" s="508">
        <v>13301110838</v>
      </c>
      <c r="E28" s="508">
        <v>5719573740</v>
      </c>
      <c r="F28" s="508">
        <v>4273554840</v>
      </c>
      <c r="G28" s="508">
        <v>655693090</v>
      </c>
      <c r="H28" s="508">
        <v>2111193760</v>
      </c>
      <c r="I28" s="509">
        <f>D28-(E28+F28+G28+H28)</f>
        <v>541095408</v>
      </c>
      <c r="J28" s="508">
        <v>1070470279</v>
      </c>
      <c r="K28" s="508">
        <v>841097</v>
      </c>
      <c r="L28" s="507"/>
      <c r="M28" s="506" t="s">
        <v>400</v>
      </c>
    </row>
    <row r="29" spans="1:13" ht="10.5" customHeight="1">
      <c r="A29" s="512" t="s">
        <v>399</v>
      </c>
      <c r="B29" s="511"/>
      <c r="C29" s="510">
        <v>6935.083333333333</v>
      </c>
      <c r="D29" s="508">
        <v>5557971288</v>
      </c>
      <c r="E29" s="508">
        <v>2424784800</v>
      </c>
      <c r="F29" s="508">
        <v>1610090760</v>
      </c>
      <c r="G29" s="508">
        <v>250489070</v>
      </c>
      <c r="H29" s="508">
        <v>1050047930</v>
      </c>
      <c r="I29" s="509">
        <f>D29-(E29+F29+G29+H29)</f>
        <v>222558728</v>
      </c>
      <c r="J29" s="508">
        <v>445813570</v>
      </c>
      <c r="K29" s="508">
        <v>803640</v>
      </c>
      <c r="L29" s="507"/>
      <c r="M29" s="506" t="s">
        <v>399</v>
      </c>
    </row>
    <row r="30" spans="1:13" ht="10.5" customHeight="1">
      <c r="A30" s="512" t="s">
        <v>398</v>
      </c>
      <c r="B30" s="511"/>
      <c r="C30" s="510">
        <v>11222.333333333334</v>
      </c>
      <c r="D30" s="508">
        <v>8871195731</v>
      </c>
      <c r="E30" s="508">
        <v>3787322820</v>
      </c>
      <c r="F30" s="508">
        <v>2792939580</v>
      </c>
      <c r="G30" s="508">
        <v>478783280</v>
      </c>
      <c r="H30" s="508">
        <v>1450191140</v>
      </c>
      <c r="I30" s="509">
        <f>D30-(E30+F30+G30+H30)</f>
        <v>361958911</v>
      </c>
      <c r="J30" s="508">
        <v>743347401</v>
      </c>
      <c r="K30" s="508">
        <v>793630</v>
      </c>
      <c r="L30" s="507"/>
      <c r="M30" s="506" t="s">
        <v>398</v>
      </c>
    </row>
    <row r="31" spans="1:13" ht="6" customHeight="1">
      <c r="A31" s="512"/>
      <c r="B31" s="511"/>
      <c r="C31" s="508"/>
      <c r="D31" s="515"/>
      <c r="E31" s="508"/>
      <c r="F31" s="514"/>
      <c r="G31" s="514"/>
      <c r="H31" s="514"/>
      <c r="I31" s="509"/>
      <c r="J31" s="513"/>
      <c r="K31" s="514"/>
      <c r="L31" s="507"/>
      <c r="M31" s="506"/>
    </row>
    <row r="32" spans="1:13" ht="10.5" customHeight="1">
      <c r="A32" s="512" t="s">
        <v>397</v>
      </c>
      <c r="B32" s="511"/>
      <c r="C32" s="510">
        <v>5614.666666666667</v>
      </c>
      <c r="D32" s="508">
        <v>4879217650</v>
      </c>
      <c r="E32" s="508">
        <v>2021590160</v>
      </c>
      <c r="F32" s="508">
        <v>1568914210</v>
      </c>
      <c r="G32" s="508">
        <v>227455880</v>
      </c>
      <c r="H32" s="508">
        <v>852884050</v>
      </c>
      <c r="I32" s="509">
        <f>D32-(E32+F32+G32+H32)</f>
        <v>208373350</v>
      </c>
      <c r="J32" s="508">
        <v>427488612</v>
      </c>
      <c r="K32" s="508">
        <v>870356</v>
      </c>
      <c r="L32" s="507"/>
      <c r="M32" s="506" t="s">
        <v>397</v>
      </c>
    </row>
    <row r="33" spans="1:13" ht="10.5" customHeight="1">
      <c r="A33" s="512" t="s">
        <v>396</v>
      </c>
      <c r="B33" s="511"/>
      <c r="C33" s="510">
        <v>6110.166666666667</v>
      </c>
      <c r="D33" s="508">
        <v>5166418635</v>
      </c>
      <c r="E33" s="508">
        <v>2484502150</v>
      </c>
      <c r="F33" s="508">
        <v>1372732040</v>
      </c>
      <c r="G33" s="508">
        <v>205857860</v>
      </c>
      <c r="H33" s="508">
        <v>894222240</v>
      </c>
      <c r="I33" s="509">
        <f>D33-(E33+F33+G33+H33)</f>
        <v>209104345</v>
      </c>
      <c r="J33" s="508">
        <v>412201097</v>
      </c>
      <c r="K33" s="508">
        <v>848484</v>
      </c>
      <c r="L33" s="507"/>
      <c r="M33" s="506" t="s">
        <v>396</v>
      </c>
    </row>
    <row r="34" spans="1:13" ht="10.5" customHeight="1">
      <c r="A34" s="512" t="s">
        <v>395</v>
      </c>
      <c r="B34" s="511"/>
      <c r="C34" s="510">
        <v>5615.083333333333</v>
      </c>
      <c r="D34" s="508">
        <v>4767721673</v>
      </c>
      <c r="E34" s="508">
        <v>2161680370</v>
      </c>
      <c r="F34" s="508">
        <v>1283740730</v>
      </c>
      <c r="G34" s="508">
        <v>204788070</v>
      </c>
      <c r="H34" s="508">
        <v>918578630</v>
      </c>
      <c r="I34" s="509">
        <f>D34-(E34+F34+G34+H34)</f>
        <v>198933873</v>
      </c>
      <c r="J34" s="508">
        <v>387250177</v>
      </c>
      <c r="K34" s="508">
        <v>850468</v>
      </c>
      <c r="L34" s="507"/>
      <c r="M34" s="506" t="s">
        <v>395</v>
      </c>
    </row>
    <row r="35" spans="1:13" ht="10.5" customHeight="1">
      <c r="A35" s="512" t="s">
        <v>394</v>
      </c>
      <c r="B35" s="511"/>
      <c r="C35" s="510">
        <v>5250.666666666667</v>
      </c>
      <c r="D35" s="508">
        <v>4442095209</v>
      </c>
      <c r="E35" s="508">
        <v>1987866590</v>
      </c>
      <c r="F35" s="508">
        <v>1233592020</v>
      </c>
      <c r="G35" s="508">
        <v>182635960</v>
      </c>
      <c r="H35" s="508">
        <v>854896530</v>
      </c>
      <c r="I35" s="509">
        <f>D35-(E35+F35+G35+H35)</f>
        <v>183104109</v>
      </c>
      <c r="J35" s="508">
        <v>360470582</v>
      </c>
      <c r="K35" s="508">
        <v>848052</v>
      </c>
      <c r="L35" s="507"/>
      <c r="M35" s="506" t="s">
        <v>394</v>
      </c>
    </row>
    <row r="36" spans="1:13" ht="10.5" customHeight="1">
      <c r="A36" s="512" t="s">
        <v>393</v>
      </c>
      <c r="B36" s="511"/>
      <c r="C36" s="510">
        <v>1458.3333333333333</v>
      </c>
      <c r="D36" s="508">
        <v>1288087358</v>
      </c>
      <c r="E36" s="508">
        <v>589127630</v>
      </c>
      <c r="F36" s="508">
        <v>362793500</v>
      </c>
      <c r="G36" s="508">
        <v>45863850</v>
      </c>
      <c r="H36" s="508">
        <v>231590840</v>
      </c>
      <c r="I36" s="509">
        <f>D36-(E36+F36+G36+H36)</f>
        <v>58711538</v>
      </c>
      <c r="J36" s="508">
        <v>109664789</v>
      </c>
      <c r="K36" s="508">
        <v>886502</v>
      </c>
      <c r="L36" s="507"/>
      <c r="M36" s="506" t="s">
        <v>393</v>
      </c>
    </row>
    <row r="37" spans="1:13" ht="6" customHeight="1">
      <c r="A37" s="512"/>
      <c r="B37" s="511"/>
      <c r="C37" s="508"/>
      <c r="D37" s="515"/>
      <c r="E37" s="508"/>
      <c r="F37" s="514"/>
      <c r="G37" s="514"/>
      <c r="H37" s="514"/>
      <c r="I37" s="509"/>
      <c r="J37" s="513"/>
      <c r="K37" s="513"/>
      <c r="L37" s="507"/>
      <c r="M37" s="506"/>
    </row>
    <row r="38" spans="1:13" ht="10.5" customHeight="1">
      <c r="A38" s="512" t="s">
        <v>392</v>
      </c>
      <c r="B38" s="511"/>
      <c r="C38" s="510">
        <v>2302.8333333333335</v>
      </c>
      <c r="D38" s="508">
        <v>1772288191</v>
      </c>
      <c r="E38" s="508">
        <v>817346530</v>
      </c>
      <c r="F38" s="508">
        <v>461997610</v>
      </c>
      <c r="G38" s="508">
        <v>74829350</v>
      </c>
      <c r="H38" s="508">
        <v>343056080</v>
      </c>
      <c r="I38" s="509">
        <f>D38-(E38+F38+G38+H38)</f>
        <v>75058621</v>
      </c>
      <c r="J38" s="508">
        <v>148838537</v>
      </c>
      <c r="K38" s="508">
        <v>771903</v>
      </c>
      <c r="L38" s="507"/>
      <c r="M38" s="506" t="s">
        <v>392</v>
      </c>
    </row>
    <row r="39" spans="1:13" ht="10.5" customHeight="1">
      <c r="A39" s="512" t="s">
        <v>391</v>
      </c>
      <c r="B39" s="511"/>
      <c r="C39" s="510">
        <v>1900.8333333333333</v>
      </c>
      <c r="D39" s="508">
        <v>1672569655</v>
      </c>
      <c r="E39" s="508">
        <v>816554520</v>
      </c>
      <c r="F39" s="508">
        <v>414067670</v>
      </c>
      <c r="G39" s="508">
        <v>74952150</v>
      </c>
      <c r="H39" s="508">
        <v>295584040</v>
      </c>
      <c r="I39" s="509">
        <f>D39-(E39+F39+G39+H39)</f>
        <v>71411275</v>
      </c>
      <c r="J39" s="508">
        <v>139258142</v>
      </c>
      <c r="K39" s="508">
        <v>880300</v>
      </c>
      <c r="L39" s="507"/>
      <c r="M39" s="506" t="s">
        <v>391</v>
      </c>
    </row>
    <row r="40" spans="1:13" ht="10.5" customHeight="1">
      <c r="A40" s="512" t="s">
        <v>390</v>
      </c>
      <c r="B40" s="511"/>
      <c r="C40" s="510">
        <v>1964.25</v>
      </c>
      <c r="D40" s="508">
        <v>1795133942</v>
      </c>
      <c r="E40" s="508">
        <v>862304830</v>
      </c>
      <c r="F40" s="508">
        <v>488116350</v>
      </c>
      <c r="G40" s="508">
        <v>56812400</v>
      </c>
      <c r="H40" s="508">
        <v>315914590</v>
      </c>
      <c r="I40" s="509">
        <f>D40-(E40+F40+G40+H40)</f>
        <v>71985772</v>
      </c>
      <c r="J40" s="508">
        <v>146434846</v>
      </c>
      <c r="K40" s="508">
        <v>914485</v>
      </c>
      <c r="L40" s="507"/>
      <c r="M40" s="506" t="s">
        <v>390</v>
      </c>
    </row>
    <row r="41" spans="1:13" ht="10.5" customHeight="1">
      <c r="A41" s="512" t="s">
        <v>389</v>
      </c>
      <c r="B41" s="511"/>
      <c r="C41" s="510">
        <v>2227.9166666666665</v>
      </c>
      <c r="D41" s="508">
        <v>1841415870</v>
      </c>
      <c r="E41" s="508">
        <v>795410780</v>
      </c>
      <c r="F41" s="508">
        <v>555279080</v>
      </c>
      <c r="G41" s="508">
        <v>85525630</v>
      </c>
      <c r="H41" s="508">
        <v>341151790</v>
      </c>
      <c r="I41" s="509">
        <f>D41-(E41+F41+G41+H41)</f>
        <v>64048590</v>
      </c>
      <c r="J41" s="508">
        <v>161125263</v>
      </c>
      <c r="K41" s="508">
        <v>829467</v>
      </c>
      <c r="L41" s="507"/>
      <c r="M41" s="506" t="s">
        <v>389</v>
      </c>
    </row>
    <row r="42" spans="1:13" ht="10.5" customHeight="1">
      <c r="A42" s="512" t="s">
        <v>388</v>
      </c>
      <c r="B42" s="511"/>
      <c r="C42" s="510">
        <v>2069.8333333333335</v>
      </c>
      <c r="D42" s="508">
        <v>1859372243</v>
      </c>
      <c r="E42" s="508">
        <v>899047370</v>
      </c>
      <c r="F42" s="508">
        <v>506436260</v>
      </c>
      <c r="G42" s="508">
        <v>65860840</v>
      </c>
      <c r="H42" s="508">
        <v>327875400</v>
      </c>
      <c r="I42" s="509">
        <f>D42-(E42+F42+G42+H42)</f>
        <v>60152373</v>
      </c>
      <c r="J42" s="508">
        <v>153965520</v>
      </c>
      <c r="K42" s="508">
        <v>898682</v>
      </c>
      <c r="L42" s="507"/>
      <c r="M42" s="506" t="s">
        <v>388</v>
      </c>
    </row>
    <row r="43" spans="1:13" ht="6" customHeight="1">
      <c r="A43" s="512"/>
      <c r="B43" s="511"/>
      <c r="C43" s="508"/>
      <c r="D43" s="515"/>
      <c r="E43" s="508"/>
      <c r="F43" s="514"/>
      <c r="G43" s="514"/>
      <c r="H43" s="514"/>
      <c r="I43" s="509"/>
      <c r="J43" s="513"/>
      <c r="K43" s="513"/>
      <c r="L43" s="507"/>
      <c r="M43" s="506"/>
    </row>
    <row r="44" spans="1:13" ht="10.5" customHeight="1">
      <c r="A44" s="512" t="s">
        <v>387</v>
      </c>
      <c r="B44" s="511"/>
      <c r="C44" s="510">
        <v>1554.25</v>
      </c>
      <c r="D44" s="508">
        <v>1382732732</v>
      </c>
      <c r="E44" s="508">
        <v>650598840</v>
      </c>
      <c r="F44" s="508">
        <v>438763010</v>
      </c>
      <c r="G44" s="508">
        <v>45108380</v>
      </c>
      <c r="H44" s="508">
        <v>200476220</v>
      </c>
      <c r="I44" s="509">
        <f>D44-(E44+F44+G44+H44)</f>
        <v>47786282</v>
      </c>
      <c r="J44" s="508">
        <v>101887488</v>
      </c>
      <c r="K44" s="508">
        <v>892086</v>
      </c>
      <c r="L44" s="507"/>
      <c r="M44" s="506" t="s">
        <v>387</v>
      </c>
    </row>
    <row r="45" spans="1:13" ht="10.5" customHeight="1">
      <c r="A45" s="512" t="s">
        <v>386</v>
      </c>
      <c r="B45" s="511"/>
      <c r="C45" s="510">
        <v>5119.333333333333</v>
      </c>
      <c r="D45" s="508">
        <v>4363606913</v>
      </c>
      <c r="E45" s="508">
        <v>1971620340</v>
      </c>
      <c r="F45" s="508">
        <v>1279664730</v>
      </c>
      <c r="G45" s="508">
        <v>155828740</v>
      </c>
      <c r="H45" s="508">
        <v>780129670</v>
      </c>
      <c r="I45" s="509">
        <f>D45-(E45+F45+G45+H45)</f>
        <v>176363433</v>
      </c>
      <c r="J45" s="508">
        <v>347981459</v>
      </c>
      <c r="K45" s="508">
        <v>853768</v>
      </c>
      <c r="L45" s="507"/>
      <c r="M45" s="506" t="s">
        <v>386</v>
      </c>
    </row>
    <row r="46" spans="1:13" ht="10.5" customHeight="1">
      <c r="A46" s="512" t="s">
        <v>385</v>
      </c>
      <c r="B46" s="511"/>
      <c r="C46" s="510">
        <v>5234.583333333333</v>
      </c>
      <c r="D46" s="508">
        <v>3947342517</v>
      </c>
      <c r="E46" s="508">
        <v>1785682660</v>
      </c>
      <c r="F46" s="508">
        <v>1063910700</v>
      </c>
      <c r="G46" s="508">
        <v>149298580</v>
      </c>
      <c r="H46" s="508">
        <v>796701960</v>
      </c>
      <c r="I46" s="509">
        <f>D46-(E46+F46+G46+H46)</f>
        <v>151748617</v>
      </c>
      <c r="J46" s="508">
        <v>311576096</v>
      </c>
      <c r="K46" s="508">
        <v>756341</v>
      </c>
      <c r="L46" s="507"/>
      <c r="M46" s="506" t="s">
        <v>385</v>
      </c>
    </row>
    <row r="47" spans="1:13" ht="10.5" customHeight="1">
      <c r="A47" s="512" t="s">
        <v>384</v>
      </c>
      <c r="B47" s="511"/>
      <c r="C47" s="510">
        <v>459.16666666666669</v>
      </c>
      <c r="D47" s="508">
        <v>401893869</v>
      </c>
      <c r="E47" s="508">
        <v>191181220</v>
      </c>
      <c r="F47" s="508">
        <v>130144190</v>
      </c>
      <c r="G47" s="508">
        <v>15211100</v>
      </c>
      <c r="H47" s="508">
        <v>51838500</v>
      </c>
      <c r="I47" s="509">
        <f>D47-(E47+F47+G47+H47)</f>
        <v>13518859</v>
      </c>
      <c r="J47" s="508">
        <v>30490817</v>
      </c>
      <c r="K47" s="508">
        <v>875586</v>
      </c>
      <c r="L47" s="507"/>
      <c r="M47" s="506" t="s">
        <v>384</v>
      </c>
    </row>
    <row r="48" spans="1:13" ht="6" customHeight="1" thickBot="1">
      <c r="A48" s="505"/>
      <c r="B48" s="504"/>
      <c r="C48" s="503"/>
      <c r="D48" s="502"/>
      <c r="E48" s="502"/>
      <c r="F48" s="502"/>
      <c r="G48" s="502"/>
      <c r="H48" s="502"/>
      <c r="I48" s="502"/>
      <c r="J48" s="502"/>
      <c r="K48" s="502"/>
      <c r="L48" s="501"/>
      <c r="M48" s="500"/>
    </row>
    <row r="49" spans="1:11" ht="4.5" customHeight="1" thickTop="1">
      <c r="C49" s="499"/>
      <c r="D49" s="498"/>
      <c r="E49" s="498"/>
      <c r="F49" s="498"/>
      <c r="G49" s="498"/>
      <c r="H49" s="498"/>
      <c r="I49" s="498"/>
      <c r="J49" s="498"/>
      <c r="K49" s="498"/>
    </row>
    <row r="50" spans="1:11">
      <c r="A50" s="491" t="s">
        <v>383</v>
      </c>
      <c r="B50" s="497"/>
      <c r="C50" s="496"/>
      <c r="D50" s="496"/>
      <c r="E50" s="496"/>
      <c r="F50" s="496"/>
    </row>
    <row r="51" spans="1:11">
      <c r="A51" s="491" t="s">
        <v>431</v>
      </c>
      <c r="B51" s="497"/>
      <c r="C51" s="496"/>
      <c r="D51" s="496"/>
      <c r="E51" s="496"/>
      <c r="F51" s="496"/>
    </row>
  </sheetData>
  <mergeCells count="11">
    <mergeCell ref="G2:G3"/>
    <mergeCell ref="A2:A3"/>
    <mergeCell ref="C2:C3"/>
    <mergeCell ref="D2:D3"/>
    <mergeCell ref="E2:E3"/>
    <mergeCell ref="F2:F3"/>
    <mergeCell ref="H2:H3"/>
    <mergeCell ref="I2:I3"/>
    <mergeCell ref="J2:J3"/>
    <mergeCell ref="K2:K3"/>
    <mergeCell ref="M2:M3"/>
  </mergeCells>
  <phoneticPr fontId="6"/>
  <printOptions horizontalCentered="1"/>
  <pageMargins left="0" right="0" top="0.78740157480314965" bottom="0" header="0.6692913385826772" footer="0.51181102362204722"/>
  <pageSetup paperSize="8" scale="140" fitToWidth="0" fitToHeight="0" orientation="landscape" r:id="rId1"/>
  <headerFooter alignWithMargins="0">
    <oddHeader>&amp;L&amp;9後期高齢者医療被保険者数と医療費&amp;R&amp;9&amp;F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11"/>
  <sheetViews>
    <sheetView zoomScaleNormal="100" zoomScaleSheetLayoutView="200" zoomScalePageLayoutView="184" workbookViewId="0"/>
  </sheetViews>
  <sheetFormatPr defaultColWidth="9" defaultRowHeight="10.5"/>
  <cols>
    <col min="1" max="1" width="1.125" style="553" customWidth="1"/>
    <col min="2" max="2" width="18.75" style="553" customWidth="1"/>
    <col min="3" max="3" width="1.125" style="553" customWidth="1"/>
    <col min="4" max="4" width="13.125" style="553" customWidth="1"/>
    <col min="5" max="6" width="13.125" style="554" customWidth="1"/>
    <col min="7" max="7" width="5.25" style="554" customWidth="1"/>
    <col min="8" max="16384" width="9" style="553"/>
  </cols>
  <sheetData>
    <row r="1" spans="1:8" ht="12" customHeight="1" thickBot="1">
      <c r="B1" s="553" t="s">
        <v>266</v>
      </c>
      <c r="F1" s="579" t="s">
        <v>438</v>
      </c>
    </row>
    <row r="2" spans="1:8" s="570" customFormat="1" ht="15" customHeight="1" thickTop="1">
      <c r="A2" s="578"/>
      <c r="B2" s="577" t="s">
        <v>437</v>
      </c>
      <c r="C2" s="577"/>
      <c r="D2" s="576" t="s">
        <v>69</v>
      </c>
      <c r="E2" s="576" t="s">
        <v>264</v>
      </c>
      <c r="F2" s="575" t="s">
        <v>436</v>
      </c>
      <c r="G2" s="551"/>
    </row>
    <row r="3" spans="1:8" s="570" customFormat="1" ht="4.5" customHeight="1">
      <c r="A3" s="574"/>
      <c r="B3" s="572"/>
      <c r="C3" s="572"/>
      <c r="D3" s="573"/>
      <c r="E3" s="572"/>
      <c r="F3" s="571"/>
      <c r="G3" s="571"/>
    </row>
    <row r="4" spans="1:8" ht="16.5" customHeight="1">
      <c r="A4" s="555"/>
      <c r="B4" s="567" t="s">
        <v>435</v>
      </c>
      <c r="C4" s="566"/>
      <c r="D4" s="569">
        <v>2011627</v>
      </c>
      <c r="E4" s="569">
        <v>2051641</v>
      </c>
      <c r="F4" s="569">
        <v>2110505</v>
      </c>
      <c r="G4" s="568"/>
    </row>
    <row r="5" spans="1:8" ht="16.5" customHeight="1">
      <c r="A5" s="555"/>
      <c r="B5" s="567" t="s">
        <v>434</v>
      </c>
      <c r="C5" s="566"/>
      <c r="D5" s="565">
        <v>398386</v>
      </c>
      <c r="E5" s="565">
        <v>394979</v>
      </c>
      <c r="F5" s="565">
        <v>385563</v>
      </c>
      <c r="G5" s="564"/>
    </row>
    <row r="6" spans="1:8" ht="3" customHeight="1" thickBot="1">
      <c r="A6" s="563"/>
      <c r="B6" s="562"/>
      <c r="C6" s="562"/>
      <c r="D6" s="561"/>
      <c r="E6" s="560"/>
      <c r="F6" s="560"/>
      <c r="G6" s="560"/>
    </row>
    <row r="7" spans="1:8" ht="5.25" customHeight="1" thickTop="1">
      <c r="E7" s="559"/>
      <c r="F7" s="559"/>
    </row>
    <row r="8" spans="1:8">
      <c r="A8" s="580" t="s">
        <v>433</v>
      </c>
      <c r="B8" s="558"/>
      <c r="C8" s="557"/>
      <c r="D8" s="557"/>
      <c r="E8" s="556"/>
    </row>
    <row r="9" spans="1:8">
      <c r="A9" s="580" t="s">
        <v>432</v>
      </c>
      <c r="B9" s="557"/>
      <c r="C9" s="557"/>
      <c r="D9" s="557"/>
      <c r="E9" s="556"/>
    </row>
    <row r="10" spans="1:8">
      <c r="C10" s="555"/>
      <c r="D10" s="555"/>
      <c r="H10" s="555"/>
    </row>
    <row r="11" spans="1:8">
      <c r="C11" s="555"/>
      <c r="D11" s="555"/>
      <c r="H11" s="555"/>
    </row>
  </sheetData>
  <phoneticPr fontId="6"/>
  <printOptions horizontalCentered="1"/>
  <pageMargins left="0" right="0" top="1.4960629921259843" bottom="0.98425196850393704" header="0.94488188976377963" footer="0.51181102362204722"/>
  <pageSetup paperSize="9" scale="120" orientation="portrait" r:id="rId1"/>
  <headerFooter alignWithMargins="0">
    <oddHeader>&amp;L&amp;9高確法による特定健康診査受診人員&amp;R&amp;9&amp;F　(&amp;A)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44"/>
  <sheetViews>
    <sheetView zoomScaleNormal="100" zoomScalePageLayoutView="140" workbookViewId="0"/>
  </sheetViews>
  <sheetFormatPr defaultColWidth="11.375" defaultRowHeight="9.75"/>
  <cols>
    <col min="1" max="1" width="9" style="149" bestFit="1" customWidth="1"/>
    <col min="2" max="2" width="1" style="149" customWidth="1"/>
    <col min="3" max="3" width="7.125" style="149" customWidth="1"/>
    <col min="4" max="4" width="13" style="149" customWidth="1"/>
    <col min="5" max="5" width="4.75" style="149" customWidth="1"/>
    <col min="6" max="6" width="11" style="149" customWidth="1"/>
    <col min="7" max="7" width="5.625" style="149" customWidth="1"/>
    <col min="8" max="8" width="10.875" style="149" customWidth="1"/>
    <col min="9" max="9" width="4.625" style="149" customWidth="1"/>
    <col min="10" max="10" width="7.625" style="149" customWidth="1"/>
    <col min="11" max="11" width="4.5" style="149" customWidth="1"/>
    <col min="12" max="12" width="7.5" style="149" customWidth="1"/>
    <col min="13" max="13" width="6.5" style="149" customWidth="1"/>
    <col min="14" max="14" width="10.5" style="149" customWidth="1"/>
    <col min="15" max="16384" width="11.375" style="149"/>
  </cols>
  <sheetData>
    <row r="1" spans="1:13" s="143" customFormat="1" ht="11.25" customHeight="1" thickBot="1">
      <c r="A1" s="99" t="s">
        <v>97</v>
      </c>
      <c r="H1" s="142"/>
      <c r="I1" s="142"/>
      <c r="J1" s="142" t="s">
        <v>363</v>
      </c>
    </row>
    <row r="2" spans="1:13" s="448" customFormat="1" ht="17.25" customHeight="1" thickTop="1">
      <c r="A2" s="1028" t="s">
        <v>95</v>
      </c>
      <c r="B2" s="140"/>
      <c r="C2" s="1030" t="s">
        <v>362</v>
      </c>
      <c r="D2" s="942"/>
      <c r="E2" s="942"/>
      <c r="F2" s="942"/>
      <c r="G2" s="942"/>
      <c r="H2" s="943"/>
      <c r="I2" s="1031" t="s">
        <v>361</v>
      </c>
      <c r="J2" s="1032"/>
    </row>
    <row r="3" spans="1:13" s="448" customFormat="1" ht="15.75" customHeight="1">
      <c r="A3" s="1029"/>
      <c r="B3" s="138"/>
      <c r="C3" s="1036" t="s">
        <v>360</v>
      </c>
      <c r="D3" s="1037"/>
      <c r="E3" s="1037"/>
      <c r="F3" s="1037"/>
      <c r="G3" s="1037"/>
      <c r="H3" s="924"/>
      <c r="I3" s="1033"/>
      <c r="J3" s="1034"/>
    </row>
    <row r="4" spans="1:13" s="448" customFormat="1" ht="17.25" customHeight="1">
      <c r="A4" s="1029"/>
      <c r="B4" s="135"/>
      <c r="C4" s="1038" t="s">
        <v>359</v>
      </c>
      <c r="D4" s="950"/>
      <c r="E4" s="1039" t="s">
        <v>358</v>
      </c>
      <c r="F4" s="1040"/>
      <c r="G4" s="1041" t="s">
        <v>90</v>
      </c>
      <c r="H4" s="1042"/>
      <c r="I4" s="949"/>
      <c r="J4" s="1035"/>
    </row>
    <row r="5" spans="1:13" s="142" customFormat="1" ht="15.75" customHeight="1">
      <c r="A5" s="126"/>
      <c r="B5" s="447"/>
      <c r="C5" s="126"/>
      <c r="D5" s="126" t="s">
        <v>87</v>
      </c>
      <c r="E5" s="126"/>
      <c r="F5" s="126" t="s">
        <v>87</v>
      </c>
      <c r="G5" s="126"/>
      <c r="H5" s="126" t="s">
        <v>87</v>
      </c>
      <c r="I5" s="126"/>
      <c r="J5" s="126" t="s">
        <v>87</v>
      </c>
    </row>
    <row r="6" spans="1:13" s="143" customFormat="1" ht="18" customHeight="1">
      <c r="A6" s="127" t="s">
        <v>53</v>
      </c>
      <c r="B6" s="447"/>
      <c r="C6" s="126"/>
      <c r="D6" s="413">
        <v>1070558</v>
      </c>
      <c r="E6" s="413"/>
      <c r="F6" s="413">
        <v>18058</v>
      </c>
      <c r="G6" s="413"/>
      <c r="H6" s="413">
        <v>1088616</v>
      </c>
      <c r="I6" s="413"/>
      <c r="J6" s="413">
        <v>737554</v>
      </c>
    </row>
    <row r="7" spans="1:13" s="143" customFormat="1" ht="18" customHeight="1">
      <c r="A7" s="127" t="s">
        <v>334</v>
      </c>
      <c r="B7" s="447"/>
      <c r="C7" s="446"/>
      <c r="D7" s="413">
        <v>1056551</v>
      </c>
      <c r="E7" s="413"/>
      <c r="F7" s="413">
        <v>18254</v>
      </c>
      <c r="G7" s="413"/>
      <c r="H7" s="413">
        <v>1074805</v>
      </c>
      <c r="I7" s="413"/>
      <c r="J7" s="413">
        <v>720184</v>
      </c>
      <c r="K7" s="368"/>
    </row>
    <row r="8" spans="1:13" s="143" customFormat="1" ht="18" customHeight="1" thickBot="1">
      <c r="A8" s="445" t="s">
        <v>206</v>
      </c>
      <c r="B8" s="444"/>
      <c r="C8" s="716"/>
      <c r="D8" s="717">
        <v>1054406</v>
      </c>
      <c r="E8" s="717"/>
      <c r="F8" s="717">
        <v>18238</v>
      </c>
      <c r="G8" s="717"/>
      <c r="H8" s="717">
        <f>D8+F8</f>
        <v>1072644</v>
      </c>
      <c r="I8" s="717"/>
      <c r="J8" s="717">
        <v>699363</v>
      </c>
      <c r="K8" s="99"/>
    </row>
    <row r="9" spans="1:13" s="143" customFormat="1" ht="7.5" customHeight="1" thickTop="1">
      <c r="A9" s="126"/>
      <c r="B9" s="126"/>
      <c r="C9" s="443"/>
      <c r="D9" s="443"/>
      <c r="E9" s="443"/>
      <c r="F9" s="443"/>
      <c r="G9" s="99"/>
    </row>
    <row r="10" spans="1:13" ht="11.25" customHeight="1" thickBot="1">
      <c r="A10" s="430" t="s">
        <v>357</v>
      </c>
    </row>
    <row r="11" spans="1:13" s="196" customFormat="1" ht="22.5" customHeight="1" thickTop="1">
      <c r="A11" s="1024" t="s">
        <v>356</v>
      </c>
      <c r="B11" s="442"/>
      <c r="C11" s="1026" t="s">
        <v>90</v>
      </c>
      <c r="D11" s="1027"/>
      <c r="E11" s="1043" t="s">
        <v>355</v>
      </c>
      <c r="F11" s="1044"/>
      <c r="G11" s="1043" t="s">
        <v>354</v>
      </c>
      <c r="H11" s="1044"/>
      <c r="I11" s="1045" t="s">
        <v>353</v>
      </c>
      <c r="J11" s="1046"/>
      <c r="K11" s="1045" t="s">
        <v>352</v>
      </c>
      <c r="L11" s="1056"/>
    </row>
    <row r="12" spans="1:13" s="196" customFormat="1" ht="15.75" customHeight="1">
      <c r="A12" s="1025"/>
      <c r="B12" s="441"/>
      <c r="C12" s="440" t="s">
        <v>342</v>
      </c>
      <c r="D12" s="440" t="s">
        <v>351</v>
      </c>
      <c r="E12" s="440" t="s">
        <v>342</v>
      </c>
      <c r="F12" s="440" t="s">
        <v>351</v>
      </c>
      <c r="G12" s="440" t="s">
        <v>342</v>
      </c>
      <c r="H12" s="440" t="s">
        <v>351</v>
      </c>
      <c r="I12" s="440" t="s">
        <v>342</v>
      </c>
      <c r="J12" s="440" t="s">
        <v>351</v>
      </c>
      <c r="K12" s="440" t="s">
        <v>342</v>
      </c>
      <c r="L12" s="439" t="s">
        <v>351</v>
      </c>
    </row>
    <row r="13" spans="1:13" s="204" customFormat="1" ht="17.25" customHeight="1">
      <c r="A13" s="178"/>
      <c r="B13" s="178"/>
      <c r="C13" s="438" t="s">
        <v>105</v>
      </c>
      <c r="D13" s="437" t="s">
        <v>70</v>
      </c>
      <c r="E13" s="437" t="s">
        <v>105</v>
      </c>
      <c r="F13" s="437" t="s">
        <v>70</v>
      </c>
      <c r="G13" s="437" t="s">
        <v>105</v>
      </c>
      <c r="H13" s="437" t="s">
        <v>70</v>
      </c>
      <c r="I13" s="437" t="s">
        <v>105</v>
      </c>
      <c r="J13" s="437" t="s">
        <v>70</v>
      </c>
      <c r="K13" s="437" t="s">
        <v>105</v>
      </c>
      <c r="L13" s="437" t="s">
        <v>70</v>
      </c>
    </row>
    <row r="14" spans="1:13" ht="15.75" customHeight="1">
      <c r="A14" s="417" t="s">
        <v>53</v>
      </c>
      <c r="B14" s="432"/>
      <c r="C14" s="436">
        <v>64195</v>
      </c>
      <c r="D14" s="433">
        <v>55694966</v>
      </c>
      <c r="E14" s="435">
        <v>99</v>
      </c>
      <c r="F14" s="434">
        <v>1197</v>
      </c>
      <c r="G14" s="433">
        <v>64096</v>
      </c>
      <c r="H14" s="433">
        <v>55693769</v>
      </c>
      <c r="I14" s="431">
        <v>0</v>
      </c>
      <c r="J14" s="431">
        <v>0</v>
      </c>
      <c r="K14" s="431">
        <v>0</v>
      </c>
      <c r="L14" s="431">
        <v>0</v>
      </c>
    </row>
    <row r="15" spans="1:13" ht="18" customHeight="1">
      <c r="A15" s="417" t="s">
        <v>334</v>
      </c>
      <c r="B15" s="432"/>
      <c r="C15" s="436">
        <v>65946</v>
      </c>
      <c r="D15" s="433">
        <v>57138144</v>
      </c>
      <c r="E15" s="435">
        <v>67</v>
      </c>
      <c r="F15" s="434">
        <v>399</v>
      </c>
      <c r="G15" s="433">
        <v>65879</v>
      </c>
      <c r="H15" s="433">
        <v>57137745</v>
      </c>
      <c r="I15" s="431">
        <v>0</v>
      </c>
      <c r="J15" s="431">
        <v>0</v>
      </c>
      <c r="K15" s="431">
        <v>0</v>
      </c>
      <c r="L15" s="431">
        <v>0</v>
      </c>
    </row>
    <row r="16" spans="1:13" ht="18" customHeight="1">
      <c r="A16" s="417" t="s">
        <v>54</v>
      </c>
      <c r="B16" s="432"/>
      <c r="C16" s="436">
        <v>67681</v>
      </c>
      <c r="D16" s="433">
        <v>58598801</v>
      </c>
      <c r="E16" s="435">
        <v>67</v>
      </c>
      <c r="F16" s="434">
        <v>399</v>
      </c>
      <c r="G16" s="433">
        <v>67614</v>
      </c>
      <c r="H16" s="433">
        <v>58598401</v>
      </c>
      <c r="I16" s="431">
        <v>0</v>
      </c>
      <c r="J16" s="431">
        <v>0</v>
      </c>
      <c r="K16" s="431">
        <v>0</v>
      </c>
      <c r="L16" s="431">
        <v>0</v>
      </c>
      <c r="M16" s="430"/>
    </row>
    <row r="17" spans="1:17" ht="9" customHeight="1" thickBot="1">
      <c r="A17" s="154"/>
      <c r="B17" s="154"/>
      <c r="C17" s="429"/>
      <c r="D17" s="154"/>
      <c r="E17" s="154"/>
      <c r="F17" s="154"/>
      <c r="G17" s="154"/>
      <c r="H17" s="154"/>
      <c r="I17" s="154"/>
      <c r="J17" s="154"/>
      <c r="K17" s="154"/>
      <c r="L17" s="154"/>
    </row>
    <row r="18" spans="1:17" ht="9.75" customHeight="1" thickTop="1"/>
    <row r="19" spans="1:17" s="78" customFormat="1" ht="11.25" customHeight="1" thickBot="1">
      <c r="A19" s="428" t="s">
        <v>350</v>
      </c>
      <c r="B19" s="272"/>
      <c r="C19" s="489"/>
      <c r="D19" s="489"/>
      <c r="E19" s="489"/>
      <c r="F19" s="489"/>
      <c r="G19" s="489"/>
      <c r="H19" s="489"/>
      <c r="I19" s="489"/>
      <c r="J19" s="489"/>
      <c r="K19" s="489"/>
      <c r="L19" s="489"/>
      <c r="M19" s="489"/>
      <c r="N19" s="489"/>
      <c r="O19" s="489"/>
      <c r="P19" s="489"/>
    </row>
    <row r="20" spans="1:17" s="283" customFormat="1" ht="15.75" customHeight="1" thickTop="1">
      <c r="A20" s="1051" t="s">
        <v>239</v>
      </c>
      <c r="B20" s="409"/>
      <c r="C20" s="1053" t="s">
        <v>349</v>
      </c>
      <c r="D20" s="1057"/>
      <c r="E20" s="1053" t="s">
        <v>348</v>
      </c>
      <c r="F20" s="1057"/>
      <c r="G20" s="1053" t="s">
        <v>347</v>
      </c>
      <c r="H20" s="1058"/>
      <c r="I20" s="1053" t="s">
        <v>346</v>
      </c>
      <c r="J20" s="1054"/>
      <c r="K20" s="1053" t="s">
        <v>345</v>
      </c>
      <c r="L20" s="1054"/>
      <c r="M20" s="1053" t="s">
        <v>344</v>
      </c>
      <c r="N20" s="1054"/>
      <c r="O20" s="1055" t="s">
        <v>343</v>
      </c>
      <c r="P20" s="1055"/>
    </row>
    <row r="21" spans="1:17" s="283" customFormat="1" ht="15.75" customHeight="1">
      <c r="A21" s="1052"/>
      <c r="B21" s="427"/>
      <c r="C21" s="718" t="s">
        <v>235</v>
      </c>
      <c r="D21" s="719" t="s">
        <v>335</v>
      </c>
      <c r="E21" s="718" t="s">
        <v>235</v>
      </c>
      <c r="F21" s="719" t="s">
        <v>335</v>
      </c>
      <c r="G21" s="718" t="s">
        <v>235</v>
      </c>
      <c r="H21" s="720" t="s">
        <v>335</v>
      </c>
      <c r="I21" s="721" t="s">
        <v>342</v>
      </c>
      <c r="J21" s="722" t="s">
        <v>341</v>
      </c>
      <c r="K21" s="721" t="s">
        <v>342</v>
      </c>
      <c r="L21" s="722" t="s">
        <v>341</v>
      </c>
      <c r="M21" s="721" t="s">
        <v>342</v>
      </c>
      <c r="N21" s="722" t="s">
        <v>341</v>
      </c>
      <c r="O21" s="721" t="s">
        <v>342</v>
      </c>
      <c r="P21" s="723" t="s">
        <v>341</v>
      </c>
      <c r="Q21" s="285"/>
    </row>
    <row r="22" spans="1:17" s="69" customFormat="1">
      <c r="A22" s="71"/>
      <c r="B22" s="415"/>
      <c r="C22" s="724" t="s">
        <v>105</v>
      </c>
      <c r="D22" s="725" t="s">
        <v>49</v>
      </c>
      <c r="E22" s="130" t="s">
        <v>105</v>
      </c>
      <c r="F22" s="725" t="s">
        <v>49</v>
      </c>
      <c r="G22" s="130" t="s">
        <v>105</v>
      </c>
      <c r="H22" s="130" t="s">
        <v>49</v>
      </c>
      <c r="I22" s="130" t="s">
        <v>105</v>
      </c>
      <c r="J22" s="130" t="s">
        <v>49</v>
      </c>
      <c r="K22" s="130" t="s">
        <v>105</v>
      </c>
      <c r="L22" s="130" t="s">
        <v>49</v>
      </c>
      <c r="M22" s="130" t="s">
        <v>105</v>
      </c>
      <c r="N22" s="130" t="s">
        <v>49</v>
      </c>
      <c r="O22" s="130" t="s">
        <v>105</v>
      </c>
      <c r="P22" s="130" t="s">
        <v>49</v>
      </c>
    </row>
    <row r="23" spans="1:17" s="78" customFormat="1" ht="15.75" customHeight="1">
      <c r="A23" s="127" t="s">
        <v>53</v>
      </c>
      <c r="B23" s="415"/>
      <c r="C23" s="414">
        <v>22001</v>
      </c>
      <c r="D23" s="413">
        <v>11222340912</v>
      </c>
      <c r="E23" s="413">
        <v>25654</v>
      </c>
      <c r="F23" s="413">
        <v>6238648303</v>
      </c>
      <c r="G23" s="413">
        <v>1422</v>
      </c>
      <c r="H23" s="413">
        <v>1250221500</v>
      </c>
      <c r="I23" s="425">
        <v>1</v>
      </c>
      <c r="J23" s="424">
        <v>1003600</v>
      </c>
      <c r="K23" s="279">
        <v>0</v>
      </c>
      <c r="L23" s="279">
        <v>0</v>
      </c>
      <c r="M23" s="424">
        <v>615</v>
      </c>
      <c r="N23" s="424">
        <v>271250974</v>
      </c>
      <c r="O23" s="424">
        <v>1416</v>
      </c>
      <c r="P23" s="424">
        <v>194517500</v>
      </c>
      <c r="Q23" s="423"/>
    </row>
    <row r="24" spans="1:17" s="78" customFormat="1" ht="15.75" customHeight="1">
      <c r="A24" s="127"/>
      <c r="B24" s="415"/>
      <c r="C24" s="414"/>
      <c r="D24" s="413"/>
      <c r="E24" s="413"/>
      <c r="F24" s="413"/>
      <c r="G24" s="413"/>
      <c r="H24" s="413"/>
      <c r="I24" s="420"/>
      <c r="J24" s="412"/>
      <c r="K24" s="412"/>
      <c r="L24" s="412"/>
      <c r="M24" s="412"/>
      <c r="N24" s="412"/>
      <c r="O24" s="419">
        <v>85</v>
      </c>
      <c r="P24" s="418">
        <v>722500</v>
      </c>
      <c r="Q24" s="416"/>
    </row>
    <row r="25" spans="1:17" s="422" customFormat="1" ht="15.75" customHeight="1">
      <c r="A25" s="127" t="s">
        <v>334</v>
      </c>
      <c r="B25" s="426"/>
      <c r="C25" s="414">
        <v>18258</v>
      </c>
      <c r="D25" s="413">
        <v>9362715094</v>
      </c>
      <c r="E25" s="413">
        <v>21612</v>
      </c>
      <c r="F25" s="413">
        <v>5302299777</v>
      </c>
      <c r="G25" s="413">
        <v>1315</v>
      </c>
      <c r="H25" s="413">
        <v>1153753650</v>
      </c>
      <c r="I25" s="425">
        <v>1</v>
      </c>
      <c r="J25" s="424">
        <v>1003600</v>
      </c>
      <c r="K25" s="279">
        <v>0</v>
      </c>
      <c r="L25" s="279">
        <v>0</v>
      </c>
      <c r="M25" s="424">
        <v>586</v>
      </c>
      <c r="N25" s="424">
        <v>252565985</v>
      </c>
      <c r="O25" s="424">
        <v>1225</v>
      </c>
      <c r="P25" s="424">
        <v>172456500</v>
      </c>
      <c r="Q25" s="423"/>
    </row>
    <row r="26" spans="1:17" s="78" customFormat="1" ht="15.75" customHeight="1">
      <c r="A26" s="421"/>
      <c r="C26" s="414"/>
      <c r="D26" s="413"/>
      <c r="E26" s="413"/>
      <c r="F26" s="413"/>
      <c r="G26" s="413"/>
      <c r="H26" s="413"/>
      <c r="I26" s="420"/>
      <c r="J26" s="412"/>
      <c r="K26" s="412"/>
      <c r="L26" s="412"/>
      <c r="M26" s="412"/>
      <c r="N26" s="412"/>
      <c r="O26" s="419">
        <v>89</v>
      </c>
      <c r="P26" s="418">
        <v>756500</v>
      </c>
      <c r="Q26" s="416"/>
    </row>
    <row r="27" spans="1:17" s="78" customFormat="1" ht="15.75" customHeight="1">
      <c r="A27" s="417" t="s">
        <v>54</v>
      </c>
      <c r="B27" s="415"/>
      <c r="C27" s="414">
        <v>14978</v>
      </c>
      <c r="D27" s="413">
        <v>7714422809</v>
      </c>
      <c r="E27" s="413">
        <v>18106</v>
      </c>
      <c r="F27" s="413">
        <v>4470300138</v>
      </c>
      <c r="G27" s="413">
        <v>1207</v>
      </c>
      <c r="H27" s="413">
        <v>1059570825</v>
      </c>
      <c r="I27" s="425">
        <v>1</v>
      </c>
      <c r="J27" s="424">
        <v>1004600</v>
      </c>
      <c r="K27" s="279">
        <v>0</v>
      </c>
      <c r="L27" s="279">
        <v>0</v>
      </c>
      <c r="M27" s="424">
        <v>583</v>
      </c>
      <c r="N27" s="424">
        <v>244003809</v>
      </c>
      <c r="O27" s="424">
        <v>1203</v>
      </c>
      <c r="P27" s="424">
        <v>170639500</v>
      </c>
      <c r="Q27" s="416"/>
    </row>
    <row r="28" spans="1:17" s="78" customFormat="1" ht="15.75" customHeight="1">
      <c r="A28" s="126"/>
      <c r="B28" s="415"/>
      <c r="C28" s="414"/>
      <c r="D28" s="413"/>
      <c r="E28" s="413"/>
      <c r="F28" s="413"/>
      <c r="G28" s="413"/>
      <c r="H28" s="413"/>
      <c r="I28" s="412"/>
      <c r="J28" s="412"/>
      <c r="K28" s="412"/>
      <c r="L28" s="412"/>
      <c r="M28" s="412"/>
      <c r="N28" s="412"/>
      <c r="O28" s="419">
        <v>59</v>
      </c>
      <c r="P28" s="418">
        <v>501500</v>
      </c>
      <c r="Q28" s="411"/>
    </row>
    <row r="29" spans="1:17" ht="5.25" customHeight="1" thickBot="1">
      <c r="A29" s="272"/>
      <c r="B29" s="273"/>
      <c r="C29" s="726"/>
      <c r="D29" s="489"/>
      <c r="E29" s="489"/>
      <c r="F29" s="489"/>
      <c r="G29" s="489"/>
      <c r="H29" s="489"/>
      <c r="I29" s="489"/>
      <c r="J29" s="489"/>
      <c r="K29" s="489"/>
      <c r="L29" s="489"/>
      <c r="M29" s="489"/>
      <c r="N29" s="489"/>
      <c r="O29" s="489"/>
      <c r="P29" s="489"/>
      <c r="Q29" s="410"/>
    </row>
    <row r="30" spans="1:17" ht="4.5" customHeight="1" thickTop="1">
      <c r="A30" s="78"/>
      <c r="B30" s="78"/>
      <c r="C30" s="143"/>
      <c r="D30" s="143"/>
      <c r="E30" s="143"/>
      <c r="F30" s="143"/>
      <c r="G30" s="143"/>
      <c r="H30" s="143"/>
      <c r="I30" s="143"/>
      <c r="J30" s="143"/>
      <c r="K30" s="143"/>
      <c r="L30" s="143"/>
      <c r="M30" s="143"/>
      <c r="N30" s="143"/>
      <c r="O30" s="143"/>
      <c r="P30" s="143"/>
      <c r="Q30" s="78"/>
    </row>
    <row r="31" spans="1:17">
      <c r="A31" s="149" t="s">
        <v>340</v>
      </c>
      <c r="Q31" s="78"/>
    </row>
    <row r="32" spans="1:17" ht="11.25" customHeight="1"/>
    <row r="33" spans="1:16" s="78" customFormat="1" ht="17.25" customHeight="1" thickBot="1">
      <c r="A33" s="405" t="s">
        <v>339</v>
      </c>
      <c r="C33" s="143"/>
      <c r="D33" s="143"/>
      <c r="E33" s="143"/>
      <c r="F33" s="143"/>
      <c r="G33" s="143"/>
      <c r="H33" s="143"/>
      <c r="I33" s="143"/>
      <c r="J33" s="143"/>
      <c r="K33" s="143"/>
      <c r="L33" s="143"/>
      <c r="M33" s="143"/>
      <c r="N33" s="143"/>
      <c r="O33" s="143"/>
      <c r="P33" s="143"/>
    </row>
    <row r="34" spans="1:16" s="283" customFormat="1" ht="18" customHeight="1" thickTop="1">
      <c r="A34" s="1047" t="s">
        <v>239</v>
      </c>
      <c r="B34" s="409"/>
      <c r="C34" s="1049" t="s">
        <v>338</v>
      </c>
      <c r="D34" s="1049"/>
      <c r="E34" s="1049" t="s">
        <v>337</v>
      </c>
      <c r="F34" s="1049"/>
      <c r="G34" s="1049" t="s">
        <v>336</v>
      </c>
      <c r="H34" s="1050"/>
      <c r="I34" s="448"/>
      <c r="J34" s="448"/>
      <c r="K34" s="448"/>
      <c r="L34" s="448"/>
      <c r="M34" s="448"/>
      <c r="N34" s="448"/>
      <c r="O34" s="448"/>
      <c r="P34" s="448"/>
    </row>
    <row r="35" spans="1:16" s="283" customFormat="1" ht="18" customHeight="1">
      <c r="A35" s="1048"/>
      <c r="B35" s="408"/>
      <c r="C35" s="727" t="s">
        <v>235</v>
      </c>
      <c r="D35" s="727" t="s">
        <v>335</v>
      </c>
      <c r="E35" s="727" t="s">
        <v>235</v>
      </c>
      <c r="F35" s="727" t="s">
        <v>335</v>
      </c>
      <c r="G35" s="727" t="s">
        <v>235</v>
      </c>
      <c r="H35" s="490" t="s">
        <v>335</v>
      </c>
      <c r="I35" s="448"/>
      <c r="J35" s="448"/>
      <c r="K35" s="448"/>
      <c r="L35" s="448"/>
      <c r="M35" s="448"/>
      <c r="N35" s="448"/>
      <c r="O35" s="448"/>
      <c r="P35" s="448"/>
    </row>
    <row r="36" spans="1:16" s="69" customFormat="1" ht="12" customHeight="1">
      <c r="A36" s="71"/>
      <c r="B36" s="71"/>
      <c r="C36" s="446" t="s">
        <v>105</v>
      </c>
      <c r="D36" s="126" t="s">
        <v>49</v>
      </c>
      <c r="E36" s="126" t="s">
        <v>105</v>
      </c>
      <c r="F36" s="126" t="s">
        <v>49</v>
      </c>
      <c r="G36" s="126" t="s">
        <v>105</v>
      </c>
      <c r="H36" s="126" t="s">
        <v>49</v>
      </c>
      <c r="I36" s="142"/>
      <c r="J36" s="142"/>
      <c r="K36" s="142"/>
      <c r="L36" s="142"/>
      <c r="M36" s="142"/>
      <c r="N36" s="142"/>
      <c r="O36" s="142"/>
      <c r="P36" s="142"/>
    </row>
    <row r="37" spans="1:16" s="78" customFormat="1" ht="18.75" customHeight="1">
      <c r="A37" s="127" t="s">
        <v>53</v>
      </c>
      <c r="B37" s="71"/>
      <c r="C37" s="407">
        <v>2066616</v>
      </c>
      <c r="D37" s="406">
        <v>1366956606546</v>
      </c>
      <c r="E37" s="406">
        <v>52496</v>
      </c>
      <c r="F37" s="406">
        <v>44677994975</v>
      </c>
      <c r="G37" s="406">
        <v>13020</v>
      </c>
      <c r="H37" s="406">
        <v>10287702529</v>
      </c>
      <c r="I37" s="143"/>
      <c r="J37" s="143"/>
      <c r="K37" s="143"/>
      <c r="L37" s="143"/>
      <c r="M37" s="143"/>
      <c r="N37" s="143"/>
      <c r="O37" s="143"/>
      <c r="P37" s="143"/>
    </row>
    <row r="38" spans="1:16" s="78" customFormat="1" ht="16.5" customHeight="1">
      <c r="A38" s="127" t="s">
        <v>334</v>
      </c>
      <c r="B38" s="71"/>
      <c r="C38" s="407">
        <v>2104771</v>
      </c>
      <c r="D38" s="406">
        <v>1392815177512</v>
      </c>
      <c r="E38" s="406">
        <v>54384</v>
      </c>
      <c r="F38" s="406">
        <v>46190072876</v>
      </c>
      <c r="G38" s="406">
        <v>13126</v>
      </c>
      <c r="H38" s="406">
        <v>10348905727</v>
      </c>
      <c r="I38" s="143"/>
      <c r="J38" s="143"/>
      <c r="K38" s="143"/>
      <c r="L38" s="143"/>
      <c r="M38" s="143"/>
      <c r="N38" s="143"/>
      <c r="O38" s="143"/>
      <c r="P38" s="143"/>
    </row>
    <row r="39" spans="1:16" s="78" customFormat="1" ht="16.5" customHeight="1">
      <c r="A39" s="127" t="s">
        <v>54</v>
      </c>
      <c r="B39" s="71"/>
      <c r="C39" s="407">
        <v>2137007</v>
      </c>
      <c r="D39" s="406">
        <v>1417419668689</v>
      </c>
      <c r="E39" s="406">
        <v>56495</v>
      </c>
      <c r="F39" s="406">
        <v>47952867950</v>
      </c>
      <c r="G39" s="406">
        <v>13052</v>
      </c>
      <c r="H39" s="406">
        <v>10308243700</v>
      </c>
      <c r="I39" s="99"/>
      <c r="J39" s="143"/>
      <c r="K39" s="143"/>
      <c r="L39" s="143"/>
      <c r="M39" s="143"/>
      <c r="N39" s="143"/>
      <c r="O39" s="143"/>
      <c r="P39" s="143"/>
    </row>
    <row r="40" spans="1:16" s="78" customFormat="1" ht="3.75" customHeight="1" thickBot="1">
      <c r="A40" s="272"/>
      <c r="B40" s="272"/>
      <c r="C40" s="404"/>
      <c r="D40" s="403"/>
      <c r="E40" s="403"/>
      <c r="F40" s="403"/>
      <c r="G40" s="403"/>
      <c r="H40" s="403"/>
    </row>
    <row r="41" spans="1:16" s="78" customFormat="1" ht="5.25" customHeight="1" thickTop="1"/>
    <row r="42" spans="1:16">
      <c r="K42" s="149" t="s">
        <v>333</v>
      </c>
    </row>
    <row r="44" spans="1:16">
      <c r="H44" s="149" t="s">
        <v>333</v>
      </c>
    </row>
  </sheetData>
  <mergeCells count="25">
    <mergeCell ref="M20:N20"/>
    <mergeCell ref="O20:P20"/>
    <mergeCell ref="K11:L11"/>
    <mergeCell ref="C20:D20"/>
    <mergeCell ref="E20:F20"/>
    <mergeCell ref="G20:H20"/>
    <mergeCell ref="I20:J20"/>
    <mergeCell ref="K20:L20"/>
    <mergeCell ref="A34:A35"/>
    <mergeCell ref="C34:D34"/>
    <mergeCell ref="E34:F34"/>
    <mergeCell ref="G34:H34"/>
    <mergeCell ref="A20:A21"/>
    <mergeCell ref="A11:A12"/>
    <mergeCell ref="C11:D11"/>
    <mergeCell ref="A2:A4"/>
    <mergeCell ref="C2:H2"/>
    <mergeCell ref="I2:J4"/>
    <mergeCell ref="C3:H3"/>
    <mergeCell ref="C4:D4"/>
    <mergeCell ref="E4:F4"/>
    <mergeCell ref="G4:H4"/>
    <mergeCell ref="E11:F11"/>
    <mergeCell ref="G11:H11"/>
    <mergeCell ref="I11:J11"/>
  </mergeCells>
  <phoneticPr fontId="6"/>
  <dataValidations count="1">
    <dataValidation imeMode="off" allowBlank="1" showInputMessage="1" showErrorMessage="1" sqref="C23:H28 J23:J28 M23:P28 K28:L28 K23:L24 K26:L26"/>
  </dataValidations>
  <pageMargins left="0.82677165354330717" right="0.19685039370078741" top="0.59055118110236227" bottom="0.39370078740157483" header="0.31496062992125984" footer="0.31496062992125984"/>
  <pageSetup paperSize="9" fitToWidth="0" fitToHeight="0" orientation="landscape" cellComments="asDisplayed" r:id="rId1"/>
  <headerFooter alignWithMargins="0">
    <oddHeader>&amp;L&amp;9国民年金適用、受給状況&amp;R&amp;9&amp;F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S14"/>
  <sheetViews>
    <sheetView zoomScaleNormal="100" zoomScalePageLayoutView="136" workbookViewId="0"/>
  </sheetViews>
  <sheetFormatPr defaultColWidth="10.125" defaultRowHeight="9.75"/>
  <cols>
    <col min="1" max="1" width="9.375" style="449" bestFit="1" customWidth="1"/>
    <col min="2" max="2" width="1.5" style="449" customWidth="1"/>
    <col min="3" max="5" width="7.625" style="449" customWidth="1"/>
    <col min="6" max="6" width="6.875" style="449" customWidth="1"/>
    <col min="7" max="8" width="8.875" style="449" customWidth="1"/>
    <col min="9" max="9" width="7.625" style="449" customWidth="1"/>
    <col min="10" max="10" width="7.75" style="78" customWidth="1"/>
    <col min="11" max="11" width="9.75" style="78" customWidth="1"/>
    <col min="12" max="12" width="10.125" style="78" customWidth="1"/>
    <col min="13" max="13" width="11.375" style="78" customWidth="1"/>
    <col min="14" max="14" width="11.5" style="78" customWidth="1"/>
    <col min="15" max="16384" width="10.125" style="449"/>
  </cols>
  <sheetData>
    <row r="1" spans="1:19" ht="12.75" customHeight="1" thickBot="1">
      <c r="A1" s="449" t="s">
        <v>382</v>
      </c>
      <c r="J1" s="449"/>
      <c r="K1" s="449"/>
      <c r="L1" s="449"/>
      <c r="M1" s="449"/>
      <c r="N1" s="142" t="s">
        <v>363</v>
      </c>
      <c r="O1" s="78"/>
      <c r="P1" s="78"/>
      <c r="Q1" s="78"/>
      <c r="R1" s="78"/>
      <c r="S1" s="78"/>
    </row>
    <row r="2" spans="1:19" ht="23.25" customHeight="1" thickTop="1">
      <c r="A2" s="1061" t="s">
        <v>381</v>
      </c>
      <c r="B2" s="474"/>
      <c r="C2" s="1063" t="s">
        <v>380</v>
      </c>
      <c r="D2" s="1064"/>
      <c r="E2" s="1064"/>
      <c r="F2" s="1065"/>
      <c r="G2" s="1063" t="s">
        <v>379</v>
      </c>
      <c r="H2" s="1064"/>
      <c r="I2" s="1064"/>
      <c r="J2" s="1066" t="s">
        <v>378</v>
      </c>
      <c r="K2" s="1068" t="s">
        <v>377</v>
      </c>
      <c r="L2" s="1069"/>
      <c r="M2" s="1070"/>
      <c r="N2" s="1059" t="s">
        <v>376</v>
      </c>
    </row>
    <row r="3" spans="1:19" ht="33" customHeight="1">
      <c r="A3" s="1062"/>
      <c r="B3" s="473"/>
      <c r="C3" s="472" t="s">
        <v>372</v>
      </c>
      <c r="D3" s="470" t="s">
        <v>375</v>
      </c>
      <c r="E3" s="471" t="s">
        <v>374</v>
      </c>
      <c r="F3" s="470" t="s">
        <v>373</v>
      </c>
      <c r="G3" s="470" t="s">
        <v>372</v>
      </c>
      <c r="H3" s="469" t="s">
        <v>369</v>
      </c>
      <c r="I3" s="468" t="s">
        <v>371</v>
      </c>
      <c r="J3" s="1067"/>
      <c r="K3" s="467" t="s">
        <v>370</v>
      </c>
      <c r="L3" s="466" t="s">
        <v>369</v>
      </c>
      <c r="M3" s="466" t="s">
        <v>368</v>
      </c>
      <c r="N3" s="1060"/>
    </row>
    <row r="4" spans="1:19" ht="13.5" customHeight="1">
      <c r="A4" s="459"/>
      <c r="B4" s="459"/>
      <c r="C4" s="465"/>
      <c r="D4" s="464"/>
      <c r="E4" s="464"/>
      <c r="F4" s="464"/>
      <c r="G4" s="464" t="s">
        <v>367</v>
      </c>
      <c r="H4" s="464" t="s">
        <v>367</v>
      </c>
      <c r="I4" s="464" t="s">
        <v>367</v>
      </c>
      <c r="J4" s="71" t="s">
        <v>87</v>
      </c>
      <c r="K4" s="71" t="s">
        <v>49</v>
      </c>
      <c r="L4" s="71" t="s">
        <v>49</v>
      </c>
      <c r="M4" s="71" t="s">
        <v>49</v>
      </c>
      <c r="N4" s="71" t="s">
        <v>49</v>
      </c>
    </row>
    <row r="5" spans="1:19" ht="11.45" customHeight="1">
      <c r="A5" s="454" t="s">
        <v>366</v>
      </c>
      <c r="B5" s="459"/>
      <c r="C5" s="458">
        <v>122681</v>
      </c>
      <c r="D5" s="457">
        <v>119577</v>
      </c>
      <c r="E5" s="457">
        <v>3073</v>
      </c>
      <c r="F5" s="457">
        <v>31</v>
      </c>
      <c r="G5" s="457">
        <v>1854909</v>
      </c>
      <c r="H5" s="457">
        <v>1245508</v>
      </c>
      <c r="I5" s="457">
        <v>609401</v>
      </c>
      <c r="J5" s="462">
        <v>0</v>
      </c>
      <c r="K5" s="460">
        <v>331687</v>
      </c>
      <c r="L5" s="460">
        <v>367532</v>
      </c>
      <c r="M5" s="460">
        <v>258478</v>
      </c>
      <c r="N5" s="460">
        <v>0</v>
      </c>
    </row>
    <row r="6" spans="1:19" ht="11.45" customHeight="1">
      <c r="A6" s="461"/>
      <c r="B6" s="459"/>
      <c r="C6" s="458">
        <v>94</v>
      </c>
      <c r="D6" s="457">
        <v>93</v>
      </c>
      <c r="E6" s="457">
        <v>1</v>
      </c>
      <c r="F6" s="463">
        <v>0</v>
      </c>
      <c r="G6" s="457">
        <v>11388</v>
      </c>
      <c r="H6" s="457">
        <v>7220</v>
      </c>
      <c r="I6" s="457">
        <v>4168</v>
      </c>
      <c r="J6" s="462">
        <v>0</v>
      </c>
      <c r="K6" s="460">
        <v>351354</v>
      </c>
      <c r="L6" s="460">
        <v>392869</v>
      </c>
      <c r="M6" s="460">
        <v>255701</v>
      </c>
      <c r="N6" s="460">
        <v>0</v>
      </c>
    </row>
    <row r="7" spans="1:19" ht="6" customHeight="1">
      <c r="A7" s="461"/>
      <c r="B7" s="459"/>
      <c r="C7" s="458"/>
      <c r="D7" s="457"/>
      <c r="E7" s="457"/>
      <c r="F7" s="457"/>
      <c r="G7" s="457"/>
      <c r="H7" s="457"/>
      <c r="I7" s="457"/>
      <c r="J7" s="456"/>
      <c r="K7" s="455"/>
      <c r="L7" s="455"/>
      <c r="M7" s="455"/>
      <c r="N7" s="455"/>
    </row>
    <row r="8" spans="1:19" ht="11.45" customHeight="1">
      <c r="A8" s="454" t="s">
        <v>365</v>
      </c>
      <c r="B8" s="459"/>
      <c r="C8" s="458">
        <v>132870</v>
      </c>
      <c r="D8" s="457">
        <v>129651</v>
      </c>
      <c r="E8" s="457">
        <v>3180</v>
      </c>
      <c r="F8" s="457">
        <v>39</v>
      </c>
      <c r="G8" s="457">
        <v>1897164</v>
      </c>
      <c r="H8" s="457">
        <v>1264500</v>
      </c>
      <c r="I8" s="457">
        <v>632652</v>
      </c>
      <c r="J8" s="279">
        <v>0</v>
      </c>
      <c r="K8" s="460">
        <v>331912</v>
      </c>
      <c r="L8" s="460">
        <v>369929</v>
      </c>
      <c r="M8" s="460">
        <v>261336</v>
      </c>
      <c r="N8" s="460">
        <v>0</v>
      </c>
    </row>
    <row r="9" spans="1:19" ht="11.45" customHeight="1">
      <c r="A9" s="461"/>
      <c r="B9" s="459"/>
      <c r="C9" s="458">
        <v>47</v>
      </c>
      <c r="D9" s="457">
        <v>46</v>
      </c>
      <c r="E9" s="457">
        <v>1</v>
      </c>
      <c r="F9" s="279">
        <v>0</v>
      </c>
      <c r="G9" s="457">
        <v>7042</v>
      </c>
      <c r="H9" s="457">
        <v>4202</v>
      </c>
      <c r="I9" s="457">
        <v>2838</v>
      </c>
      <c r="J9" s="279">
        <v>0</v>
      </c>
      <c r="K9" s="460">
        <v>359275</v>
      </c>
      <c r="L9" s="460">
        <v>408940</v>
      </c>
      <c r="M9" s="460">
        <v>256995</v>
      </c>
      <c r="N9" s="460">
        <v>0</v>
      </c>
    </row>
    <row r="10" spans="1:19" ht="6" customHeight="1">
      <c r="A10" s="454"/>
      <c r="B10" s="459"/>
      <c r="C10" s="458"/>
      <c r="D10" s="457"/>
      <c r="E10" s="457"/>
      <c r="F10" s="457"/>
      <c r="G10" s="457"/>
      <c r="H10" s="457"/>
      <c r="I10" s="457"/>
      <c r="J10" s="456"/>
      <c r="K10" s="455"/>
      <c r="L10" s="455"/>
      <c r="M10" s="455"/>
      <c r="N10" s="455"/>
    </row>
    <row r="11" spans="1:19" s="452" customFormat="1" ht="11.45" customHeight="1">
      <c r="A11" s="454" t="s">
        <v>364</v>
      </c>
      <c r="B11" s="453"/>
      <c r="C11" s="458">
        <v>139692</v>
      </c>
      <c r="D11" s="457">
        <v>136463</v>
      </c>
      <c r="E11" s="457">
        <v>3190</v>
      </c>
      <c r="F11" s="457">
        <v>39</v>
      </c>
      <c r="G11" s="457">
        <v>1943100</v>
      </c>
      <c r="H11" s="457">
        <v>1287498</v>
      </c>
      <c r="I11" s="457">
        <v>655591</v>
      </c>
      <c r="J11" s="279">
        <v>0</v>
      </c>
      <c r="K11" s="460">
        <v>334905</v>
      </c>
      <c r="L11" s="460">
        <v>371233</v>
      </c>
      <c r="M11" s="460">
        <v>263647</v>
      </c>
      <c r="N11" s="460">
        <v>0</v>
      </c>
    </row>
    <row r="12" spans="1:19" s="452" customFormat="1" ht="11.45" customHeight="1">
      <c r="A12" s="453"/>
      <c r="B12" s="453"/>
      <c r="C12" s="458">
        <v>42</v>
      </c>
      <c r="D12" s="457">
        <v>41</v>
      </c>
      <c r="E12" s="457">
        <v>1</v>
      </c>
      <c r="F12" s="279">
        <v>0</v>
      </c>
      <c r="G12" s="457">
        <v>6958</v>
      </c>
      <c r="H12" s="457">
        <v>4126</v>
      </c>
      <c r="I12" s="457">
        <v>2832</v>
      </c>
      <c r="J12" s="279">
        <v>0</v>
      </c>
      <c r="K12" s="460">
        <v>385955</v>
      </c>
      <c r="L12" s="460">
        <v>425595</v>
      </c>
      <c r="M12" s="460">
        <v>265864</v>
      </c>
      <c r="N12" s="460">
        <v>0</v>
      </c>
    </row>
    <row r="13" spans="1:19" ht="4.5" customHeight="1" thickBot="1">
      <c r="A13" s="450"/>
      <c r="B13" s="450"/>
      <c r="C13" s="451"/>
      <c r="D13" s="450"/>
      <c r="E13" s="450"/>
      <c r="F13" s="450"/>
      <c r="G13" s="450"/>
      <c r="H13" s="450"/>
      <c r="I13" s="450"/>
      <c r="J13" s="272"/>
      <c r="K13" s="272"/>
      <c r="L13" s="272"/>
      <c r="M13" s="272"/>
      <c r="N13" s="272"/>
    </row>
    <row r="14" spans="1:19" ht="4.5" customHeight="1" thickTop="1"/>
  </sheetData>
  <mergeCells count="6">
    <mergeCell ref="N2:N3"/>
    <mergeCell ref="A2:A3"/>
    <mergeCell ref="C2:F2"/>
    <mergeCell ref="G2:I2"/>
    <mergeCell ref="J2:J3"/>
    <mergeCell ref="K2:M2"/>
  </mergeCells>
  <phoneticPr fontId="6"/>
  <dataValidations count="1">
    <dataValidation imeMode="off" allowBlank="1" showInputMessage="1" showErrorMessage="1" sqref="F13:F65536 F10:F11 T1:IV1 O2:IV65536 G1:M1 G2:I65536 F1:F8 B1:E1048576 A1:A5 A8 A10:A65536"/>
  </dataValidations>
  <pageMargins left="0.78740157480314965" right="0.19685039370078741" top="1.3779527559055118" bottom="0.98425196850393704" header="0.82677165354330717" footer="0.51181102362204722"/>
  <pageSetup paperSize="9" scale="115" fitToHeight="0" orientation="landscape" cellComments="asDisplayed" r:id="rId1"/>
  <headerFooter alignWithMargins="0">
    <oddHeader>&amp;L&amp;9厚生年金適用状況&amp;R&amp;8&amp;F　（&amp;A）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49"/>
  <sheetViews>
    <sheetView zoomScaleNormal="100" zoomScalePageLayoutView="142" workbookViewId="0"/>
  </sheetViews>
  <sheetFormatPr defaultRowHeight="9.75"/>
  <cols>
    <col min="1" max="1" width="0.75" style="114" customWidth="1"/>
    <col min="2" max="2" width="8.25" style="115" customWidth="1"/>
    <col min="3" max="3" width="0.625" style="114" customWidth="1"/>
    <col min="4" max="4" width="7.5" style="114" bestFit="1" customWidth="1"/>
    <col min="5" max="5" width="10" style="114" customWidth="1"/>
    <col min="6" max="6" width="6.875" style="114" customWidth="1"/>
    <col min="7" max="7" width="7.5" style="114" customWidth="1"/>
    <col min="8" max="8" width="6.625" style="114" customWidth="1"/>
    <col min="9" max="9" width="7.875" style="114" customWidth="1"/>
    <col min="10" max="10" width="6.25" style="114" customWidth="1"/>
    <col min="11" max="11" width="7.5" style="114" customWidth="1"/>
    <col min="12" max="12" width="6" style="114" customWidth="1"/>
    <col min="13" max="13" width="7.625" style="114" customWidth="1"/>
    <col min="14" max="14" width="4.375" style="114" customWidth="1"/>
    <col min="15" max="15" width="7.375" style="114" customWidth="1"/>
    <col min="16" max="16" width="4.375" style="114" customWidth="1"/>
    <col min="17" max="17" width="7.75" style="114" customWidth="1"/>
    <col min="18" max="18" width="6.625" style="114" customWidth="1"/>
    <col min="19" max="19" width="3.125" style="114" customWidth="1"/>
    <col min="20" max="20" width="9" style="114"/>
    <col min="21" max="21" width="5.75" style="114" bestFit="1" customWidth="1"/>
    <col min="22" max="22" width="6.25" style="114" customWidth="1"/>
    <col min="23" max="16384" width="9" style="114"/>
  </cols>
  <sheetData>
    <row r="1" spans="1:22" ht="15.75" customHeight="1" thickBot="1">
      <c r="A1" s="115" t="s">
        <v>154</v>
      </c>
      <c r="N1" s="149" t="s">
        <v>153</v>
      </c>
      <c r="S1" s="204" t="s">
        <v>152</v>
      </c>
    </row>
    <row r="2" spans="1:22" s="196" customFormat="1" ht="9.75" customHeight="1" thickTop="1">
      <c r="A2" s="203"/>
      <c r="B2" s="1071" t="s">
        <v>151</v>
      </c>
      <c r="C2" s="202"/>
      <c r="D2" s="1073" t="s">
        <v>150</v>
      </c>
      <c r="E2" s="1073"/>
      <c r="F2" s="1073" t="s">
        <v>149</v>
      </c>
      <c r="G2" s="1073"/>
      <c r="H2" s="1073" t="s">
        <v>148</v>
      </c>
      <c r="I2" s="1073"/>
      <c r="J2" s="1073" t="s">
        <v>147</v>
      </c>
      <c r="K2" s="1073"/>
      <c r="L2" s="1083" t="s">
        <v>146</v>
      </c>
      <c r="M2" s="1084"/>
      <c r="N2" s="1083" t="s">
        <v>145</v>
      </c>
      <c r="O2" s="1084"/>
      <c r="P2" s="1083" t="s">
        <v>144</v>
      </c>
      <c r="Q2" s="1084"/>
      <c r="R2" s="1073" t="s">
        <v>143</v>
      </c>
      <c r="S2" s="1087"/>
    </row>
    <row r="3" spans="1:22" s="196" customFormat="1" ht="9" customHeight="1">
      <c r="B3" s="1072"/>
      <c r="C3" s="201"/>
      <c r="D3" s="1074"/>
      <c r="E3" s="1074"/>
      <c r="F3" s="1074"/>
      <c r="G3" s="1074"/>
      <c r="H3" s="1074"/>
      <c r="I3" s="1074"/>
      <c r="J3" s="1074"/>
      <c r="K3" s="1074"/>
      <c r="L3" s="1085"/>
      <c r="M3" s="1086"/>
      <c r="N3" s="1085"/>
      <c r="O3" s="1086"/>
      <c r="P3" s="1085"/>
      <c r="Q3" s="1086"/>
      <c r="R3" s="1074"/>
      <c r="S3" s="1088"/>
    </row>
    <row r="4" spans="1:22" s="196" customFormat="1" ht="3" customHeight="1">
      <c r="B4" s="1072"/>
      <c r="C4" s="201"/>
      <c r="D4" s="198"/>
      <c r="E4" s="198"/>
      <c r="F4" s="198"/>
      <c r="G4" s="198"/>
      <c r="H4" s="198"/>
      <c r="I4" s="198"/>
      <c r="J4" s="198"/>
      <c r="K4" s="198"/>
      <c r="L4" s="200"/>
      <c r="M4" s="200"/>
      <c r="N4" s="199"/>
      <c r="O4" s="199"/>
      <c r="P4" s="199"/>
      <c r="Q4" s="199"/>
      <c r="R4" s="198"/>
      <c r="S4" s="197"/>
    </row>
    <row r="5" spans="1:22" s="189" customFormat="1" ht="54" customHeight="1">
      <c r="B5" s="1072"/>
      <c r="C5" s="195"/>
      <c r="D5" s="193" t="s">
        <v>142</v>
      </c>
      <c r="E5" s="194" t="s">
        <v>141</v>
      </c>
      <c r="F5" s="193" t="s">
        <v>142</v>
      </c>
      <c r="G5" s="194" t="s">
        <v>141</v>
      </c>
      <c r="H5" s="193" t="s">
        <v>142</v>
      </c>
      <c r="I5" s="194" t="s">
        <v>141</v>
      </c>
      <c r="J5" s="193" t="s">
        <v>142</v>
      </c>
      <c r="K5" s="194" t="s">
        <v>141</v>
      </c>
      <c r="L5" s="193" t="s">
        <v>142</v>
      </c>
      <c r="M5" s="194" t="s">
        <v>141</v>
      </c>
      <c r="N5" s="193" t="s">
        <v>142</v>
      </c>
      <c r="O5" s="194" t="s">
        <v>141</v>
      </c>
      <c r="P5" s="193" t="s">
        <v>142</v>
      </c>
      <c r="Q5" s="194" t="s">
        <v>141</v>
      </c>
      <c r="R5" s="193" t="s">
        <v>142</v>
      </c>
      <c r="S5" s="192" t="s">
        <v>141</v>
      </c>
      <c r="U5" s="191"/>
      <c r="V5" s="190"/>
    </row>
    <row r="6" spans="1:22" s="177" customFormat="1" ht="2.25" customHeight="1">
      <c r="A6" s="188"/>
      <c r="B6" s="187"/>
      <c r="C6" s="186"/>
      <c r="D6" s="184"/>
      <c r="E6" s="185"/>
      <c r="F6" s="184"/>
      <c r="G6" s="185"/>
      <c r="H6" s="184"/>
      <c r="I6" s="185"/>
      <c r="J6" s="184"/>
      <c r="K6" s="185"/>
      <c r="L6" s="184"/>
      <c r="M6" s="185"/>
      <c r="N6" s="184"/>
      <c r="O6" s="185"/>
      <c r="P6" s="184"/>
      <c r="Q6" s="185"/>
      <c r="R6" s="184"/>
      <c r="S6" s="183"/>
    </row>
    <row r="7" spans="1:22" s="177" customFormat="1" ht="15" customHeight="1">
      <c r="B7" s="182"/>
      <c r="C7" s="181"/>
      <c r="D7" s="180"/>
      <c r="E7" s="178" t="s">
        <v>140</v>
      </c>
      <c r="F7" s="179"/>
      <c r="G7" s="178" t="s">
        <v>140</v>
      </c>
      <c r="H7" s="179"/>
      <c r="I7" s="178" t="s">
        <v>140</v>
      </c>
      <c r="J7" s="179"/>
      <c r="K7" s="178" t="s">
        <v>140</v>
      </c>
      <c r="L7" s="179"/>
      <c r="M7" s="178" t="s">
        <v>140</v>
      </c>
      <c r="N7" s="179"/>
      <c r="O7" s="178" t="s">
        <v>140</v>
      </c>
      <c r="P7" s="179"/>
      <c r="Q7" s="178" t="s">
        <v>140</v>
      </c>
      <c r="R7" s="179"/>
      <c r="S7" s="178" t="s">
        <v>140</v>
      </c>
    </row>
    <row r="8" spans="1:22" s="170" customFormat="1" ht="12.75" customHeight="1">
      <c r="B8" s="175" t="s">
        <v>53</v>
      </c>
      <c r="C8" s="174"/>
      <c r="D8" s="173">
        <v>114827</v>
      </c>
      <c r="E8" s="172">
        <v>2179661</v>
      </c>
      <c r="F8" s="172">
        <v>71723</v>
      </c>
      <c r="G8" s="172">
        <v>117749</v>
      </c>
      <c r="H8" s="172">
        <v>33015</v>
      </c>
      <c r="I8" s="172">
        <v>363315</v>
      </c>
      <c r="J8" s="172">
        <v>6557</v>
      </c>
      <c r="K8" s="172">
        <v>345918</v>
      </c>
      <c r="L8" s="172">
        <v>2947</v>
      </c>
      <c r="M8" s="172">
        <v>607281</v>
      </c>
      <c r="N8" s="172">
        <v>351</v>
      </c>
      <c r="O8" s="172">
        <v>242508</v>
      </c>
      <c r="P8" s="172">
        <v>234</v>
      </c>
      <c r="Q8" s="172">
        <v>502890</v>
      </c>
      <c r="R8" s="172">
        <v>13096</v>
      </c>
      <c r="S8" s="171">
        <v>0</v>
      </c>
      <c r="T8" s="176"/>
      <c r="U8" s="155"/>
      <c r="V8" s="155"/>
    </row>
    <row r="9" spans="1:22" s="170" customFormat="1" ht="12.75" customHeight="1">
      <c r="B9" s="175" t="s">
        <v>67</v>
      </c>
      <c r="C9" s="174"/>
      <c r="D9" s="173">
        <v>115741</v>
      </c>
      <c r="E9" s="172">
        <v>2203669</v>
      </c>
      <c r="F9" s="172">
        <v>72238</v>
      </c>
      <c r="G9" s="172">
        <v>118655</v>
      </c>
      <c r="H9" s="172">
        <v>33235</v>
      </c>
      <c r="I9" s="172">
        <v>367581</v>
      </c>
      <c r="J9" s="172">
        <v>6653</v>
      </c>
      <c r="K9" s="172">
        <v>350082</v>
      </c>
      <c r="L9" s="172">
        <v>3024</v>
      </c>
      <c r="M9" s="172">
        <v>616954</v>
      </c>
      <c r="N9" s="172">
        <v>358</v>
      </c>
      <c r="O9" s="172">
        <v>246123</v>
      </c>
      <c r="P9" s="172">
        <v>233</v>
      </c>
      <c r="Q9" s="172">
        <v>504274</v>
      </c>
      <c r="R9" s="172">
        <v>13205</v>
      </c>
      <c r="S9" s="171">
        <v>0</v>
      </c>
      <c r="U9" s="155"/>
      <c r="V9" s="155"/>
    </row>
    <row r="10" spans="1:22" s="170" customFormat="1" ht="12.75" customHeight="1">
      <c r="B10" s="175" t="s">
        <v>54</v>
      </c>
      <c r="C10" s="174"/>
      <c r="D10" s="173">
        <f t="shared" ref="D10:S10" si="0">SUM(D12:D32)</f>
        <v>116836</v>
      </c>
      <c r="E10" s="172">
        <f t="shared" si="0"/>
        <v>2240242</v>
      </c>
      <c r="F10" s="172">
        <f t="shared" si="0"/>
        <v>72771</v>
      </c>
      <c r="G10" s="172">
        <f t="shared" si="0"/>
        <v>119078</v>
      </c>
      <c r="H10" s="172">
        <f t="shared" si="0"/>
        <v>33672</v>
      </c>
      <c r="I10" s="172">
        <f t="shared" si="0"/>
        <v>373110</v>
      </c>
      <c r="J10" s="172">
        <f t="shared" si="0"/>
        <v>6724</v>
      </c>
      <c r="K10" s="172">
        <f t="shared" si="0"/>
        <v>352499</v>
      </c>
      <c r="L10" s="172">
        <f t="shared" si="0"/>
        <v>3074</v>
      </c>
      <c r="M10" s="172">
        <f t="shared" si="0"/>
        <v>628538</v>
      </c>
      <c r="N10" s="172">
        <f t="shared" si="0"/>
        <v>358</v>
      </c>
      <c r="O10" s="172">
        <f t="shared" si="0"/>
        <v>246986</v>
      </c>
      <c r="P10" s="172">
        <f t="shared" si="0"/>
        <v>237</v>
      </c>
      <c r="Q10" s="172">
        <f t="shared" si="0"/>
        <v>520031</v>
      </c>
      <c r="R10" s="172">
        <f t="shared" si="0"/>
        <v>13470</v>
      </c>
      <c r="S10" s="171">
        <f t="shared" si="0"/>
        <v>0</v>
      </c>
      <c r="U10" s="155"/>
      <c r="V10" s="155"/>
    </row>
    <row r="11" spans="1:22" s="145" customFormat="1" ht="6" customHeight="1">
      <c r="B11" s="149"/>
      <c r="D11" s="160"/>
      <c r="E11" s="159"/>
      <c r="F11" s="169"/>
      <c r="G11" s="157"/>
      <c r="H11" s="157"/>
      <c r="I11" s="157"/>
      <c r="J11" s="157"/>
      <c r="K11" s="157"/>
      <c r="L11" s="157"/>
      <c r="M11" s="157"/>
      <c r="N11" s="157"/>
      <c r="O11" s="157"/>
      <c r="P11" s="157"/>
      <c r="Q11" s="157"/>
      <c r="R11" s="157"/>
      <c r="S11" s="156"/>
      <c r="U11" s="155"/>
      <c r="V11" s="155"/>
    </row>
    <row r="12" spans="1:22" s="145" customFormat="1" ht="21.75" customHeight="1">
      <c r="B12" s="162" t="s">
        <v>139</v>
      </c>
      <c r="C12" s="161"/>
      <c r="D12" s="160">
        <v>307</v>
      </c>
      <c r="E12" s="159">
        <v>2334</v>
      </c>
      <c r="F12" s="168">
        <v>228</v>
      </c>
      <c r="G12" s="168">
        <v>376</v>
      </c>
      <c r="H12" s="168">
        <v>65</v>
      </c>
      <c r="I12" s="157">
        <v>644</v>
      </c>
      <c r="J12" s="157">
        <v>10</v>
      </c>
      <c r="K12" s="157">
        <v>423</v>
      </c>
      <c r="L12" s="157">
        <v>4</v>
      </c>
      <c r="M12" s="157">
        <v>891</v>
      </c>
      <c r="N12" s="158">
        <v>0</v>
      </c>
      <c r="O12" s="158">
        <v>0</v>
      </c>
      <c r="P12" s="158">
        <v>0</v>
      </c>
      <c r="Q12" s="158">
        <v>0</v>
      </c>
      <c r="R12" s="157">
        <v>42</v>
      </c>
      <c r="S12" s="156">
        <v>0</v>
      </c>
      <c r="U12" s="155"/>
      <c r="V12" s="155"/>
    </row>
    <row r="13" spans="1:22" s="145" customFormat="1" ht="21.75" customHeight="1">
      <c r="B13" s="162" t="s">
        <v>138</v>
      </c>
      <c r="C13" s="161"/>
      <c r="D13" s="160">
        <v>46</v>
      </c>
      <c r="E13" s="159">
        <v>401</v>
      </c>
      <c r="F13" s="157">
        <v>22</v>
      </c>
      <c r="G13" s="157">
        <v>39</v>
      </c>
      <c r="H13" s="157">
        <v>20</v>
      </c>
      <c r="I13" s="157">
        <v>205</v>
      </c>
      <c r="J13" s="157">
        <v>4</v>
      </c>
      <c r="K13" s="157">
        <v>157</v>
      </c>
      <c r="L13" s="158">
        <v>0</v>
      </c>
      <c r="M13" s="158">
        <v>0</v>
      </c>
      <c r="N13" s="158">
        <v>0</v>
      </c>
      <c r="O13" s="158">
        <v>0</v>
      </c>
      <c r="P13" s="158">
        <v>0</v>
      </c>
      <c r="Q13" s="158">
        <v>0</v>
      </c>
      <c r="R13" s="157">
        <v>5</v>
      </c>
      <c r="S13" s="156">
        <v>0</v>
      </c>
      <c r="U13" s="155"/>
      <c r="V13" s="155"/>
    </row>
    <row r="14" spans="1:22" s="145" customFormat="1" ht="21.75" customHeight="1">
      <c r="B14" s="162" t="s">
        <v>137</v>
      </c>
      <c r="C14" s="161"/>
      <c r="D14" s="160">
        <v>41</v>
      </c>
      <c r="E14" s="159">
        <v>730</v>
      </c>
      <c r="F14" s="157">
        <v>21</v>
      </c>
      <c r="G14" s="157">
        <v>35</v>
      </c>
      <c r="H14" s="157">
        <v>16</v>
      </c>
      <c r="I14" s="157">
        <v>151</v>
      </c>
      <c r="J14" s="157">
        <v>2</v>
      </c>
      <c r="K14" s="157">
        <v>167</v>
      </c>
      <c r="L14" s="157">
        <v>2</v>
      </c>
      <c r="M14" s="157">
        <v>377</v>
      </c>
      <c r="N14" s="158">
        <v>0</v>
      </c>
      <c r="O14" s="158">
        <v>0</v>
      </c>
      <c r="P14" s="158">
        <v>0</v>
      </c>
      <c r="Q14" s="158">
        <v>0</v>
      </c>
      <c r="R14" s="157">
        <v>2</v>
      </c>
      <c r="S14" s="156">
        <v>0</v>
      </c>
      <c r="U14" s="155"/>
      <c r="V14" s="155"/>
    </row>
    <row r="15" spans="1:22" s="145" customFormat="1" ht="21.75" customHeight="1">
      <c r="B15" s="162" t="s">
        <v>136</v>
      </c>
      <c r="C15" s="161"/>
      <c r="D15" s="160">
        <v>25190</v>
      </c>
      <c r="E15" s="159">
        <v>143627</v>
      </c>
      <c r="F15" s="157">
        <v>17819</v>
      </c>
      <c r="G15" s="157">
        <v>30341</v>
      </c>
      <c r="H15" s="157">
        <v>6807</v>
      </c>
      <c r="I15" s="157">
        <v>66842</v>
      </c>
      <c r="J15" s="157">
        <v>477</v>
      </c>
      <c r="K15" s="157">
        <v>21464</v>
      </c>
      <c r="L15" s="157">
        <v>78</v>
      </c>
      <c r="M15" s="157">
        <v>14767</v>
      </c>
      <c r="N15" s="157">
        <v>4</v>
      </c>
      <c r="O15" s="157">
        <v>2708</v>
      </c>
      <c r="P15" s="157">
        <v>5</v>
      </c>
      <c r="Q15" s="157">
        <v>7505</v>
      </c>
      <c r="R15" s="157">
        <v>2835</v>
      </c>
      <c r="S15" s="156">
        <v>0</v>
      </c>
      <c r="U15" s="155"/>
      <c r="V15" s="155"/>
    </row>
    <row r="16" spans="1:22" s="145" customFormat="1" ht="5.25" customHeight="1">
      <c r="B16" s="162"/>
      <c r="C16" s="161"/>
      <c r="D16" s="160"/>
      <c r="E16" s="159"/>
      <c r="F16" s="157"/>
      <c r="G16" s="157"/>
      <c r="H16" s="157"/>
      <c r="I16" s="157"/>
      <c r="J16" s="157"/>
      <c r="K16" s="157"/>
      <c r="L16" s="157"/>
      <c r="M16" s="157"/>
      <c r="N16" s="157"/>
      <c r="O16" s="157"/>
      <c r="P16" s="157"/>
      <c r="Q16" s="157"/>
      <c r="R16" s="157"/>
      <c r="S16" s="156"/>
      <c r="U16" s="155"/>
      <c r="V16" s="155"/>
    </row>
    <row r="17" spans="2:22" s="145" customFormat="1" ht="21.75" customHeight="1">
      <c r="B17" s="162" t="s">
        <v>135</v>
      </c>
      <c r="C17" s="161"/>
      <c r="D17" s="160">
        <v>11992</v>
      </c>
      <c r="E17" s="159">
        <v>456647</v>
      </c>
      <c r="F17" s="157">
        <v>5938</v>
      </c>
      <c r="G17" s="157">
        <v>9791</v>
      </c>
      <c r="H17" s="157">
        <v>3908</v>
      </c>
      <c r="I17" s="157">
        <v>47961</v>
      </c>
      <c r="J17" s="157">
        <v>1294</v>
      </c>
      <c r="K17" s="157">
        <v>68752</v>
      </c>
      <c r="L17" s="157">
        <v>710</v>
      </c>
      <c r="M17" s="157">
        <v>148927</v>
      </c>
      <c r="N17" s="157">
        <v>92</v>
      </c>
      <c r="O17" s="157">
        <v>62814</v>
      </c>
      <c r="P17" s="157">
        <v>50</v>
      </c>
      <c r="Q17" s="157">
        <v>118402</v>
      </c>
      <c r="R17" s="157">
        <v>1040</v>
      </c>
      <c r="S17" s="156">
        <v>0</v>
      </c>
      <c r="U17" s="155"/>
      <c r="V17" s="155"/>
    </row>
    <row r="18" spans="2:22" s="145" customFormat="1" ht="21.75" customHeight="1">
      <c r="B18" s="165" t="s">
        <v>134</v>
      </c>
      <c r="C18" s="161"/>
      <c r="D18" s="160">
        <v>103</v>
      </c>
      <c r="E18" s="159">
        <v>3249</v>
      </c>
      <c r="F18" s="157">
        <v>60</v>
      </c>
      <c r="G18" s="157">
        <v>91</v>
      </c>
      <c r="H18" s="157">
        <v>29</v>
      </c>
      <c r="I18" s="157">
        <v>309</v>
      </c>
      <c r="J18" s="157">
        <v>10</v>
      </c>
      <c r="K18" s="157">
        <v>629</v>
      </c>
      <c r="L18" s="157">
        <v>3</v>
      </c>
      <c r="M18" s="157">
        <v>439</v>
      </c>
      <c r="N18" s="158">
        <v>0</v>
      </c>
      <c r="O18" s="158">
        <v>0</v>
      </c>
      <c r="P18" s="157">
        <v>1</v>
      </c>
      <c r="Q18" s="157">
        <v>1781</v>
      </c>
      <c r="R18" s="157">
        <v>13</v>
      </c>
      <c r="S18" s="156">
        <v>0</v>
      </c>
      <c r="U18" s="155"/>
      <c r="V18" s="155"/>
    </row>
    <row r="19" spans="2:22" s="145" customFormat="1" ht="21.75" customHeight="1">
      <c r="B19" s="162" t="s">
        <v>133</v>
      </c>
      <c r="C19" s="161"/>
      <c r="D19" s="160">
        <v>3370</v>
      </c>
      <c r="E19" s="159">
        <v>129115</v>
      </c>
      <c r="F19" s="157">
        <v>1910</v>
      </c>
      <c r="G19" s="157">
        <v>2655</v>
      </c>
      <c r="H19" s="157">
        <v>963</v>
      </c>
      <c r="I19" s="157">
        <v>11509</v>
      </c>
      <c r="J19" s="157">
        <v>292</v>
      </c>
      <c r="K19" s="157">
        <v>15479</v>
      </c>
      <c r="L19" s="157">
        <v>163</v>
      </c>
      <c r="M19" s="157">
        <v>32556</v>
      </c>
      <c r="N19" s="157">
        <v>22</v>
      </c>
      <c r="O19" s="157">
        <v>14940</v>
      </c>
      <c r="P19" s="157">
        <v>20</v>
      </c>
      <c r="Q19" s="157">
        <v>51976</v>
      </c>
      <c r="R19" s="157">
        <v>511</v>
      </c>
      <c r="S19" s="156">
        <v>0</v>
      </c>
      <c r="U19" s="155"/>
      <c r="V19" s="155"/>
    </row>
    <row r="20" spans="2:22" s="145" customFormat="1" ht="21.75" customHeight="1">
      <c r="B20" s="162" t="s">
        <v>587</v>
      </c>
      <c r="C20" s="161"/>
      <c r="D20" s="160">
        <v>4228</v>
      </c>
      <c r="E20" s="159">
        <v>165292</v>
      </c>
      <c r="F20" s="157">
        <v>1411</v>
      </c>
      <c r="G20" s="157">
        <v>2438</v>
      </c>
      <c r="H20" s="157">
        <v>1785</v>
      </c>
      <c r="I20" s="157">
        <v>23277</v>
      </c>
      <c r="J20" s="157">
        <v>686</v>
      </c>
      <c r="K20" s="157">
        <v>37106</v>
      </c>
      <c r="L20" s="157">
        <v>310</v>
      </c>
      <c r="M20" s="157">
        <v>59803</v>
      </c>
      <c r="N20" s="157">
        <v>18</v>
      </c>
      <c r="O20" s="157">
        <v>11977</v>
      </c>
      <c r="P20" s="157">
        <v>18</v>
      </c>
      <c r="Q20" s="157">
        <v>30691</v>
      </c>
      <c r="R20" s="157">
        <v>270</v>
      </c>
      <c r="S20" s="156">
        <v>0</v>
      </c>
      <c r="U20" s="155"/>
      <c r="V20" s="155"/>
    </row>
    <row r="21" spans="2:22" s="145" customFormat="1" ht="21.75" customHeight="1">
      <c r="B21" s="162" t="s">
        <v>132</v>
      </c>
      <c r="C21" s="161"/>
      <c r="D21" s="160">
        <v>16698</v>
      </c>
      <c r="E21" s="159">
        <v>325614</v>
      </c>
      <c r="F21" s="157">
        <v>10861</v>
      </c>
      <c r="G21" s="157">
        <v>17078</v>
      </c>
      <c r="H21" s="157">
        <v>4627</v>
      </c>
      <c r="I21" s="157">
        <v>49831</v>
      </c>
      <c r="J21" s="157">
        <v>798</v>
      </c>
      <c r="K21" s="157">
        <v>41411</v>
      </c>
      <c r="L21" s="157">
        <v>322</v>
      </c>
      <c r="M21" s="157">
        <v>65012</v>
      </c>
      <c r="N21" s="157">
        <v>43</v>
      </c>
      <c r="O21" s="157">
        <v>29767</v>
      </c>
      <c r="P21" s="157">
        <v>47</v>
      </c>
      <c r="Q21" s="157">
        <v>122515</v>
      </c>
      <c r="R21" s="157">
        <v>2200</v>
      </c>
      <c r="S21" s="156">
        <v>0</v>
      </c>
      <c r="U21" s="155"/>
      <c r="V21" s="155"/>
    </row>
    <row r="22" spans="2:22" s="145" customFormat="1" ht="21.75" customHeight="1">
      <c r="B22" s="162" t="s">
        <v>131</v>
      </c>
      <c r="C22" s="161"/>
      <c r="D22" s="160">
        <v>1626</v>
      </c>
      <c r="E22" s="159">
        <v>42643</v>
      </c>
      <c r="F22" s="157">
        <v>635</v>
      </c>
      <c r="G22" s="157">
        <v>1043</v>
      </c>
      <c r="H22" s="157">
        <v>755</v>
      </c>
      <c r="I22" s="157">
        <v>9870</v>
      </c>
      <c r="J22" s="157">
        <v>165</v>
      </c>
      <c r="K22" s="157">
        <v>7946</v>
      </c>
      <c r="L22" s="157">
        <v>61</v>
      </c>
      <c r="M22" s="157">
        <v>14467</v>
      </c>
      <c r="N22" s="157">
        <v>8</v>
      </c>
      <c r="O22" s="157">
        <v>5264</v>
      </c>
      <c r="P22" s="157">
        <v>2</v>
      </c>
      <c r="Q22" s="157">
        <v>4053</v>
      </c>
      <c r="R22" s="157">
        <v>141</v>
      </c>
      <c r="S22" s="156">
        <v>0</v>
      </c>
      <c r="U22" s="155"/>
      <c r="V22" s="155"/>
    </row>
    <row r="23" spans="2:22" s="145" customFormat="1" ht="21.75" customHeight="1">
      <c r="B23" s="167" t="s">
        <v>130</v>
      </c>
      <c r="C23" s="161"/>
      <c r="D23" s="160">
        <v>3895</v>
      </c>
      <c r="E23" s="159">
        <v>31136</v>
      </c>
      <c r="F23" s="157">
        <v>2909</v>
      </c>
      <c r="G23" s="157">
        <v>4332</v>
      </c>
      <c r="H23" s="157">
        <v>814</v>
      </c>
      <c r="I23" s="157">
        <v>8517</v>
      </c>
      <c r="J23" s="157">
        <v>126</v>
      </c>
      <c r="K23" s="157">
        <v>6229</v>
      </c>
      <c r="L23" s="157">
        <v>41</v>
      </c>
      <c r="M23" s="157">
        <v>7464</v>
      </c>
      <c r="N23" s="157">
        <v>3</v>
      </c>
      <c r="O23" s="157">
        <v>2143</v>
      </c>
      <c r="P23" s="157">
        <v>2</v>
      </c>
      <c r="Q23" s="157">
        <v>2451</v>
      </c>
      <c r="R23" s="157">
        <v>579</v>
      </c>
      <c r="S23" s="156">
        <v>0</v>
      </c>
      <c r="U23" s="155"/>
      <c r="V23" s="155"/>
    </row>
    <row r="24" spans="2:22" s="145" customFormat="1" ht="21.75" customHeight="1">
      <c r="B24" s="166" t="s">
        <v>129</v>
      </c>
      <c r="C24" s="161"/>
      <c r="D24" s="160">
        <v>8504</v>
      </c>
      <c r="E24" s="159">
        <v>128870</v>
      </c>
      <c r="F24" s="157">
        <v>6070</v>
      </c>
      <c r="G24" s="157">
        <v>9513</v>
      </c>
      <c r="H24" s="157">
        <v>1954</v>
      </c>
      <c r="I24" s="157">
        <v>20127</v>
      </c>
      <c r="J24" s="157">
        <v>297</v>
      </c>
      <c r="K24" s="157">
        <v>15648</v>
      </c>
      <c r="L24" s="157">
        <v>141</v>
      </c>
      <c r="M24" s="157">
        <v>29180</v>
      </c>
      <c r="N24" s="157">
        <v>23</v>
      </c>
      <c r="O24" s="157">
        <v>15732</v>
      </c>
      <c r="P24" s="157">
        <v>19</v>
      </c>
      <c r="Q24" s="157">
        <v>38670</v>
      </c>
      <c r="R24" s="157">
        <v>1135</v>
      </c>
      <c r="S24" s="156">
        <v>0</v>
      </c>
      <c r="T24" s="164"/>
      <c r="U24" s="155"/>
      <c r="V24" s="155"/>
    </row>
    <row r="25" spans="2:22" s="145" customFormat="1" ht="21.75" customHeight="1">
      <c r="B25" s="162" t="s">
        <v>128</v>
      </c>
      <c r="C25" s="161"/>
      <c r="D25" s="160">
        <v>5836</v>
      </c>
      <c r="E25" s="159">
        <v>60099</v>
      </c>
      <c r="F25" s="157">
        <v>4527</v>
      </c>
      <c r="G25" s="157">
        <v>6105</v>
      </c>
      <c r="H25" s="157">
        <v>1054</v>
      </c>
      <c r="I25" s="157">
        <v>11191</v>
      </c>
      <c r="J25" s="157">
        <v>168</v>
      </c>
      <c r="K25" s="157">
        <v>9173</v>
      </c>
      <c r="L25" s="157">
        <v>73</v>
      </c>
      <c r="M25" s="157">
        <v>15465</v>
      </c>
      <c r="N25" s="157">
        <v>8</v>
      </c>
      <c r="O25" s="157">
        <v>5038</v>
      </c>
      <c r="P25" s="157">
        <v>6</v>
      </c>
      <c r="Q25" s="157">
        <v>13127</v>
      </c>
      <c r="R25" s="157">
        <v>1195</v>
      </c>
      <c r="S25" s="156">
        <v>0</v>
      </c>
      <c r="U25" s="155"/>
      <c r="V25" s="155"/>
    </row>
    <row r="26" spans="2:22" s="145" customFormat="1" ht="21.75" customHeight="1">
      <c r="B26" s="165" t="s">
        <v>127</v>
      </c>
      <c r="C26" s="161"/>
      <c r="D26" s="160">
        <v>5837</v>
      </c>
      <c r="E26" s="159">
        <v>56309</v>
      </c>
      <c r="F26" s="157">
        <v>4305</v>
      </c>
      <c r="G26" s="157">
        <v>6184</v>
      </c>
      <c r="H26" s="157">
        <v>1252</v>
      </c>
      <c r="I26" s="157">
        <v>12864</v>
      </c>
      <c r="J26" s="157">
        <v>193</v>
      </c>
      <c r="K26" s="157">
        <v>9984</v>
      </c>
      <c r="L26" s="157">
        <v>78</v>
      </c>
      <c r="M26" s="157">
        <v>14309</v>
      </c>
      <c r="N26" s="157">
        <v>5</v>
      </c>
      <c r="O26" s="157">
        <v>3587</v>
      </c>
      <c r="P26" s="157">
        <v>4</v>
      </c>
      <c r="Q26" s="157">
        <v>9381</v>
      </c>
      <c r="R26" s="157">
        <v>941</v>
      </c>
      <c r="S26" s="156">
        <v>0</v>
      </c>
      <c r="T26" s="164"/>
      <c r="U26" s="163"/>
      <c r="V26" s="155"/>
    </row>
    <row r="27" spans="2:22" s="145" customFormat="1" ht="21.75" customHeight="1">
      <c r="B27" s="162" t="s">
        <v>126</v>
      </c>
      <c r="C27" s="161"/>
      <c r="D27" s="160">
        <v>2249</v>
      </c>
      <c r="E27" s="159">
        <v>53430</v>
      </c>
      <c r="F27" s="157">
        <v>952</v>
      </c>
      <c r="G27" s="157">
        <v>1439</v>
      </c>
      <c r="H27" s="157">
        <v>999</v>
      </c>
      <c r="I27" s="157">
        <v>13923</v>
      </c>
      <c r="J27" s="157">
        <v>220</v>
      </c>
      <c r="K27" s="157">
        <v>11345</v>
      </c>
      <c r="L27" s="157">
        <v>62</v>
      </c>
      <c r="M27" s="157">
        <v>13162</v>
      </c>
      <c r="N27" s="157">
        <v>13</v>
      </c>
      <c r="O27" s="157">
        <v>9840</v>
      </c>
      <c r="P27" s="157">
        <v>3</v>
      </c>
      <c r="Q27" s="157">
        <v>3721</v>
      </c>
      <c r="R27" s="157">
        <v>218</v>
      </c>
      <c r="S27" s="156">
        <v>0</v>
      </c>
      <c r="U27" s="155"/>
      <c r="V27" s="155"/>
    </row>
    <row r="28" spans="2:22" s="145" customFormat="1" ht="21.75" customHeight="1">
      <c r="B28" s="162" t="s">
        <v>125</v>
      </c>
      <c r="C28" s="161"/>
      <c r="D28" s="160">
        <v>16031</v>
      </c>
      <c r="E28" s="159">
        <v>319958</v>
      </c>
      <c r="F28" s="157">
        <v>9082</v>
      </c>
      <c r="G28" s="157">
        <v>17560</v>
      </c>
      <c r="H28" s="157">
        <v>5295</v>
      </c>
      <c r="I28" s="157">
        <v>59794</v>
      </c>
      <c r="J28" s="157">
        <v>1092</v>
      </c>
      <c r="K28" s="157">
        <v>58509</v>
      </c>
      <c r="L28" s="157">
        <v>490</v>
      </c>
      <c r="M28" s="157">
        <v>99128</v>
      </c>
      <c r="N28" s="157">
        <v>46</v>
      </c>
      <c r="O28" s="157">
        <v>33300</v>
      </c>
      <c r="P28" s="157">
        <v>26</v>
      </c>
      <c r="Q28" s="157">
        <v>51667</v>
      </c>
      <c r="R28" s="157">
        <v>1259</v>
      </c>
      <c r="S28" s="156">
        <v>0</v>
      </c>
      <c r="U28" s="155"/>
      <c r="V28" s="155"/>
    </row>
    <row r="29" spans="2:22" s="145" customFormat="1" ht="21.75" customHeight="1">
      <c r="B29" s="162" t="s">
        <v>124</v>
      </c>
      <c r="C29" s="161"/>
      <c r="D29" s="160">
        <v>1194</v>
      </c>
      <c r="E29" s="159">
        <v>19737</v>
      </c>
      <c r="F29" s="157">
        <v>486</v>
      </c>
      <c r="G29" s="157">
        <v>1082</v>
      </c>
      <c r="H29" s="157">
        <v>625</v>
      </c>
      <c r="I29" s="157">
        <v>4767</v>
      </c>
      <c r="J29" s="157">
        <v>47</v>
      </c>
      <c r="K29" s="157">
        <v>2258</v>
      </c>
      <c r="L29" s="157">
        <v>29</v>
      </c>
      <c r="M29" s="157">
        <v>6549</v>
      </c>
      <c r="N29" s="157">
        <v>5</v>
      </c>
      <c r="O29" s="157">
        <v>2838</v>
      </c>
      <c r="P29" s="157">
        <v>2</v>
      </c>
      <c r="Q29" s="157">
        <v>2243</v>
      </c>
      <c r="R29" s="157">
        <v>33</v>
      </c>
      <c r="S29" s="156">
        <v>0</v>
      </c>
      <c r="U29" s="155"/>
      <c r="V29" s="155"/>
    </row>
    <row r="30" spans="2:22" s="145" customFormat="1" ht="21.75" customHeight="1">
      <c r="B30" s="162" t="s">
        <v>123</v>
      </c>
      <c r="C30" s="161"/>
      <c r="D30" s="160">
        <v>8874</v>
      </c>
      <c r="E30" s="159">
        <v>255599</v>
      </c>
      <c r="F30" s="157">
        <v>5145</v>
      </c>
      <c r="G30" s="157">
        <v>8357</v>
      </c>
      <c r="H30" s="157">
        <v>2446</v>
      </c>
      <c r="I30" s="157">
        <v>28312</v>
      </c>
      <c r="J30" s="157">
        <v>762</v>
      </c>
      <c r="K30" s="157">
        <v>41251</v>
      </c>
      <c r="L30" s="157">
        <v>439</v>
      </c>
      <c r="M30" s="157">
        <v>92457</v>
      </c>
      <c r="N30" s="157">
        <v>57</v>
      </c>
      <c r="O30" s="157">
        <v>39547</v>
      </c>
      <c r="P30" s="157">
        <v>25</v>
      </c>
      <c r="Q30" s="157">
        <v>45675</v>
      </c>
      <c r="R30" s="157">
        <v>962</v>
      </c>
      <c r="S30" s="156">
        <v>0</v>
      </c>
      <c r="U30" s="155"/>
      <c r="V30" s="155"/>
    </row>
    <row r="31" spans="2:22" s="145" customFormat="1" ht="21.75" customHeight="1">
      <c r="B31" s="162" t="s">
        <v>122</v>
      </c>
      <c r="C31" s="161"/>
      <c r="D31" s="160">
        <v>611</v>
      </c>
      <c r="E31" s="159">
        <v>42839</v>
      </c>
      <c r="F31" s="157">
        <v>250</v>
      </c>
      <c r="G31" s="157">
        <v>395</v>
      </c>
      <c r="H31" s="157">
        <v>211</v>
      </c>
      <c r="I31" s="157">
        <v>2534</v>
      </c>
      <c r="J31" s="157">
        <v>70</v>
      </c>
      <c r="K31" s="157">
        <v>4028</v>
      </c>
      <c r="L31" s="157">
        <v>62</v>
      </c>
      <c r="M31" s="157">
        <v>12218</v>
      </c>
      <c r="N31" s="157">
        <v>11</v>
      </c>
      <c r="O31" s="157">
        <v>7491</v>
      </c>
      <c r="P31" s="157">
        <v>7</v>
      </c>
      <c r="Q31" s="157">
        <v>16173</v>
      </c>
      <c r="R31" s="157">
        <v>61</v>
      </c>
      <c r="S31" s="156">
        <v>0</v>
      </c>
      <c r="U31" s="155"/>
      <c r="V31" s="155"/>
    </row>
    <row r="32" spans="2:22" s="145" customFormat="1" ht="21.75" customHeight="1">
      <c r="B32" s="162" t="s">
        <v>121</v>
      </c>
      <c r="C32" s="161"/>
      <c r="D32" s="160">
        <v>204</v>
      </c>
      <c r="E32" s="159">
        <v>2613</v>
      </c>
      <c r="F32" s="157">
        <v>140</v>
      </c>
      <c r="G32" s="157">
        <v>224</v>
      </c>
      <c r="H32" s="157">
        <v>47</v>
      </c>
      <c r="I32" s="157">
        <v>482</v>
      </c>
      <c r="J32" s="157">
        <v>11</v>
      </c>
      <c r="K32" s="157">
        <v>540</v>
      </c>
      <c r="L32" s="157">
        <v>6</v>
      </c>
      <c r="M32" s="157">
        <v>1367</v>
      </c>
      <c r="N32" s="158">
        <v>0</v>
      </c>
      <c r="O32" s="158">
        <v>0</v>
      </c>
      <c r="P32" s="158">
        <v>0</v>
      </c>
      <c r="Q32" s="158">
        <v>0</v>
      </c>
      <c r="R32" s="157">
        <v>28</v>
      </c>
      <c r="S32" s="156">
        <v>0</v>
      </c>
      <c r="U32" s="155"/>
      <c r="V32" s="155"/>
    </row>
    <row r="33" spans="1:19" s="145" customFormat="1" ht="5.25" customHeight="1" thickBot="1">
      <c r="A33" s="153"/>
      <c r="B33" s="154"/>
      <c r="C33" s="153"/>
      <c r="D33" s="152"/>
      <c r="E33" s="150"/>
      <c r="F33" s="151"/>
      <c r="G33" s="150"/>
      <c r="H33" s="150"/>
      <c r="I33" s="150"/>
      <c r="J33" s="150"/>
      <c r="K33" s="150"/>
      <c r="L33" s="150"/>
      <c r="M33" s="150"/>
      <c r="N33" s="150"/>
      <c r="O33" s="150"/>
      <c r="P33" s="150"/>
      <c r="Q33" s="150"/>
      <c r="R33" s="150"/>
      <c r="S33" s="150"/>
    </row>
    <row r="34" spans="1:19" s="145" customFormat="1" ht="5.25" customHeight="1" thickTop="1">
      <c r="B34" s="149"/>
      <c r="D34" s="148"/>
      <c r="E34" s="148"/>
      <c r="F34" s="148"/>
      <c r="G34" s="148"/>
      <c r="H34" s="148"/>
      <c r="I34" s="148"/>
      <c r="J34" s="148"/>
      <c r="K34" s="148"/>
      <c r="L34" s="148"/>
      <c r="M34" s="148"/>
      <c r="N34" s="148"/>
      <c r="O34" s="148"/>
      <c r="P34" s="148"/>
      <c r="Q34" s="148"/>
      <c r="R34" s="148"/>
      <c r="S34" s="148"/>
    </row>
    <row r="35" spans="1:19" s="145" customFormat="1" ht="9.75" customHeight="1">
      <c r="B35" s="115" t="s">
        <v>120</v>
      </c>
      <c r="D35" s="147"/>
      <c r="E35" s="147"/>
      <c r="F35" s="147"/>
      <c r="G35" s="147"/>
      <c r="H35" s="147"/>
      <c r="I35" s="147"/>
      <c r="J35" s="147"/>
      <c r="K35" s="147"/>
      <c r="L35" s="147"/>
      <c r="M35" s="147"/>
      <c r="N35" s="147"/>
      <c r="O35" s="147"/>
      <c r="P35" s="147"/>
      <c r="Q35" s="147"/>
      <c r="R35" s="147"/>
      <c r="S35" s="147"/>
    </row>
    <row r="36" spans="1:19" s="145" customFormat="1" ht="9.75" customHeight="1">
      <c r="B36" s="149" t="s">
        <v>119</v>
      </c>
      <c r="D36" s="146"/>
      <c r="E36" s="146"/>
      <c r="F36" s="146"/>
      <c r="G36" s="146"/>
      <c r="H36" s="146"/>
      <c r="I36" s="146"/>
      <c r="J36" s="146"/>
      <c r="K36" s="146"/>
      <c r="L36" s="146"/>
      <c r="M36" s="146"/>
      <c r="N36" s="146"/>
      <c r="O36" s="146"/>
      <c r="P36" s="146"/>
      <c r="Q36" s="146"/>
      <c r="R36" s="146"/>
      <c r="S36" s="146"/>
    </row>
    <row r="37" spans="1:19">
      <c r="B37" s="115" t="s">
        <v>118</v>
      </c>
    </row>
    <row r="38" spans="1:19">
      <c r="D38" s="144"/>
      <c r="E38" s="115"/>
      <c r="F38" s="115"/>
      <c r="G38" s="115"/>
      <c r="H38" s="115"/>
      <c r="I38" s="115"/>
    </row>
    <row r="39" spans="1:19" s="116" customFormat="1" ht="13.5" customHeight="1" thickBot="1">
      <c r="A39" s="99" t="s">
        <v>117</v>
      </c>
      <c r="B39" s="143"/>
      <c r="I39" s="142" t="s">
        <v>116</v>
      </c>
    </row>
    <row r="40" spans="1:19" s="116" customFormat="1" ht="13.5" customHeight="1" thickTop="1">
      <c r="A40" s="141"/>
      <c r="B40" s="1075" t="s">
        <v>95</v>
      </c>
      <c r="C40" s="140"/>
      <c r="D40" s="1050" t="s">
        <v>115</v>
      </c>
      <c r="E40" s="1028"/>
      <c r="F40" s="1028"/>
      <c r="G40" s="1078"/>
      <c r="H40" s="1050" t="s">
        <v>114</v>
      </c>
      <c r="I40" s="1028"/>
    </row>
    <row r="41" spans="1:19" s="133" customFormat="1" ht="12" customHeight="1">
      <c r="A41" s="139"/>
      <c r="B41" s="1076"/>
      <c r="C41" s="138"/>
      <c r="D41" s="137" t="s">
        <v>113</v>
      </c>
      <c r="E41" s="137" t="s">
        <v>112</v>
      </c>
      <c r="F41" s="137" t="s">
        <v>110</v>
      </c>
      <c r="G41" s="1079" t="s">
        <v>111</v>
      </c>
      <c r="H41" s="137" t="s">
        <v>110</v>
      </c>
      <c r="I41" s="1081" t="s">
        <v>109</v>
      </c>
    </row>
    <row r="42" spans="1:19" s="133" customFormat="1" ht="12" customHeight="1">
      <c r="A42" s="136"/>
      <c r="B42" s="1077"/>
      <c r="C42" s="135"/>
      <c r="D42" s="134" t="s">
        <v>108</v>
      </c>
      <c r="E42" s="134" t="s">
        <v>107</v>
      </c>
      <c r="F42" s="134" t="s">
        <v>106</v>
      </c>
      <c r="G42" s="1080"/>
      <c r="H42" s="134" t="s">
        <v>106</v>
      </c>
      <c r="I42" s="1082"/>
    </row>
    <row r="43" spans="1:19" s="129" customFormat="1">
      <c r="A43" s="132"/>
      <c r="B43" s="126"/>
      <c r="C43" s="126"/>
      <c r="D43" s="131" t="s">
        <v>105</v>
      </c>
      <c r="E43" s="126" t="s">
        <v>105</v>
      </c>
      <c r="F43" s="126" t="s">
        <v>104</v>
      </c>
      <c r="G43" s="126" t="s">
        <v>70</v>
      </c>
      <c r="H43" s="130" t="s">
        <v>104</v>
      </c>
      <c r="I43" s="126" t="s">
        <v>70</v>
      </c>
    </row>
    <row r="44" spans="1:19" s="116" customFormat="1" ht="12.75" customHeight="1">
      <c r="A44" s="128"/>
      <c r="B44" s="127" t="s">
        <v>53</v>
      </c>
      <c r="C44" s="126"/>
      <c r="D44" s="125" t="s">
        <v>102</v>
      </c>
      <c r="E44" s="123">
        <v>78775</v>
      </c>
      <c r="F44" s="123">
        <v>23708</v>
      </c>
      <c r="G44" s="124">
        <v>37933571</v>
      </c>
      <c r="H44" s="123">
        <v>1107</v>
      </c>
      <c r="I44" s="123">
        <v>949077</v>
      </c>
    </row>
    <row r="45" spans="1:19" s="116" customFormat="1" ht="12" customHeight="1">
      <c r="A45" s="128"/>
      <c r="B45" s="127" t="s">
        <v>103</v>
      </c>
      <c r="C45" s="126"/>
      <c r="D45" s="125" t="s">
        <v>102</v>
      </c>
      <c r="E45" s="123">
        <v>78123</v>
      </c>
      <c r="F45" s="123">
        <v>23268</v>
      </c>
      <c r="G45" s="124">
        <v>38270646</v>
      </c>
      <c r="H45" s="123">
        <v>1096</v>
      </c>
      <c r="I45" s="123">
        <v>922087</v>
      </c>
    </row>
    <row r="46" spans="1:19" s="116" customFormat="1" ht="12" customHeight="1">
      <c r="A46" s="128"/>
      <c r="B46" s="127" t="s">
        <v>101</v>
      </c>
      <c r="C46" s="126"/>
      <c r="D46" s="125" t="s">
        <v>100</v>
      </c>
      <c r="E46" s="123">
        <v>79172</v>
      </c>
      <c r="F46" s="123">
        <v>24832</v>
      </c>
      <c r="G46" s="124">
        <v>42362023</v>
      </c>
      <c r="H46" s="123">
        <v>1109</v>
      </c>
      <c r="I46" s="123">
        <v>995852</v>
      </c>
      <c r="J46" s="122"/>
      <c r="N46" s="121"/>
    </row>
    <row r="47" spans="1:19" s="116" customFormat="1" ht="3.75" customHeight="1" thickBot="1">
      <c r="A47" s="119"/>
      <c r="B47" s="119"/>
      <c r="C47" s="119"/>
      <c r="D47" s="120"/>
      <c r="E47" s="119"/>
      <c r="F47" s="119"/>
      <c r="G47" s="119"/>
      <c r="H47" s="119"/>
      <c r="I47" s="119"/>
    </row>
    <row r="48" spans="1:19" s="116" customFormat="1" ht="11.25" thickTop="1">
      <c r="A48" s="116" t="s">
        <v>99</v>
      </c>
      <c r="B48" s="118"/>
      <c r="J48" s="117"/>
    </row>
    <row r="49" spans="1:10" s="116" customFormat="1">
      <c r="A49" s="116" t="s">
        <v>98</v>
      </c>
      <c r="J49" s="117"/>
    </row>
  </sheetData>
  <mergeCells count="14">
    <mergeCell ref="J2:K3"/>
    <mergeCell ref="L2:M3"/>
    <mergeCell ref="N2:O3"/>
    <mergeCell ref="P2:Q3"/>
    <mergeCell ref="R2:S3"/>
    <mergeCell ref="B2:B5"/>
    <mergeCell ref="D2:E3"/>
    <mergeCell ref="F2:G3"/>
    <mergeCell ref="H2:I3"/>
    <mergeCell ref="B40:B42"/>
    <mergeCell ref="D40:G40"/>
    <mergeCell ref="H40:I40"/>
    <mergeCell ref="G41:G42"/>
    <mergeCell ref="I41:I42"/>
  </mergeCells>
  <phoneticPr fontId="6"/>
  <printOptions horizontalCentered="1"/>
  <pageMargins left="0.6692913385826772" right="0.27559055118110237" top="0.74803149606299213" bottom="0.59055118110236227" header="0.39370078740157483" footer="0.51181102362204722"/>
  <pageSetup paperSize="8" scale="106" fitToWidth="0" fitToHeight="0" orientation="landscape" r:id="rId1"/>
  <headerFooter alignWithMargins="0">
    <oddHeader>&amp;L&amp;9雇用保険適用、給付状況&amp;R&amp;9&amp;F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142"/>
  <sheetViews>
    <sheetView zoomScaleNormal="100" zoomScalePageLayoutView="130" workbookViewId="0"/>
  </sheetViews>
  <sheetFormatPr defaultColWidth="11.375" defaultRowHeight="9.75"/>
  <cols>
    <col min="1" max="1" width="2.5" style="312" customWidth="1"/>
    <col min="2" max="2" width="9.875" style="312" customWidth="1"/>
    <col min="3" max="3" width="1" style="312" customWidth="1"/>
    <col min="4" max="4" width="6.875" style="312" customWidth="1"/>
    <col min="5" max="5" width="8.875" style="312" customWidth="1"/>
    <col min="6" max="10" width="9.125" style="312" customWidth="1"/>
    <col min="11" max="11" width="3.5" style="312" customWidth="1"/>
    <col min="12" max="12" width="15.875" style="312" customWidth="1"/>
    <col min="13" max="13" width="0.5" style="312" customWidth="1"/>
    <col min="14" max="20" width="9" style="647" customWidth="1"/>
    <col min="21" max="16384" width="11.375" style="312"/>
  </cols>
  <sheetData>
    <row r="1" spans="1:45" ht="18.75" customHeight="1" thickBot="1">
      <c r="B1" s="313"/>
      <c r="J1" s="697" t="s">
        <v>543</v>
      </c>
      <c r="L1" s="228"/>
      <c r="M1" s="228"/>
      <c r="N1" s="709"/>
      <c r="O1" s="709"/>
      <c r="P1" s="709"/>
      <c r="Q1" s="709"/>
      <c r="R1" s="709"/>
      <c r="S1" s="709"/>
      <c r="T1" s="709"/>
    </row>
    <row r="2" spans="1:45" s="703" customFormat="1" ht="15.75" customHeight="1" thickTop="1">
      <c r="A2" s="798" t="s">
        <v>542</v>
      </c>
      <c r="B2" s="798"/>
      <c r="C2" s="708"/>
      <c r="D2" s="800" t="s">
        <v>541</v>
      </c>
      <c r="E2" s="800" t="s">
        <v>540</v>
      </c>
      <c r="F2" s="800" t="s">
        <v>539</v>
      </c>
      <c r="G2" s="802" t="s">
        <v>538</v>
      </c>
      <c r="H2" s="802"/>
      <c r="I2" s="802"/>
      <c r="J2" s="803"/>
      <c r="K2" s="702"/>
      <c r="L2" s="807"/>
      <c r="M2" s="211"/>
      <c r="N2" s="806"/>
      <c r="O2" s="806"/>
      <c r="P2" s="806"/>
      <c r="Q2" s="806"/>
      <c r="R2" s="806"/>
      <c r="S2" s="806"/>
      <c r="T2" s="806"/>
    </row>
    <row r="3" spans="1:45" s="703" customFormat="1" ht="15.75" customHeight="1">
      <c r="A3" s="799"/>
      <c r="B3" s="799"/>
      <c r="C3" s="707"/>
      <c r="D3" s="801"/>
      <c r="E3" s="801"/>
      <c r="F3" s="801"/>
      <c r="G3" s="705" t="s">
        <v>150</v>
      </c>
      <c r="H3" s="706" t="s">
        <v>537</v>
      </c>
      <c r="I3" s="705" t="s">
        <v>536</v>
      </c>
      <c r="J3" s="704" t="s">
        <v>535</v>
      </c>
      <c r="L3" s="807"/>
      <c r="M3" s="211"/>
      <c r="N3" s="806"/>
      <c r="O3" s="806"/>
      <c r="P3" s="806"/>
      <c r="Q3" s="212"/>
      <c r="R3" s="212"/>
      <c r="S3" s="212"/>
      <c r="T3" s="212"/>
    </row>
    <row r="4" spans="1:45" s="211" customFormat="1" ht="8.25" customHeight="1">
      <c r="D4" s="336" t="s">
        <v>534</v>
      </c>
      <c r="E4" s="29" t="s">
        <v>140</v>
      </c>
      <c r="F4" s="29" t="s">
        <v>140</v>
      </c>
      <c r="G4" s="29" t="s">
        <v>140</v>
      </c>
      <c r="H4" s="29" t="s">
        <v>140</v>
      </c>
      <c r="I4" s="29" t="s">
        <v>140</v>
      </c>
      <c r="J4" s="29" t="s">
        <v>140</v>
      </c>
      <c r="K4" s="702"/>
      <c r="N4" s="212"/>
      <c r="O4" s="212"/>
      <c r="P4" s="212"/>
      <c r="Q4" s="212"/>
      <c r="R4" s="212"/>
      <c r="S4" s="212"/>
      <c r="T4" s="212"/>
    </row>
    <row r="5" spans="1:45" ht="11.1" customHeight="1">
      <c r="A5" s="797" t="s">
        <v>533</v>
      </c>
      <c r="B5" s="797"/>
      <c r="C5" s="699"/>
      <c r="D5" s="698">
        <v>1585</v>
      </c>
      <c r="E5" s="488">
        <v>29693</v>
      </c>
      <c r="F5" s="488">
        <v>135315</v>
      </c>
      <c r="G5" s="488">
        <v>135606</v>
      </c>
      <c r="H5" s="488">
        <v>57428</v>
      </c>
      <c r="I5" s="488">
        <v>26513</v>
      </c>
      <c r="J5" s="488">
        <v>51665</v>
      </c>
    </row>
    <row r="6" spans="1:45" ht="6" customHeight="1">
      <c r="A6" s="701"/>
      <c r="B6" s="701"/>
      <c r="C6" s="699"/>
      <c r="D6" s="698"/>
      <c r="E6" s="488"/>
      <c r="F6" s="488"/>
      <c r="G6" s="488"/>
      <c r="H6" s="488"/>
      <c r="I6" s="488"/>
      <c r="J6" s="700"/>
    </row>
    <row r="7" spans="1:45" ht="10.5" customHeight="1">
      <c r="A7" s="797" t="s">
        <v>532</v>
      </c>
      <c r="B7" s="797"/>
      <c r="C7" s="699"/>
      <c r="D7" s="698">
        <v>1674</v>
      </c>
      <c r="E7" s="488">
        <v>29121.3</v>
      </c>
      <c r="F7" s="488">
        <v>139804</v>
      </c>
      <c r="G7" s="488">
        <v>139127</v>
      </c>
      <c r="H7" s="488">
        <v>58707</v>
      </c>
      <c r="I7" s="488">
        <v>27581</v>
      </c>
      <c r="J7" s="488">
        <v>52839</v>
      </c>
    </row>
    <row r="8" spans="1:45" ht="6" customHeight="1">
      <c r="A8" s="701"/>
      <c r="B8" s="701"/>
      <c r="C8" s="699"/>
      <c r="D8" s="698"/>
      <c r="E8" s="488"/>
      <c r="F8" s="488"/>
      <c r="G8" s="488"/>
      <c r="H8" s="488"/>
      <c r="I8" s="488"/>
      <c r="J8" s="700"/>
    </row>
    <row r="9" spans="1:45" ht="10.5" customHeight="1">
      <c r="A9" s="797" t="s">
        <v>531</v>
      </c>
      <c r="B9" s="797"/>
      <c r="C9" s="699"/>
      <c r="D9" s="698">
        <f t="shared" ref="D9:J9" si="0">SUM(D11+D34+D44+D49+D51)</f>
        <v>1741</v>
      </c>
      <c r="E9" s="488">
        <f t="shared" si="0"/>
        <v>31175</v>
      </c>
      <c r="F9" s="488">
        <f t="shared" si="0"/>
        <v>143464</v>
      </c>
      <c r="G9" s="488">
        <f t="shared" si="0"/>
        <v>141174</v>
      </c>
      <c r="H9" s="488">
        <f t="shared" si="0"/>
        <v>59176</v>
      </c>
      <c r="I9" s="488">
        <f t="shared" si="0"/>
        <v>28053</v>
      </c>
      <c r="J9" s="488">
        <f t="shared" si="0"/>
        <v>53945</v>
      </c>
    </row>
    <row r="10" spans="1:45" ht="8.25" customHeight="1">
      <c r="A10" s="697"/>
      <c r="B10" s="697"/>
      <c r="C10" s="697"/>
      <c r="D10" s="696"/>
      <c r="E10" s="695"/>
      <c r="F10" s="695"/>
      <c r="G10" s="695"/>
      <c r="H10" s="695"/>
      <c r="I10" s="695"/>
      <c r="J10" s="695"/>
    </row>
    <row r="11" spans="1:45" ht="10.5" customHeight="1">
      <c r="A11" s="804" t="s">
        <v>416</v>
      </c>
      <c r="B11" s="804"/>
      <c r="C11" s="694"/>
      <c r="D11" s="669">
        <f t="shared" ref="D11:J11" si="1">SUM(D12:D32)</f>
        <v>798</v>
      </c>
      <c r="E11" s="669">
        <f t="shared" si="1"/>
        <v>12826</v>
      </c>
      <c r="F11" s="669">
        <f t="shared" si="1"/>
        <v>62387</v>
      </c>
      <c r="G11" s="669">
        <f t="shared" si="1"/>
        <v>61550</v>
      </c>
      <c r="H11" s="669">
        <f t="shared" si="1"/>
        <v>26228</v>
      </c>
      <c r="I11" s="669">
        <f t="shared" si="1"/>
        <v>12061</v>
      </c>
      <c r="J11" s="669">
        <f t="shared" si="1"/>
        <v>23261</v>
      </c>
      <c r="K11" s="666"/>
      <c r="U11" s="666"/>
      <c r="V11" s="666"/>
      <c r="W11" s="666"/>
      <c r="X11" s="666"/>
      <c r="Y11" s="666"/>
      <c r="Z11" s="666"/>
      <c r="AA11" s="666"/>
      <c r="AB11" s="666"/>
      <c r="AC11" s="666"/>
      <c r="AD11" s="666"/>
      <c r="AE11" s="666"/>
      <c r="AF11" s="666"/>
      <c r="AG11" s="666"/>
      <c r="AH11" s="666"/>
      <c r="AI11" s="666"/>
      <c r="AJ11" s="666"/>
      <c r="AK11" s="666"/>
      <c r="AL11" s="666"/>
      <c r="AM11" s="666"/>
      <c r="AN11" s="666"/>
      <c r="AO11" s="666"/>
      <c r="AP11" s="666"/>
      <c r="AQ11" s="666"/>
      <c r="AR11" s="666"/>
      <c r="AS11" s="666"/>
    </row>
    <row r="12" spans="1:45" ht="10.5" customHeight="1">
      <c r="B12" s="676" t="s">
        <v>530</v>
      </c>
      <c r="D12" s="687">
        <v>76</v>
      </c>
      <c r="E12" s="686">
        <v>1211</v>
      </c>
      <c r="F12" s="13">
        <v>6101</v>
      </c>
      <c r="G12" s="13">
        <v>6395</v>
      </c>
      <c r="H12" s="13">
        <v>2594</v>
      </c>
      <c r="I12" s="13">
        <v>1311</v>
      </c>
      <c r="J12" s="13">
        <v>2490</v>
      </c>
      <c r="K12" s="666"/>
      <c r="U12" s="666"/>
      <c r="V12" s="666"/>
      <c r="W12" s="666"/>
      <c r="X12" s="666"/>
      <c r="Y12" s="666"/>
      <c r="Z12" s="666"/>
      <c r="AA12" s="666"/>
      <c r="AB12" s="666"/>
      <c r="AC12" s="666"/>
      <c r="AD12" s="666"/>
      <c r="AE12" s="666"/>
      <c r="AF12" s="666"/>
      <c r="AG12" s="666"/>
      <c r="AH12" s="666"/>
      <c r="AI12" s="666"/>
      <c r="AJ12" s="666"/>
      <c r="AK12" s="666"/>
      <c r="AL12" s="666"/>
      <c r="AM12" s="666"/>
      <c r="AN12" s="666"/>
      <c r="AO12" s="666"/>
      <c r="AP12" s="666"/>
      <c r="AQ12" s="666"/>
      <c r="AR12" s="666"/>
      <c r="AS12" s="666"/>
    </row>
    <row r="13" spans="1:45" ht="10.5" customHeight="1">
      <c r="B13" s="676" t="s">
        <v>529</v>
      </c>
      <c r="D13" s="687">
        <v>60</v>
      </c>
      <c r="E13" s="686">
        <v>991</v>
      </c>
      <c r="F13" s="13">
        <v>4755</v>
      </c>
      <c r="G13" s="13">
        <v>4704</v>
      </c>
      <c r="H13" s="13">
        <v>2014</v>
      </c>
      <c r="I13" s="13">
        <v>903</v>
      </c>
      <c r="J13" s="13">
        <v>1787</v>
      </c>
      <c r="K13" s="666"/>
      <c r="U13" s="666"/>
      <c r="V13" s="666"/>
      <c r="W13" s="666"/>
      <c r="X13" s="666"/>
      <c r="Y13" s="666"/>
      <c r="Z13" s="666"/>
      <c r="AA13" s="666"/>
      <c r="AB13" s="666"/>
      <c r="AC13" s="666"/>
      <c r="AD13" s="666"/>
      <c r="AE13" s="666"/>
      <c r="AF13" s="666"/>
      <c r="AG13" s="666"/>
      <c r="AH13" s="666"/>
      <c r="AI13" s="666"/>
      <c r="AJ13" s="666"/>
      <c r="AK13" s="666"/>
      <c r="AL13" s="666"/>
      <c r="AM13" s="666"/>
      <c r="AN13" s="666"/>
      <c r="AO13" s="666"/>
      <c r="AP13" s="666"/>
      <c r="AQ13" s="666"/>
      <c r="AR13" s="666"/>
      <c r="AS13" s="666"/>
    </row>
    <row r="14" spans="1:45" ht="10.5" customHeight="1">
      <c r="A14" s="676"/>
      <c r="B14" s="676" t="s">
        <v>528</v>
      </c>
      <c r="D14" s="687">
        <v>28</v>
      </c>
      <c r="E14" s="686">
        <v>390</v>
      </c>
      <c r="F14" s="13">
        <v>1696</v>
      </c>
      <c r="G14" s="13">
        <v>1680</v>
      </c>
      <c r="H14" s="13">
        <v>737</v>
      </c>
      <c r="I14" s="13">
        <v>337</v>
      </c>
      <c r="J14" s="13">
        <v>606</v>
      </c>
      <c r="K14" s="666"/>
      <c r="U14" s="666"/>
      <c r="V14" s="666"/>
      <c r="W14" s="666"/>
      <c r="X14" s="666"/>
      <c r="Y14" s="666"/>
      <c r="Z14" s="666"/>
      <c r="AA14" s="666"/>
      <c r="AB14" s="666"/>
      <c r="AC14" s="666"/>
      <c r="AD14" s="666"/>
      <c r="AE14" s="666"/>
      <c r="AF14" s="666"/>
      <c r="AG14" s="666"/>
      <c r="AH14" s="666"/>
      <c r="AI14" s="666"/>
      <c r="AJ14" s="666"/>
      <c r="AK14" s="666"/>
      <c r="AL14" s="666"/>
      <c r="AM14" s="666"/>
      <c r="AN14" s="666"/>
      <c r="AO14" s="666"/>
      <c r="AP14" s="666"/>
      <c r="AQ14" s="666"/>
      <c r="AR14" s="666"/>
      <c r="AS14" s="666"/>
    </row>
    <row r="15" spans="1:45" ht="10.5" customHeight="1">
      <c r="A15" s="676"/>
      <c r="B15" s="676" t="s">
        <v>527</v>
      </c>
      <c r="D15" s="687">
        <v>28</v>
      </c>
      <c r="E15" s="686">
        <v>409</v>
      </c>
      <c r="F15" s="13">
        <v>1902</v>
      </c>
      <c r="G15" s="13">
        <v>1931</v>
      </c>
      <c r="H15" s="13">
        <v>777</v>
      </c>
      <c r="I15" s="13">
        <v>387</v>
      </c>
      <c r="J15" s="13">
        <v>767</v>
      </c>
      <c r="K15" s="666"/>
      <c r="U15" s="666"/>
      <c r="V15" s="666"/>
      <c r="W15" s="666"/>
      <c r="X15" s="666"/>
      <c r="Y15" s="666"/>
      <c r="Z15" s="666"/>
      <c r="AA15" s="666"/>
      <c r="AB15" s="666"/>
      <c r="AC15" s="666"/>
      <c r="AD15" s="666"/>
      <c r="AE15" s="666"/>
      <c r="AF15" s="666"/>
      <c r="AG15" s="666"/>
      <c r="AH15" s="666"/>
      <c r="AI15" s="666"/>
      <c r="AJ15" s="666"/>
      <c r="AK15" s="666"/>
      <c r="AL15" s="666"/>
      <c r="AM15" s="666"/>
      <c r="AN15" s="666"/>
      <c r="AO15" s="666"/>
      <c r="AP15" s="666"/>
      <c r="AQ15" s="666"/>
      <c r="AR15" s="666"/>
      <c r="AS15" s="666"/>
    </row>
    <row r="16" spans="1:45" ht="7.5" customHeight="1">
      <c r="A16" s="676"/>
      <c r="B16" s="676"/>
      <c r="C16" s="228"/>
      <c r="D16" s="693"/>
      <c r="E16" s="691"/>
      <c r="F16" s="691"/>
      <c r="G16" s="691"/>
      <c r="H16" s="692"/>
      <c r="I16" s="692"/>
      <c r="J16" s="691"/>
      <c r="K16" s="666"/>
      <c r="U16" s="666"/>
      <c r="V16" s="666"/>
      <c r="W16" s="666"/>
      <c r="X16" s="666"/>
      <c r="Y16" s="666"/>
      <c r="Z16" s="666"/>
      <c r="AA16" s="666"/>
      <c r="AB16" s="666"/>
      <c r="AC16" s="666"/>
      <c r="AD16" s="666"/>
      <c r="AE16" s="666"/>
      <c r="AF16" s="666"/>
      <c r="AG16" s="666"/>
      <c r="AH16" s="666"/>
      <c r="AI16" s="666"/>
      <c r="AJ16" s="666"/>
      <c r="AK16" s="666"/>
      <c r="AL16" s="666"/>
      <c r="AM16" s="666"/>
      <c r="AN16" s="666"/>
      <c r="AO16" s="666"/>
      <c r="AP16" s="666"/>
      <c r="AQ16" s="666"/>
      <c r="AR16" s="666"/>
      <c r="AS16" s="666"/>
    </row>
    <row r="17" spans="1:45" ht="10.5" customHeight="1">
      <c r="A17" s="676"/>
      <c r="B17" s="482" t="s">
        <v>526</v>
      </c>
      <c r="C17" s="228"/>
      <c r="D17" s="687">
        <v>34</v>
      </c>
      <c r="E17" s="686">
        <v>527</v>
      </c>
      <c r="F17" s="13">
        <v>2656</v>
      </c>
      <c r="G17" s="13">
        <v>2733</v>
      </c>
      <c r="H17" s="13">
        <v>1135</v>
      </c>
      <c r="I17" s="13">
        <v>523</v>
      </c>
      <c r="J17" s="13">
        <v>1075</v>
      </c>
      <c r="K17" s="666"/>
      <c r="U17" s="666"/>
      <c r="V17" s="666"/>
      <c r="W17" s="666"/>
      <c r="X17" s="666"/>
      <c r="Y17" s="666"/>
      <c r="Z17" s="666"/>
      <c r="AA17" s="666"/>
      <c r="AB17" s="666"/>
      <c r="AC17" s="666"/>
      <c r="AD17" s="666"/>
      <c r="AE17" s="666"/>
      <c r="AF17" s="666"/>
      <c r="AG17" s="666"/>
      <c r="AH17" s="666"/>
      <c r="AI17" s="666"/>
      <c r="AJ17" s="666"/>
      <c r="AK17" s="666"/>
      <c r="AL17" s="666"/>
      <c r="AM17" s="666"/>
      <c r="AN17" s="666"/>
      <c r="AO17" s="666"/>
      <c r="AP17" s="666"/>
      <c r="AQ17" s="666"/>
      <c r="AR17" s="666"/>
      <c r="AS17" s="666"/>
    </row>
    <row r="18" spans="1:45" ht="10.5" customHeight="1">
      <c r="A18" s="676"/>
      <c r="B18" s="482" t="s">
        <v>525</v>
      </c>
      <c r="C18" s="228"/>
      <c r="D18" s="687">
        <v>43</v>
      </c>
      <c r="E18" s="686">
        <v>780</v>
      </c>
      <c r="F18" s="13">
        <v>3461</v>
      </c>
      <c r="G18" s="13">
        <v>3171</v>
      </c>
      <c r="H18" s="13">
        <v>1335</v>
      </c>
      <c r="I18" s="13">
        <v>614</v>
      </c>
      <c r="J18" s="13">
        <v>1222</v>
      </c>
      <c r="K18" s="666"/>
      <c r="U18" s="666"/>
      <c r="V18" s="666"/>
      <c r="W18" s="666"/>
      <c r="X18" s="666"/>
      <c r="Y18" s="666"/>
      <c r="Z18" s="666"/>
      <c r="AA18" s="666"/>
      <c r="AB18" s="666"/>
      <c r="AC18" s="666"/>
      <c r="AD18" s="666"/>
      <c r="AE18" s="666"/>
      <c r="AF18" s="666"/>
      <c r="AG18" s="666"/>
      <c r="AH18" s="666"/>
      <c r="AI18" s="666"/>
      <c r="AJ18" s="666"/>
      <c r="AK18" s="666"/>
      <c r="AL18" s="666"/>
      <c r="AM18" s="666"/>
      <c r="AN18" s="666"/>
      <c r="AO18" s="666"/>
      <c r="AP18" s="666"/>
      <c r="AQ18" s="666"/>
      <c r="AR18" s="666"/>
      <c r="AS18" s="666"/>
    </row>
    <row r="19" spans="1:45" ht="10.5" customHeight="1">
      <c r="A19" s="676"/>
      <c r="B19" s="482" t="s">
        <v>524</v>
      </c>
      <c r="C19" s="228"/>
      <c r="D19" s="687">
        <v>42</v>
      </c>
      <c r="E19" s="686">
        <v>703</v>
      </c>
      <c r="F19" s="13">
        <v>3408</v>
      </c>
      <c r="G19" s="13">
        <v>3267</v>
      </c>
      <c r="H19" s="13">
        <v>1459</v>
      </c>
      <c r="I19" s="13">
        <v>613</v>
      </c>
      <c r="J19" s="13">
        <v>1195</v>
      </c>
      <c r="K19" s="666"/>
      <c r="U19" s="666"/>
      <c r="V19" s="666"/>
      <c r="W19" s="666"/>
      <c r="X19" s="666"/>
      <c r="Y19" s="666"/>
      <c r="Z19" s="666"/>
      <c r="AA19" s="666"/>
      <c r="AB19" s="666"/>
      <c r="AC19" s="666"/>
      <c r="AD19" s="666"/>
      <c r="AE19" s="666"/>
      <c r="AF19" s="666"/>
      <c r="AG19" s="666"/>
      <c r="AH19" s="666"/>
      <c r="AI19" s="666"/>
      <c r="AJ19" s="666"/>
      <c r="AK19" s="666"/>
      <c r="AL19" s="666"/>
      <c r="AM19" s="666"/>
      <c r="AN19" s="666"/>
      <c r="AO19" s="666"/>
      <c r="AP19" s="666"/>
      <c r="AQ19" s="666"/>
      <c r="AR19" s="666"/>
      <c r="AS19" s="666"/>
    </row>
    <row r="20" spans="1:45" ht="10.5" customHeight="1">
      <c r="A20" s="676"/>
      <c r="B20" s="482" t="s">
        <v>523</v>
      </c>
      <c r="C20" s="228"/>
      <c r="D20" s="687">
        <v>42</v>
      </c>
      <c r="E20" s="686">
        <v>726</v>
      </c>
      <c r="F20" s="13">
        <v>3368</v>
      </c>
      <c r="G20" s="13">
        <v>3463</v>
      </c>
      <c r="H20" s="13">
        <v>1500</v>
      </c>
      <c r="I20" s="13">
        <v>670</v>
      </c>
      <c r="J20" s="13">
        <v>1293</v>
      </c>
      <c r="K20" s="666"/>
      <c r="U20" s="666"/>
      <c r="V20" s="666"/>
      <c r="W20" s="666"/>
      <c r="X20" s="666"/>
      <c r="Y20" s="666"/>
      <c r="Z20" s="666"/>
      <c r="AA20" s="666"/>
      <c r="AB20" s="666"/>
      <c r="AC20" s="666"/>
      <c r="AD20" s="666"/>
      <c r="AE20" s="666"/>
      <c r="AF20" s="666"/>
      <c r="AG20" s="666"/>
      <c r="AH20" s="666"/>
      <c r="AI20" s="666"/>
      <c r="AJ20" s="666"/>
      <c r="AK20" s="666"/>
      <c r="AL20" s="666"/>
      <c r="AM20" s="666"/>
      <c r="AN20" s="666"/>
      <c r="AO20" s="666"/>
      <c r="AP20" s="666"/>
      <c r="AQ20" s="666"/>
      <c r="AR20" s="666"/>
      <c r="AS20" s="666"/>
    </row>
    <row r="21" spans="1:45" ht="10.5">
      <c r="A21" s="676"/>
      <c r="B21" s="482" t="s">
        <v>522</v>
      </c>
      <c r="C21" s="228"/>
      <c r="D21" s="687">
        <v>36</v>
      </c>
      <c r="E21" s="686">
        <v>578</v>
      </c>
      <c r="F21" s="13">
        <v>2759</v>
      </c>
      <c r="G21" s="13">
        <v>2915</v>
      </c>
      <c r="H21" s="13">
        <v>1261</v>
      </c>
      <c r="I21" s="13">
        <v>553</v>
      </c>
      <c r="J21" s="13">
        <v>1101</v>
      </c>
      <c r="K21" s="666"/>
      <c r="U21" s="666"/>
      <c r="V21" s="666"/>
      <c r="W21" s="666"/>
      <c r="X21" s="666"/>
      <c r="Y21" s="666"/>
      <c r="Z21" s="666"/>
      <c r="AA21" s="666"/>
      <c r="AB21" s="666"/>
      <c r="AC21" s="666"/>
      <c r="AD21" s="666"/>
      <c r="AE21" s="666"/>
      <c r="AF21" s="666"/>
      <c r="AG21" s="666"/>
      <c r="AH21" s="666"/>
      <c r="AI21" s="666"/>
      <c r="AJ21" s="666"/>
      <c r="AK21" s="666"/>
      <c r="AL21" s="666"/>
      <c r="AM21" s="666"/>
      <c r="AN21" s="666"/>
      <c r="AO21" s="666"/>
      <c r="AP21" s="666"/>
      <c r="AQ21" s="666"/>
      <c r="AR21" s="666"/>
      <c r="AS21" s="666"/>
    </row>
    <row r="22" spans="1:45" ht="7.5" customHeight="1">
      <c r="A22" s="676"/>
      <c r="B22" s="482"/>
      <c r="C22" s="228"/>
      <c r="D22" s="690"/>
      <c r="E22" s="689"/>
      <c r="F22" s="689"/>
      <c r="G22" s="689"/>
      <c r="H22" s="688"/>
      <c r="I22" s="688"/>
      <c r="J22" s="688"/>
      <c r="K22" s="666"/>
      <c r="U22" s="666"/>
      <c r="V22" s="666"/>
      <c r="W22" s="666"/>
      <c r="X22" s="666"/>
      <c r="Y22" s="666"/>
      <c r="Z22" s="666"/>
      <c r="AA22" s="666"/>
      <c r="AB22" s="666"/>
      <c r="AC22" s="666"/>
      <c r="AD22" s="666"/>
      <c r="AE22" s="666"/>
      <c r="AF22" s="666"/>
      <c r="AG22" s="666"/>
      <c r="AH22" s="666"/>
      <c r="AI22" s="666"/>
      <c r="AJ22" s="666"/>
      <c r="AK22" s="666"/>
      <c r="AL22" s="666"/>
      <c r="AM22" s="666"/>
      <c r="AN22" s="666"/>
      <c r="AO22" s="666"/>
      <c r="AP22" s="666"/>
      <c r="AQ22" s="666"/>
      <c r="AR22" s="666"/>
      <c r="AS22" s="666"/>
    </row>
    <row r="23" spans="1:45" ht="10.5" customHeight="1">
      <c r="A23" s="676"/>
      <c r="B23" s="482" t="s">
        <v>521</v>
      </c>
      <c r="C23" s="228"/>
      <c r="D23" s="687">
        <v>38</v>
      </c>
      <c r="E23" s="686">
        <v>649</v>
      </c>
      <c r="F23" s="13">
        <v>2950</v>
      </c>
      <c r="G23" s="13">
        <v>2988</v>
      </c>
      <c r="H23" s="13">
        <v>1228</v>
      </c>
      <c r="I23" s="13">
        <v>575</v>
      </c>
      <c r="J23" s="13">
        <v>1185</v>
      </c>
      <c r="K23" s="666"/>
      <c r="U23" s="666"/>
      <c r="V23" s="666"/>
      <c r="W23" s="666"/>
      <c r="X23" s="666"/>
      <c r="Y23" s="666"/>
      <c r="Z23" s="666"/>
      <c r="AA23" s="666"/>
      <c r="AB23" s="666"/>
      <c r="AC23" s="666"/>
      <c r="AD23" s="666"/>
      <c r="AE23" s="666"/>
      <c r="AF23" s="666"/>
      <c r="AG23" s="666"/>
      <c r="AH23" s="666"/>
      <c r="AI23" s="666"/>
      <c r="AJ23" s="666"/>
      <c r="AK23" s="666"/>
      <c r="AL23" s="666"/>
      <c r="AM23" s="666"/>
      <c r="AN23" s="666"/>
      <c r="AO23" s="666"/>
      <c r="AP23" s="666"/>
      <c r="AQ23" s="666"/>
      <c r="AR23" s="666"/>
      <c r="AS23" s="666"/>
    </row>
    <row r="24" spans="1:45" ht="10.5" customHeight="1">
      <c r="A24" s="676"/>
      <c r="B24" s="482" t="s">
        <v>520</v>
      </c>
      <c r="C24" s="228"/>
      <c r="D24" s="687">
        <v>100</v>
      </c>
      <c r="E24" s="686">
        <v>1500</v>
      </c>
      <c r="F24" s="13">
        <v>7595</v>
      </c>
      <c r="G24" s="13">
        <v>7571</v>
      </c>
      <c r="H24" s="13">
        <v>3291</v>
      </c>
      <c r="I24" s="13">
        <v>1544</v>
      </c>
      <c r="J24" s="13">
        <v>2736</v>
      </c>
      <c r="K24" s="666"/>
      <c r="U24" s="666"/>
      <c r="V24" s="666"/>
      <c r="W24" s="666"/>
      <c r="X24" s="666"/>
      <c r="Y24" s="666"/>
      <c r="Z24" s="666"/>
      <c r="AA24" s="666"/>
      <c r="AB24" s="666"/>
      <c r="AC24" s="666"/>
      <c r="AD24" s="666"/>
      <c r="AE24" s="666"/>
      <c r="AF24" s="666"/>
      <c r="AG24" s="666"/>
      <c r="AH24" s="666"/>
      <c r="AI24" s="666"/>
      <c r="AJ24" s="666"/>
      <c r="AK24" s="666"/>
      <c r="AL24" s="666"/>
      <c r="AM24" s="666"/>
      <c r="AN24" s="666"/>
      <c r="AO24" s="666"/>
      <c r="AP24" s="666"/>
      <c r="AQ24" s="666"/>
      <c r="AR24" s="666"/>
      <c r="AS24" s="666"/>
    </row>
    <row r="25" spans="1:45" ht="10.5" customHeight="1">
      <c r="A25" s="676"/>
      <c r="B25" s="482" t="s">
        <v>519</v>
      </c>
      <c r="C25" s="228"/>
      <c r="D25" s="687">
        <v>42</v>
      </c>
      <c r="E25" s="686">
        <v>690</v>
      </c>
      <c r="F25" s="13">
        <v>3269</v>
      </c>
      <c r="G25" s="13">
        <v>3137</v>
      </c>
      <c r="H25" s="13">
        <v>1342</v>
      </c>
      <c r="I25" s="13">
        <v>621</v>
      </c>
      <c r="J25" s="13">
        <v>1174</v>
      </c>
      <c r="K25" s="666"/>
      <c r="U25" s="666"/>
      <c r="V25" s="666"/>
      <c r="W25" s="666"/>
      <c r="X25" s="666"/>
      <c r="Y25" s="666"/>
      <c r="Z25" s="666"/>
      <c r="AA25" s="666"/>
      <c r="AB25" s="666"/>
      <c r="AC25" s="666"/>
      <c r="AD25" s="666"/>
      <c r="AE25" s="666"/>
      <c r="AF25" s="666"/>
      <c r="AG25" s="666"/>
      <c r="AH25" s="666"/>
      <c r="AI25" s="666"/>
      <c r="AJ25" s="666"/>
      <c r="AK25" s="666"/>
      <c r="AL25" s="666"/>
      <c r="AM25" s="666"/>
      <c r="AN25" s="666"/>
      <c r="AO25" s="666"/>
      <c r="AP25" s="666"/>
      <c r="AQ25" s="666"/>
      <c r="AR25" s="666"/>
      <c r="AS25" s="666"/>
    </row>
    <row r="26" spans="1:45" ht="10.5" customHeight="1">
      <c r="A26" s="676"/>
      <c r="B26" s="482" t="s">
        <v>518</v>
      </c>
      <c r="C26" s="228"/>
      <c r="D26" s="687">
        <v>61</v>
      </c>
      <c r="E26" s="686">
        <v>924</v>
      </c>
      <c r="F26" s="13">
        <v>4671</v>
      </c>
      <c r="G26" s="13">
        <v>4509</v>
      </c>
      <c r="H26" s="13">
        <v>1999</v>
      </c>
      <c r="I26" s="13">
        <v>857</v>
      </c>
      <c r="J26" s="13">
        <v>1653</v>
      </c>
      <c r="K26" s="666"/>
      <c r="U26" s="666"/>
      <c r="V26" s="666"/>
      <c r="W26" s="666"/>
      <c r="X26" s="666"/>
      <c r="Y26" s="666"/>
      <c r="Z26" s="666"/>
      <c r="AA26" s="666"/>
      <c r="AB26" s="666"/>
      <c r="AC26" s="666"/>
      <c r="AD26" s="666"/>
      <c r="AE26" s="666"/>
      <c r="AF26" s="666"/>
      <c r="AG26" s="666"/>
      <c r="AH26" s="666"/>
      <c r="AI26" s="666"/>
      <c r="AJ26" s="666"/>
      <c r="AK26" s="666"/>
      <c r="AL26" s="666"/>
      <c r="AM26" s="666"/>
      <c r="AN26" s="666"/>
      <c r="AO26" s="666"/>
      <c r="AP26" s="666"/>
      <c r="AQ26" s="666"/>
      <c r="AR26" s="666"/>
      <c r="AS26" s="666"/>
    </row>
    <row r="27" spans="1:45" ht="10.5" customHeight="1">
      <c r="A27" s="676"/>
      <c r="B27" s="482" t="s">
        <v>517</v>
      </c>
      <c r="C27" s="228"/>
      <c r="D27" s="687">
        <v>48</v>
      </c>
      <c r="E27" s="686">
        <v>769</v>
      </c>
      <c r="F27" s="13">
        <v>3844</v>
      </c>
      <c r="G27" s="13">
        <v>3506</v>
      </c>
      <c r="H27" s="13">
        <v>1477</v>
      </c>
      <c r="I27" s="13">
        <v>686</v>
      </c>
      <c r="J27" s="13">
        <v>1343</v>
      </c>
      <c r="K27" s="666"/>
      <c r="U27" s="666"/>
      <c r="V27" s="666"/>
      <c r="W27" s="666"/>
      <c r="X27" s="666"/>
      <c r="Y27" s="666"/>
      <c r="Z27" s="666"/>
      <c r="AA27" s="666"/>
      <c r="AB27" s="666"/>
      <c r="AC27" s="666"/>
      <c r="AD27" s="666"/>
      <c r="AE27" s="666"/>
      <c r="AF27" s="666"/>
      <c r="AG27" s="666"/>
      <c r="AH27" s="666"/>
      <c r="AI27" s="666"/>
      <c r="AJ27" s="666"/>
      <c r="AK27" s="666"/>
      <c r="AL27" s="666"/>
      <c r="AM27" s="666"/>
      <c r="AN27" s="666"/>
      <c r="AO27" s="666"/>
      <c r="AP27" s="666"/>
      <c r="AQ27" s="666"/>
      <c r="AR27" s="666"/>
      <c r="AS27" s="666"/>
    </row>
    <row r="28" spans="1:45" ht="7.5" customHeight="1">
      <c r="A28" s="676"/>
      <c r="B28" s="482"/>
      <c r="C28" s="228"/>
      <c r="D28" s="690"/>
      <c r="E28" s="689"/>
      <c r="F28" s="689"/>
      <c r="G28" s="689"/>
      <c r="H28" s="688"/>
      <c r="I28" s="688"/>
      <c r="J28" s="688"/>
      <c r="K28" s="666"/>
      <c r="U28" s="666"/>
      <c r="V28" s="666"/>
      <c r="W28" s="666"/>
      <c r="X28" s="666"/>
      <c r="Y28" s="666"/>
      <c r="Z28" s="666"/>
      <c r="AA28" s="666"/>
      <c r="AB28" s="666"/>
      <c r="AC28" s="666"/>
      <c r="AD28" s="666"/>
      <c r="AE28" s="666"/>
      <c r="AF28" s="666"/>
      <c r="AG28" s="666"/>
      <c r="AH28" s="666"/>
      <c r="AI28" s="666"/>
      <c r="AJ28" s="666"/>
      <c r="AK28" s="666"/>
      <c r="AL28" s="666"/>
      <c r="AM28" s="666"/>
      <c r="AN28" s="666"/>
      <c r="AO28" s="666"/>
      <c r="AP28" s="666"/>
      <c r="AQ28" s="666"/>
      <c r="AR28" s="666"/>
      <c r="AS28" s="666"/>
    </row>
    <row r="29" spans="1:45" ht="10.5" customHeight="1">
      <c r="A29" s="676"/>
      <c r="B29" s="482" t="s">
        <v>516</v>
      </c>
      <c r="C29" s="228"/>
      <c r="D29" s="687">
        <v>58</v>
      </c>
      <c r="E29" s="686">
        <v>919</v>
      </c>
      <c r="F29" s="13">
        <v>4605</v>
      </c>
      <c r="G29" s="13">
        <v>4460</v>
      </c>
      <c r="H29" s="13">
        <v>1941</v>
      </c>
      <c r="I29" s="13">
        <v>857</v>
      </c>
      <c r="J29" s="13">
        <v>1662</v>
      </c>
      <c r="K29" s="666"/>
      <c r="U29" s="666"/>
      <c r="V29" s="666"/>
      <c r="W29" s="666"/>
      <c r="X29" s="666"/>
      <c r="Y29" s="666"/>
      <c r="Z29" s="666"/>
      <c r="AA29" s="666"/>
      <c r="AB29" s="666"/>
      <c r="AC29" s="666"/>
      <c r="AD29" s="666"/>
      <c r="AE29" s="666"/>
      <c r="AF29" s="666"/>
      <c r="AG29" s="666"/>
      <c r="AH29" s="666"/>
      <c r="AI29" s="666"/>
      <c r="AJ29" s="666"/>
      <c r="AK29" s="666"/>
      <c r="AL29" s="666"/>
      <c r="AM29" s="666"/>
      <c r="AN29" s="666"/>
      <c r="AO29" s="666"/>
      <c r="AP29" s="666"/>
      <c r="AQ29" s="666"/>
      <c r="AR29" s="666"/>
      <c r="AS29" s="666"/>
    </row>
    <row r="30" spans="1:45" ht="10.5" customHeight="1">
      <c r="A30" s="676"/>
      <c r="B30" s="482" t="s">
        <v>515</v>
      </c>
      <c r="C30" s="228"/>
      <c r="D30" s="687">
        <v>15</v>
      </c>
      <c r="E30" s="686">
        <v>272</v>
      </c>
      <c r="F30" s="13">
        <v>1343</v>
      </c>
      <c r="G30" s="13">
        <v>1413</v>
      </c>
      <c r="H30" s="13">
        <v>587</v>
      </c>
      <c r="I30" s="13">
        <v>283</v>
      </c>
      <c r="J30" s="13">
        <v>543</v>
      </c>
      <c r="K30" s="666"/>
      <c r="U30" s="666"/>
      <c r="V30" s="666"/>
      <c r="W30" s="666"/>
      <c r="X30" s="666"/>
      <c r="Y30" s="666"/>
      <c r="Z30" s="666"/>
      <c r="AA30" s="666"/>
      <c r="AB30" s="666"/>
      <c r="AC30" s="666"/>
      <c r="AD30" s="666"/>
      <c r="AE30" s="666"/>
      <c r="AF30" s="666"/>
      <c r="AG30" s="666"/>
      <c r="AH30" s="666"/>
      <c r="AI30" s="666"/>
      <c r="AJ30" s="666"/>
      <c r="AK30" s="666"/>
      <c r="AL30" s="666"/>
      <c r="AM30" s="666"/>
      <c r="AN30" s="666"/>
      <c r="AO30" s="666"/>
      <c r="AP30" s="666"/>
      <c r="AQ30" s="666"/>
      <c r="AR30" s="666"/>
      <c r="AS30" s="666"/>
    </row>
    <row r="31" spans="1:45" ht="10.5" customHeight="1">
      <c r="A31" s="676"/>
      <c r="B31" s="482" t="s">
        <v>514</v>
      </c>
      <c r="C31" s="228"/>
      <c r="D31" s="687">
        <v>28</v>
      </c>
      <c r="E31" s="686">
        <v>503</v>
      </c>
      <c r="F31" s="13">
        <v>2570</v>
      </c>
      <c r="G31" s="13">
        <v>2292</v>
      </c>
      <c r="H31" s="13">
        <v>951</v>
      </c>
      <c r="I31" s="13">
        <v>449</v>
      </c>
      <c r="J31" s="13">
        <v>892</v>
      </c>
      <c r="K31" s="666"/>
      <c r="U31" s="666"/>
      <c r="V31" s="666"/>
      <c r="W31" s="666"/>
      <c r="X31" s="666"/>
      <c r="Y31" s="666"/>
      <c r="Z31" s="666"/>
      <c r="AA31" s="666"/>
      <c r="AB31" s="666"/>
      <c r="AC31" s="666"/>
      <c r="AD31" s="666"/>
      <c r="AE31" s="666"/>
      <c r="AF31" s="666"/>
      <c r="AG31" s="666"/>
      <c r="AH31" s="666"/>
      <c r="AI31" s="666"/>
      <c r="AJ31" s="666"/>
      <c r="AK31" s="666"/>
      <c r="AL31" s="666"/>
      <c r="AM31" s="666"/>
      <c r="AN31" s="666"/>
      <c r="AO31" s="666"/>
      <c r="AP31" s="666"/>
      <c r="AQ31" s="666"/>
      <c r="AR31" s="666"/>
      <c r="AS31" s="666"/>
    </row>
    <row r="32" spans="1:45" ht="10.5" customHeight="1">
      <c r="A32" s="676"/>
      <c r="B32" s="482" t="s">
        <v>513</v>
      </c>
      <c r="C32" s="228"/>
      <c r="D32" s="687">
        <v>19</v>
      </c>
      <c r="E32" s="686">
        <v>285</v>
      </c>
      <c r="F32" s="13">
        <v>1434</v>
      </c>
      <c r="G32" s="13">
        <v>1415</v>
      </c>
      <c r="H32" s="13">
        <v>600</v>
      </c>
      <c r="I32" s="13">
        <v>278</v>
      </c>
      <c r="J32" s="13">
        <v>537</v>
      </c>
      <c r="K32" s="666"/>
      <c r="U32" s="666"/>
      <c r="V32" s="666"/>
      <c r="W32" s="666"/>
      <c r="X32" s="666"/>
      <c r="Y32" s="666"/>
      <c r="Z32" s="666"/>
      <c r="AA32" s="666"/>
      <c r="AB32" s="666"/>
      <c r="AC32" s="666"/>
      <c r="AD32" s="666"/>
      <c r="AE32" s="666"/>
      <c r="AF32" s="666"/>
      <c r="AG32" s="666"/>
      <c r="AH32" s="666"/>
      <c r="AI32" s="666"/>
      <c r="AJ32" s="666"/>
      <c r="AK32" s="666"/>
      <c r="AL32" s="666"/>
      <c r="AM32" s="666"/>
      <c r="AN32" s="666"/>
      <c r="AO32" s="666"/>
      <c r="AP32" s="666"/>
      <c r="AQ32" s="666"/>
      <c r="AR32" s="666"/>
      <c r="AS32" s="666"/>
    </row>
    <row r="33" spans="1:45" ht="7.5" customHeight="1">
      <c r="A33" s="676"/>
      <c r="B33" s="482"/>
      <c r="C33" s="685"/>
      <c r="D33" s="680"/>
      <c r="E33" s="679"/>
      <c r="F33" s="679"/>
      <c r="G33" s="680"/>
      <c r="H33" s="680"/>
      <c r="I33" s="680"/>
      <c r="J33" s="680"/>
      <c r="K33" s="666"/>
      <c r="U33" s="666"/>
      <c r="V33" s="666"/>
      <c r="W33" s="666"/>
      <c r="X33" s="666"/>
      <c r="Y33" s="666"/>
      <c r="Z33" s="666"/>
      <c r="AA33" s="666"/>
      <c r="AB33" s="666"/>
      <c r="AC33" s="666"/>
      <c r="AD33" s="666"/>
      <c r="AE33" s="666"/>
      <c r="AF33" s="666"/>
      <c r="AG33" s="666"/>
      <c r="AH33" s="666"/>
      <c r="AI33" s="666"/>
      <c r="AJ33" s="666"/>
      <c r="AK33" s="666"/>
      <c r="AL33" s="666"/>
      <c r="AM33" s="666"/>
      <c r="AN33" s="666"/>
      <c r="AO33" s="666"/>
      <c r="AP33" s="666"/>
      <c r="AQ33" s="666"/>
      <c r="AR33" s="666"/>
      <c r="AS33" s="666"/>
    </row>
    <row r="34" spans="1:45" ht="11.1" customHeight="1">
      <c r="A34" s="804" t="s">
        <v>415</v>
      </c>
      <c r="B34" s="804"/>
      <c r="D34" s="678">
        <f t="shared" ref="D34:J34" si="2">SUM(D35:D42)</f>
        <v>373</v>
      </c>
      <c r="E34" s="669">
        <f t="shared" si="2"/>
        <v>5922</v>
      </c>
      <c r="F34" s="669">
        <f t="shared" si="2"/>
        <v>29005</v>
      </c>
      <c r="G34" s="669">
        <f t="shared" si="2"/>
        <v>29356</v>
      </c>
      <c r="H34" s="669">
        <f t="shared" si="2"/>
        <v>12701</v>
      </c>
      <c r="I34" s="669">
        <f t="shared" si="2"/>
        <v>5833</v>
      </c>
      <c r="J34" s="669">
        <f t="shared" si="2"/>
        <v>10822</v>
      </c>
      <c r="K34" s="684"/>
      <c r="U34" s="666"/>
      <c r="V34" s="666"/>
      <c r="W34" s="666"/>
      <c r="X34" s="666"/>
      <c r="Y34" s="666"/>
      <c r="Z34" s="666"/>
      <c r="AA34" s="666"/>
      <c r="AB34" s="666"/>
      <c r="AC34" s="666"/>
      <c r="AD34" s="666"/>
      <c r="AE34" s="666"/>
      <c r="AF34" s="666"/>
      <c r="AG34" s="666"/>
      <c r="AH34" s="666"/>
      <c r="AI34" s="666"/>
      <c r="AJ34" s="666"/>
      <c r="AK34" s="666"/>
      <c r="AL34" s="666"/>
      <c r="AM34" s="666"/>
      <c r="AN34" s="666"/>
      <c r="AO34" s="666"/>
      <c r="AP34" s="666"/>
      <c r="AQ34" s="666"/>
      <c r="AR34" s="666"/>
      <c r="AS34" s="666"/>
    </row>
    <row r="35" spans="1:45" ht="11.1" customHeight="1">
      <c r="A35" s="676"/>
      <c r="B35" s="676" t="s">
        <v>512</v>
      </c>
      <c r="D35" s="678">
        <v>45</v>
      </c>
      <c r="E35" s="669">
        <v>739</v>
      </c>
      <c r="F35" s="669">
        <v>3575</v>
      </c>
      <c r="G35" s="669">
        <v>3695</v>
      </c>
      <c r="H35" s="669">
        <v>1537</v>
      </c>
      <c r="I35" s="669">
        <v>721</v>
      </c>
      <c r="J35" s="669">
        <v>1437</v>
      </c>
      <c r="K35" s="666"/>
      <c r="U35" s="666"/>
      <c r="V35" s="666"/>
      <c r="W35" s="666"/>
      <c r="X35" s="666"/>
      <c r="Y35" s="666"/>
      <c r="Z35" s="666"/>
      <c r="AA35" s="666"/>
      <c r="AB35" s="666"/>
      <c r="AC35" s="666"/>
      <c r="AD35" s="666"/>
      <c r="AE35" s="666"/>
      <c r="AF35" s="666"/>
      <c r="AG35" s="666"/>
      <c r="AH35" s="666"/>
      <c r="AI35" s="666"/>
      <c r="AJ35" s="666"/>
      <c r="AK35" s="666"/>
      <c r="AL35" s="666"/>
      <c r="AM35" s="666"/>
      <c r="AN35" s="666"/>
      <c r="AO35" s="666"/>
      <c r="AP35" s="666"/>
      <c r="AQ35" s="666"/>
      <c r="AR35" s="666"/>
      <c r="AS35" s="666"/>
    </row>
    <row r="36" spans="1:45" ht="11.1" customHeight="1">
      <c r="A36" s="676"/>
      <c r="B36" s="676" t="s">
        <v>511</v>
      </c>
      <c r="D36" s="678">
        <v>48</v>
      </c>
      <c r="E36" s="669">
        <v>736</v>
      </c>
      <c r="F36" s="669">
        <v>3660</v>
      </c>
      <c r="G36" s="669">
        <v>3892</v>
      </c>
      <c r="H36" s="669">
        <v>1666</v>
      </c>
      <c r="I36" s="669">
        <v>789</v>
      </c>
      <c r="J36" s="669">
        <v>1437</v>
      </c>
      <c r="K36" s="666"/>
      <c r="U36" s="666"/>
      <c r="V36" s="666"/>
      <c r="W36" s="666"/>
      <c r="X36" s="666"/>
      <c r="Y36" s="666"/>
      <c r="Z36" s="666"/>
      <c r="AA36" s="666"/>
      <c r="AB36" s="666"/>
      <c r="AC36" s="666"/>
      <c r="AD36" s="666"/>
      <c r="AE36" s="666"/>
      <c r="AF36" s="666"/>
      <c r="AG36" s="666"/>
      <c r="AH36" s="666"/>
      <c r="AI36" s="666"/>
      <c r="AJ36" s="666"/>
      <c r="AK36" s="666"/>
      <c r="AL36" s="666"/>
      <c r="AM36" s="666"/>
      <c r="AN36" s="666"/>
      <c r="AO36" s="666"/>
      <c r="AP36" s="666"/>
      <c r="AQ36" s="666"/>
      <c r="AR36" s="666"/>
      <c r="AS36" s="666"/>
    </row>
    <row r="37" spans="1:45" ht="11.1" customHeight="1">
      <c r="A37" s="676"/>
      <c r="B37" s="676" t="s">
        <v>510</v>
      </c>
      <c r="D37" s="678">
        <v>90</v>
      </c>
      <c r="E37" s="669">
        <v>1297</v>
      </c>
      <c r="F37" s="669">
        <v>6675</v>
      </c>
      <c r="G37" s="669">
        <v>6245</v>
      </c>
      <c r="H37" s="669">
        <v>2799</v>
      </c>
      <c r="I37" s="669">
        <v>1244</v>
      </c>
      <c r="J37" s="669">
        <v>2202</v>
      </c>
      <c r="K37" s="666"/>
      <c r="U37" s="666"/>
      <c r="V37" s="666"/>
      <c r="W37" s="666"/>
      <c r="X37" s="666"/>
      <c r="Y37" s="666"/>
      <c r="Z37" s="666"/>
      <c r="AA37" s="666"/>
      <c r="AB37" s="666"/>
      <c r="AC37" s="666"/>
      <c r="AD37" s="666"/>
      <c r="AE37" s="666"/>
      <c r="AF37" s="666"/>
      <c r="AG37" s="666"/>
      <c r="AH37" s="666"/>
      <c r="AI37" s="666"/>
      <c r="AJ37" s="666"/>
      <c r="AK37" s="666"/>
      <c r="AL37" s="666"/>
      <c r="AM37" s="666"/>
      <c r="AN37" s="666"/>
      <c r="AO37" s="666"/>
      <c r="AP37" s="666"/>
      <c r="AQ37" s="666"/>
      <c r="AR37" s="666"/>
      <c r="AS37" s="666"/>
    </row>
    <row r="38" spans="1:45" ht="11.1" customHeight="1">
      <c r="A38" s="676"/>
      <c r="B38" s="676" t="s">
        <v>509</v>
      </c>
      <c r="D38" s="678">
        <v>58</v>
      </c>
      <c r="E38" s="669">
        <v>929</v>
      </c>
      <c r="F38" s="669">
        <v>4480</v>
      </c>
      <c r="G38" s="669">
        <v>4712</v>
      </c>
      <c r="H38" s="669">
        <v>2018</v>
      </c>
      <c r="I38" s="669">
        <v>952</v>
      </c>
      <c r="J38" s="669">
        <v>1742</v>
      </c>
      <c r="K38" s="666"/>
      <c r="U38" s="666"/>
      <c r="V38" s="666"/>
      <c r="W38" s="666"/>
      <c r="X38" s="666"/>
      <c r="Y38" s="666"/>
      <c r="Z38" s="666"/>
      <c r="AA38" s="666"/>
      <c r="AB38" s="666"/>
      <c r="AC38" s="666"/>
      <c r="AD38" s="666"/>
      <c r="AE38" s="666"/>
      <c r="AF38" s="666"/>
      <c r="AG38" s="666"/>
      <c r="AH38" s="666"/>
      <c r="AI38" s="666"/>
      <c r="AJ38" s="666"/>
      <c r="AK38" s="666"/>
      <c r="AL38" s="666"/>
      <c r="AM38" s="666"/>
      <c r="AN38" s="666"/>
      <c r="AO38" s="666"/>
      <c r="AP38" s="666"/>
      <c r="AQ38" s="666"/>
      <c r="AR38" s="666"/>
      <c r="AS38" s="666"/>
    </row>
    <row r="39" spans="1:45" ht="8.25" customHeight="1">
      <c r="A39" s="676"/>
      <c r="B39" s="676"/>
      <c r="D39" s="683"/>
      <c r="E39" s="313"/>
      <c r="F39" s="313"/>
      <c r="G39" s="313"/>
      <c r="H39" s="313"/>
      <c r="I39" s="313"/>
      <c r="J39" s="313"/>
      <c r="K39" s="666"/>
      <c r="U39" s="666"/>
      <c r="V39" s="666"/>
      <c r="W39" s="666"/>
      <c r="X39" s="666"/>
      <c r="Y39" s="666"/>
      <c r="Z39" s="666"/>
      <c r="AA39" s="666"/>
      <c r="AB39" s="666"/>
      <c r="AC39" s="666"/>
      <c r="AD39" s="666"/>
      <c r="AE39" s="666"/>
      <c r="AF39" s="666"/>
      <c r="AG39" s="666"/>
      <c r="AH39" s="666"/>
      <c r="AI39" s="666"/>
      <c r="AJ39" s="666"/>
      <c r="AK39" s="666"/>
      <c r="AL39" s="666"/>
      <c r="AM39" s="666"/>
      <c r="AN39" s="666"/>
      <c r="AO39" s="666"/>
      <c r="AP39" s="666"/>
      <c r="AQ39" s="666"/>
      <c r="AR39" s="666"/>
      <c r="AS39" s="666"/>
    </row>
    <row r="40" spans="1:45" ht="11.1" customHeight="1">
      <c r="A40" s="676"/>
      <c r="B40" s="676" t="s">
        <v>508</v>
      </c>
      <c r="D40" s="662">
        <v>52</v>
      </c>
      <c r="E40" s="671">
        <v>799</v>
      </c>
      <c r="F40" s="661">
        <v>4060</v>
      </c>
      <c r="G40" s="669">
        <v>4302</v>
      </c>
      <c r="H40" s="661">
        <v>1848</v>
      </c>
      <c r="I40" s="661">
        <v>846</v>
      </c>
      <c r="J40" s="665">
        <v>1608</v>
      </c>
      <c r="K40" s="666"/>
      <c r="U40" s="666"/>
      <c r="V40" s="666"/>
      <c r="W40" s="666"/>
      <c r="X40" s="666"/>
      <c r="Y40" s="666"/>
      <c r="Z40" s="666"/>
      <c r="AA40" s="666"/>
      <c r="AB40" s="666"/>
      <c r="AC40" s="666"/>
      <c r="AD40" s="666"/>
      <c r="AE40" s="666"/>
      <c r="AF40" s="666"/>
      <c r="AG40" s="666"/>
      <c r="AH40" s="666"/>
      <c r="AI40" s="666"/>
      <c r="AJ40" s="666"/>
      <c r="AK40" s="666"/>
      <c r="AL40" s="666"/>
      <c r="AM40" s="666"/>
      <c r="AN40" s="666"/>
      <c r="AO40" s="666"/>
      <c r="AP40" s="666"/>
      <c r="AQ40" s="666"/>
      <c r="AR40" s="666"/>
      <c r="AS40" s="666"/>
    </row>
    <row r="41" spans="1:45" ht="11.1" customHeight="1">
      <c r="A41" s="676"/>
      <c r="B41" s="676" t="s">
        <v>507</v>
      </c>
      <c r="D41" s="678">
        <v>48</v>
      </c>
      <c r="E41" s="669">
        <v>854</v>
      </c>
      <c r="F41" s="669">
        <v>4055</v>
      </c>
      <c r="G41" s="669">
        <v>3990</v>
      </c>
      <c r="H41" s="669">
        <v>1762</v>
      </c>
      <c r="I41" s="669">
        <v>776</v>
      </c>
      <c r="J41" s="669">
        <v>1452</v>
      </c>
      <c r="K41" s="666"/>
      <c r="U41" s="666"/>
      <c r="V41" s="666"/>
      <c r="W41" s="666"/>
      <c r="X41" s="666"/>
      <c r="Y41" s="666"/>
      <c r="Z41" s="666"/>
      <c r="AA41" s="666"/>
      <c r="AB41" s="666"/>
      <c r="AC41" s="666"/>
      <c r="AD41" s="666"/>
      <c r="AE41" s="666"/>
      <c r="AF41" s="666"/>
      <c r="AG41" s="666"/>
      <c r="AH41" s="666"/>
      <c r="AI41" s="666"/>
      <c r="AJ41" s="666"/>
      <c r="AK41" s="666"/>
      <c r="AL41" s="666"/>
      <c r="AM41" s="666"/>
      <c r="AN41" s="666"/>
      <c r="AO41" s="666"/>
      <c r="AP41" s="666"/>
      <c r="AQ41" s="666"/>
      <c r="AR41" s="666"/>
      <c r="AS41" s="666"/>
    </row>
    <row r="42" spans="1:45" ht="11.1" customHeight="1">
      <c r="A42" s="676"/>
      <c r="B42" s="676" t="s">
        <v>506</v>
      </c>
      <c r="D42" s="678">
        <v>32</v>
      </c>
      <c r="E42" s="669">
        <v>568</v>
      </c>
      <c r="F42" s="669">
        <v>2500</v>
      </c>
      <c r="G42" s="669">
        <v>2520</v>
      </c>
      <c r="H42" s="669">
        <v>1071</v>
      </c>
      <c r="I42" s="669">
        <v>505</v>
      </c>
      <c r="J42" s="669">
        <v>944</v>
      </c>
      <c r="K42" s="666"/>
      <c r="U42" s="666"/>
      <c r="V42" s="666"/>
      <c r="W42" s="666"/>
      <c r="X42" s="666"/>
      <c r="Y42" s="666"/>
      <c r="Z42" s="666"/>
      <c r="AA42" s="666"/>
      <c r="AB42" s="666"/>
      <c r="AC42" s="666"/>
      <c r="AD42" s="666"/>
      <c r="AE42" s="666"/>
      <c r="AF42" s="666"/>
      <c r="AG42" s="666"/>
      <c r="AH42" s="666"/>
      <c r="AI42" s="666"/>
      <c r="AJ42" s="666"/>
      <c r="AK42" s="666"/>
      <c r="AL42" s="666"/>
      <c r="AM42" s="666"/>
      <c r="AN42" s="666"/>
      <c r="AO42" s="666"/>
      <c r="AP42" s="666"/>
      <c r="AQ42" s="666"/>
      <c r="AR42" s="666"/>
      <c r="AS42" s="666"/>
    </row>
    <row r="43" spans="1:45" ht="7.5" customHeight="1">
      <c r="A43" s="676"/>
      <c r="B43" s="676"/>
      <c r="D43" s="682"/>
      <c r="E43" s="681"/>
      <c r="F43" s="679"/>
      <c r="G43" s="679"/>
      <c r="H43" s="679"/>
      <c r="I43" s="680"/>
      <c r="J43" s="679"/>
      <c r="K43" s="666"/>
      <c r="U43" s="666"/>
      <c r="V43" s="666"/>
      <c r="W43" s="666"/>
      <c r="X43" s="666"/>
      <c r="Y43" s="666"/>
      <c r="Z43" s="666"/>
      <c r="AA43" s="666"/>
      <c r="AB43" s="666"/>
      <c r="AC43" s="666"/>
      <c r="AD43" s="666"/>
      <c r="AE43" s="666"/>
      <c r="AF43" s="666"/>
      <c r="AG43" s="666"/>
      <c r="AH43" s="666"/>
      <c r="AI43" s="666"/>
      <c r="AJ43" s="666"/>
      <c r="AK43" s="666"/>
      <c r="AL43" s="666"/>
      <c r="AM43" s="666"/>
      <c r="AN43" s="666"/>
      <c r="AO43" s="666"/>
      <c r="AP43" s="666"/>
      <c r="AQ43" s="666"/>
      <c r="AR43" s="666"/>
      <c r="AS43" s="666"/>
    </row>
    <row r="44" spans="1:45" ht="10.5" customHeight="1">
      <c r="A44" s="793" t="s">
        <v>505</v>
      </c>
      <c r="B44" s="805"/>
      <c r="C44" s="672"/>
      <c r="D44" s="678">
        <f t="shared" ref="D44:J44" si="3">SUM(D45:D47)</f>
        <v>100</v>
      </c>
      <c r="E44" s="661">
        <f t="shared" si="3"/>
        <v>2727</v>
      </c>
      <c r="F44" s="669">
        <f t="shared" si="3"/>
        <v>9176</v>
      </c>
      <c r="G44" s="669">
        <f t="shared" si="3"/>
        <v>8453</v>
      </c>
      <c r="H44" s="669">
        <f t="shared" si="3"/>
        <v>3467</v>
      </c>
      <c r="I44" s="669">
        <f t="shared" si="3"/>
        <v>1631</v>
      </c>
      <c r="J44" s="669">
        <f t="shared" si="3"/>
        <v>3355</v>
      </c>
      <c r="K44" s="677"/>
      <c r="U44" s="666"/>
      <c r="V44" s="666"/>
      <c r="W44" s="666"/>
      <c r="X44" s="666"/>
      <c r="Y44" s="666"/>
      <c r="Z44" s="666"/>
      <c r="AA44" s="666"/>
      <c r="AB44" s="666"/>
      <c r="AC44" s="666"/>
      <c r="AD44" s="666"/>
      <c r="AE44" s="666"/>
      <c r="AF44" s="666"/>
      <c r="AG44" s="666"/>
      <c r="AH44" s="666"/>
      <c r="AI44" s="666"/>
      <c r="AJ44" s="666"/>
      <c r="AK44" s="666"/>
      <c r="AL44" s="666"/>
      <c r="AM44" s="666"/>
      <c r="AN44" s="666"/>
      <c r="AO44" s="666"/>
      <c r="AP44" s="666"/>
      <c r="AQ44" s="666"/>
      <c r="AR44" s="666"/>
      <c r="AS44" s="666"/>
    </row>
    <row r="45" spans="1:45" ht="10.5" customHeight="1">
      <c r="A45" s="482"/>
      <c r="B45" s="482" t="s">
        <v>504</v>
      </c>
      <c r="C45" s="672"/>
      <c r="D45" s="665">
        <v>30</v>
      </c>
      <c r="E45" s="665">
        <v>681</v>
      </c>
      <c r="F45" s="665">
        <v>2225</v>
      </c>
      <c r="G45" s="669">
        <v>1894</v>
      </c>
      <c r="H45" s="665">
        <v>793</v>
      </c>
      <c r="I45" s="665">
        <v>353</v>
      </c>
      <c r="J45" s="665">
        <v>748</v>
      </c>
      <c r="K45" s="666"/>
      <c r="U45" s="666"/>
      <c r="V45" s="666"/>
      <c r="W45" s="666"/>
      <c r="X45" s="666"/>
      <c r="Y45" s="666"/>
      <c r="Z45" s="666"/>
      <c r="AA45" s="666"/>
      <c r="AB45" s="666"/>
      <c r="AC45" s="666"/>
      <c r="AD45" s="666"/>
      <c r="AE45" s="666"/>
      <c r="AF45" s="666"/>
      <c r="AG45" s="666"/>
      <c r="AH45" s="666"/>
      <c r="AI45" s="666"/>
      <c r="AJ45" s="666"/>
      <c r="AK45" s="666"/>
      <c r="AL45" s="666"/>
      <c r="AM45" s="666"/>
      <c r="AN45" s="666"/>
      <c r="AO45" s="666"/>
      <c r="AP45" s="666"/>
      <c r="AQ45" s="666"/>
      <c r="AR45" s="666"/>
      <c r="AS45" s="666"/>
    </row>
    <row r="46" spans="1:45" ht="10.5" customHeight="1">
      <c r="A46" s="482"/>
      <c r="B46" s="482" t="s">
        <v>503</v>
      </c>
      <c r="C46" s="672"/>
      <c r="D46" s="665">
        <v>34</v>
      </c>
      <c r="E46" s="665">
        <v>953</v>
      </c>
      <c r="F46" s="665">
        <v>3460</v>
      </c>
      <c r="G46" s="669">
        <v>3192</v>
      </c>
      <c r="H46" s="665">
        <v>1309</v>
      </c>
      <c r="I46" s="665">
        <v>600</v>
      </c>
      <c r="J46" s="665">
        <v>1283</v>
      </c>
      <c r="K46" s="666"/>
      <c r="U46" s="666"/>
      <c r="V46" s="666"/>
      <c r="W46" s="666"/>
      <c r="X46" s="666"/>
      <c r="Y46" s="666"/>
      <c r="Z46" s="666"/>
      <c r="AA46" s="666"/>
      <c r="AB46" s="666"/>
      <c r="AC46" s="666"/>
      <c r="AD46" s="666"/>
      <c r="AE46" s="666"/>
      <c r="AF46" s="666"/>
      <c r="AG46" s="666"/>
      <c r="AH46" s="666"/>
      <c r="AI46" s="666"/>
      <c r="AJ46" s="666"/>
      <c r="AK46" s="666"/>
      <c r="AL46" s="666"/>
      <c r="AM46" s="666"/>
      <c r="AN46" s="666"/>
      <c r="AO46" s="666"/>
      <c r="AP46" s="666"/>
      <c r="AQ46" s="666"/>
      <c r="AR46" s="666"/>
      <c r="AS46" s="666"/>
    </row>
    <row r="47" spans="1:45" ht="10.5">
      <c r="A47" s="482"/>
      <c r="B47" s="482" t="s">
        <v>502</v>
      </c>
      <c r="C47" s="672"/>
      <c r="D47" s="665">
        <v>36</v>
      </c>
      <c r="E47" s="665">
        <v>1093</v>
      </c>
      <c r="F47" s="665">
        <v>3491</v>
      </c>
      <c r="G47" s="669">
        <v>3367</v>
      </c>
      <c r="H47" s="665">
        <v>1365</v>
      </c>
      <c r="I47" s="665">
        <v>678</v>
      </c>
      <c r="J47" s="665">
        <v>1324</v>
      </c>
      <c r="K47" s="666"/>
      <c r="U47" s="666"/>
      <c r="V47" s="666"/>
      <c r="W47" s="666"/>
      <c r="X47" s="666"/>
      <c r="Y47" s="666"/>
      <c r="Z47" s="666"/>
      <c r="AA47" s="666"/>
      <c r="AB47" s="666"/>
      <c r="AC47" s="666"/>
      <c r="AD47" s="666"/>
      <c r="AE47" s="666"/>
      <c r="AF47" s="666"/>
      <c r="AG47" s="666"/>
      <c r="AH47" s="666"/>
      <c r="AI47" s="666"/>
      <c r="AJ47" s="666"/>
      <c r="AK47" s="666"/>
      <c r="AL47" s="666"/>
      <c r="AM47" s="666"/>
      <c r="AN47" s="666"/>
      <c r="AO47" s="666"/>
      <c r="AP47" s="666"/>
      <c r="AQ47" s="666"/>
      <c r="AR47" s="666"/>
      <c r="AS47" s="666"/>
    </row>
    <row r="48" spans="1:45" ht="10.5">
      <c r="A48" s="676"/>
      <c r="B48" s="676"/>
      <c r="D48" s="675"/>
      <c r="E48" s="673"/>
      <c r="F48" s="673"/>
      <c r="G48" s="673"/>
      <c r="H48" s="673"/>
      <c r="I48" s="674"/>
      <c r="J48" s="673"/>
      <c r="K48" s="666"/>
      <c r="U48" s="666"/>
      <c r="V48" s="666"/>
      <c r="W48" s="666"/>
      <c r="X48" s="666"/>
      <c r="Y48" s="666"/>
      <c r="Z48" s="666"/>
      <c r="AA48" s="666"/>
      <c r="AB48" s="666"/>
      <c r="AC48" s="666"/>
      <c r="AD48" s="666"/>
      <c r="AE48" s="666"/>
      <c r="AF48" s="666"/>
      <c r="AG48" s="666"/>
      <c r="AH48" s="666"/>
      <c r="AI48" s="666"/>
      <c r="AJ48" s="666"/>
      <c r="AK48" s="666"/>
      <c r="AL48" s="666"/>
      <c r="AM48" s="666"/>
      <c r="AN48" s="666"/>
      <c r="AO48" s="666"/>
      <c r="AP48" s="666"/>
      <c r="AQ48" s="666"/>
      <c r="AR48" s="666"/>
      <c r="AS48" s="666"/>
    </row>
    <row r="49" spans="1:45" ht="10.5" customHeight="1">
      <c r="A49" s="793" t="s">
        <v>501</v>
      </c>
      <c r="B49" s="805"/>
      <c r="C49" s="672"/>
      <c r="D49" s="671">
        <v>37</v>
      </c>
      <c r="E49" s="661">
        <v>613</v>
      </c>
      <c r="F49" s="670">
        <v>3029</v>
      </c>
      <c r="G49" s="669">
        <v>2940</v>
      </c>
      <c r="H49" s="661">
        <v>1191</v>
      </c>
      <c r="I49" s="661">
        <v>592</v>
      </c>
      <c r="J49" s="661">
        <v>1157</v>
      </c>
      <c r="K49" s="666"/>
      <c r="U49" s="666"/>
      <c r="V49" s="666"/>
      <c r="W49" s="666"/>
      <c r="X49" s="666"/>
      <c r="Y49" s="666"/>
      <c r="Z49" s="666"/>
      <c r="AA49" s="666"/>
      <c r="AB49" s="666"/>
      <c r="AC49" s="666"/>
      <c r="AD49" s="666"/>
      <c r="AE49" s="666"/>
      <c r="AF49" s="666"/>
      <c r="AG49" s="666"/>
      <c r="AH49" s="666"/>
      <c r="AI49" s="666"/>
      <c r="AJ49" s="666"/>
      <c r="AK49" s="666"/>
      <c r="AL49" s="666"/>
      <c r="AM49" s="666"/>
      <c r="AN49" s="666"/>
      <c r="AO49" s="666"/>
      <c r="AP49" s="666"/>
      <c r="AQ49" s="666"/>
      <c r="AR49" s="666"/>
      <c r="AS49" s="666"/>
    </row>
    <row r="50" spans="1:45" ht="10.5" customHeight="1">
      <c r="A50" s="368"/>
      <c r="B50" s="368"/>
      <c r="C50" s="368"/>
      <c r="D50" s="668"/>
      <c r="E50" s="667"/>
      <c r="F50" s="667"/>
      <c r="G50" s="667"/>
      <c r="H50" s="667"/>
      <c r="I50" s="667"/>
      <c r="J50" s="667"/>
      <c r="K50" s="666"/>
      <c r="U50" s="666"/>
      <c r="V50" s="666"/>
      <c r="W50" s="666"/>
      <c r="X50" s="666"/>
      <c r="Y50" s="666"/>
      <c r="Z50" s="666"/>
      <c r="AA50" s="666"/>
      <c r="AB50" s="666"/>
      <c r="AC50" s="666"/>
      <c r="AD50" s="666"/>
      <c r="AE50" s="666"/>
      <c r="AF50" s="666"/>
      <c r="AG50" s="666"/>
      <c r="AH50" s="666"/>
      <c r="AI50" s="666"/>
      <c r="AJ50" s="666"/>
      <c r="AK50" s="666"/>
      <c r="AL50" s="666"/>
      <c r="AM50" s="666"/>
      <c r="AN50" s="666"/>
      <c r="AO50" s="666"/>
      <c r="AP50" s="666"/>
      <c r="AQ50" s="666"/>
      <c r="AR50" s="666"/>
      <c r="AS50" s="666"/>
    </row>
    <row r="51" spans="1:45" s="143" customFormat="1" ht="10.5" customHeight="1">
      <c r="A51" s="793" t="s">
        <v>500</v>
      </c>
      <c r="B51" s="805"/>
      <c r="D51" s="662">
        <f t="shared" ref="D51:J51" si="4">SUM(D53:D86)</f>
        <v>433</v>
      </c>
      <c r="E51" s="665">
        <f t="shared" si="4"/>
        <v>9087</v>
      </c>
      <c r="F51" s="665">
        <f t="shared" si="4"/>
        <v>39867</v>
      </c>
      <c r="G51" s="665">
        <f t="shared" si="4"/>
        <v>38875</v>
      </c>
      <c r="H51" s="665">
        <f t="shared" si="4"/>
        <v>15589</v>
      </c>
      <c r="I51" s="665">
        <f t="shared" si="4"/>
        <v>7936</v>
      </c>
      <c r="J51" s="665">
        <f t="shared" si="4"/>
        <v>15350</v>
      </c>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row>
    <row r="52" spans="1:45" s="143" customFormat="1" ht="11.1" customHeight="1">
      <c r="A52" s="654"/>
      <c r="B52" s="664"/>
      <c r="D52" s="660"/>
      <c r="E52" s="663"/>
      <c r="F52" s="663"/>
      <c r="G52" s="663"/>
      <c r="H52" s="663"/>
      <c r="I52" s="663"/>
      <c r="J52" s="66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row>
    <row r="53" spans="1:45" s="143" customFormat="1" ht="10.5" customHeight="1">
      <c r="B53" s="654" t="s">
        <v>412</v>
      </c>
      <c r="D53" s="662">
        <v>35</v>
      </c>
      <c r="E53" s="661">
        <v>828</v>
      </c>
      <c r="F53" s="661">
        <v>3511</v>
      </c>
      <c r="G53" s="661">
        <v>3686</v>
      </c>
      <c r="H53" s="661">
        <v>1499</v>
      </c>
      <c r="I53" s="661">
        <v>735</v>
      </c>
      <c r="J53" s="661">
        <v>1452</v>
      </c>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row>
    <row r="54" spans="1:45" s="143" customFormat="1" ht="10.5" customHeight="1">
      <c r="B54" s="654" t="s">
        <v>499</v>
      </c>
      <c r="C54" s="366"/>
      <c r="D54" s="661">
        <v>25</v>
      </c>
      <c r="E54" s="661">
        <v>540</v>
      </c>
      <c r="F54" s="661">
        <v>2211</v>
      </c>
      <c r="G54" s="661">
        <v>2216</v>
      </c>
      <c r="H54" s="661">
        <v>929</v>
      </c>
      <c r="I54" s="661">
        <v>435</v>
      </c>
      <c r="J54" s="661">
        <v>852</v>
      </c>
    </row>
    <row r="55" spans="1:45" s="143" customFormat="1" ht="10.5" customHeight="1">
      <c r="B55" s="654" t="s">
        <v>410</v>
      </c>
      <c r="D55" s="662">
        <v>69</v>
      </c>
      <c r="E55" s="661">
        <v>1476</v>
      </c>
      <c r="F55" s="661">
        <v>7146</v>
      </c>
      <c r="G55" s="661">
        <v>6812</v>
      </c>
      <c r="H55" s="661">
        <v>2802</v>
      </c>
      <c r="I55" s="661">
        <v>1362</v>
      </c>
      <c r="J55" s="661">
        <v>2648</v>
      </c>
    </row>
    <row r="56" spans="1:45" s="143" customFormat="1" ht="10.5" customHeight="1">
      <c r="B56" s="654" t="s">
        <v>409</v>
      </c>
      <c r="C56" s="653"/>
      <c r="D56" s="662">
        <v>31</v>
      </c>
      <c r="E56" s="661">
        <v>632</v>
      </c>
      <c r="F56" s="661">
        <v>3112</v>
      </c>
      <c r="G56" s="661">
        <v>3102</v>
      </c>
      <c r="H56" s="661">
        <v>1097</v>
      </c>
      <c r="I56" s="661">
        <v>640</v>
      </c>
      <c r="J56" s="661">
        <v>1365</v>
      </c>
    </row>
    <row r="57" spans="1:45" s="143" customFormat="1" ht="10.5" customHeight="1">
      <c r="B57" s="654" t="s">
        <v>408</v>
      </c>
      <c r="C57" s="653"/>
      <c r="D57" s="662">
        <v>42</v>
      </c>
      <c r="E57" s="661">
        <v>827</v>
      </c>
      <c r="F57" s="661">
        <v>3562</v>
      </c>
      <c r="G57" s="661">
        <v>3709</v>
      </c>
      <c r="H57" s="661">
        <v>1465</v>
      </c>
      <c r="I57" s="661">
        <v>778</v>
      </c>
      <c r="J57" s="661">
        <v>1466</v>
      </c>
    </row>
    <row r="58" spans="1:45" s="143" customFormat="1" ht="11.1" customHeight="1">
      <c r="B58" s="654"/>
      <c r="C58" s="653"/>
      <c r="D58" s="660"/>
      <c r="E58" s="659"/>
      <c r="F58" s="659"/>
      <c r="G58" s="659"/>
      <c r="H58" s="659"/>
      <c r="I58" s="659"/>
      <c r="J58" s="659"/>
    </row>
    <row r="59" spans="1:45" s="143" customFormat="1" ht="10.5" customHeight="1">
      <c r="B59" s="654" t="s">
        <v>407</v>
      </c>
      <c r="C59" s="653"/>
      <c r="D59" s="652">
        <v>7</v>
      </c>
      <c r="E59" s="651">
        <v>129</v>
      </c>
      <c r="F59" s="651">
        <v>780</v>
      </c>
      <c r="G59" s="651">
        <v>795</v>
      </c>
      <c r="H59" s="651">
        <v>315</v>
      </c>
      <c r="I59" s="651">
        <v>165</v>
      </c>
      <c r="J59" s="651">
        <v>315</v>
      </c>
    </row>
    <row r="60" spans="1:45" s="143" customFormat="1" ht="10.5" customHeight="1">
      <c r="B60" s="654" t="s">
        <v>406</v>
      </c>
      <c r="C60" s="653"/>
      <c r="D60" s="652">
        <v>4</v>
      </c>
      <c r="E60" s="651">
        <v>70</v>
      </c>
      <c r="F60" s="651">
        <v>330</v>
      </c>
      <c r="G60" s="651">
        <v>378</v>
      </c>
      <c r="H60" s="651">
        <v>149</v>
      </c>
      <c r="I60" s="651">
        <v>74</v>
      </c>
      <c r="J60" s="651">
        <v>155</v>
      </c>
    </row>
    <row r="61" spans="1:45" s="143" customFormat="1" ht="10.5" customHeight="1">
      <c r="B61" s="654" t="s">
        <v>405</v>
      </c>
      <c r="C61" s="653"/>
      <c r="D61" s="652">
        <v>23</v>
      </c>
      <c r="E61" s="651">
        <v>361</v>
      </c>
      <c r="F61" s="651">
        <v>1680</v>
      </c>
      <c r="G61" s="651">
        <v>1642</v>
      </c>
      <c r="H61" s="651">
        <v>643</v>
      </c>
      <c r="I61" s="651">
        <v>357</v>
      </c>
      <c r="J61" s="651">
        <v>642</v>
      </c>
    </row>
    <row r="62" spans="1:45" s="143" customFormat="1" ht="10.5" customHeight="1">
      <c r="B62" s="127" t="s">
        <v>404</v>
      </c>
      <c r="C62" s="653"/>
      <c r="D62" s="652">
        <v>36</v>
      </c>
      <c r="E62" s="658">
        <v>858</v>
      </c>
      <c r="F62" s="651">
        <v>3275</v>
      </c>
      <c r="G62" s="651">
        <v>2829</v>
      </c>
      <c r="H62" s="651">
        <v>1151</v>
      </c>
      <c r="I62" s="651">
        <v>559</v>
      </c>
      <c r="J62" s="651">
        <v>1119</v>
      </c>
    </row>
    <row r="63" spans="1:45" s="143" customFormat="1" ht="11.1" customHeight="1">
      <c r="B63" s="127"/>
      <c r="C63" s="653"/>
      <c r="D63" s="656"/>
      <c r="E63" s="655"/>
      <c r="F63" s="655"/>
      <c r="G63" s="655"/>
      <c r="H63" s="655"/>
      <c r="I63" s="655"/>
      <c r="J63" s="655"/>
    </row>
    <row r="64" spans="1:45" s="143" customFormat="1" ht="10.5" customHeight="1">
      <c r="B64" s="127" t="s">
        <v>403</v>
      </c>
      <c r="C64" s="653"/>
      <c r="D64" s="652">
        <v>48</v>
      </c>
      <c r="E64" s="651">
        <v>1021</v>
      </c>
      <c r="F64" s="651">
        <v>3850</v>
      </c>
      <c r="G64" s="657">
        <v>3660</v>
      </c>
      <c r="H64" s="657">
        <v>1609</v>
      </c>
      <c r="I64" s="657">
        <v>762</v>
      </c>
      <c r="J64" s="657">
        <v>1289</v>
      </c>
    </row>
    <row r="65" spans="2:10" s="143" customFormat="1" ht="10.5" customHeight="1">
      <c r="B65" s="127" t="s">
        <v>402</v>
      </c>
      <c r="C65" s="653"/>
      <c r="D65" s="652">
        <v>12</v>
      </c>
      <c r="E65" s="651">
        <v>249</v>
      </c>
      <c r="F65" s="651">
        <v>1272</v>
      </c>
      <c r="G65" s="651">
        <v>1122</v>
      </c>
      <c r="H65" s="651">
        <v>445</v>
      </c>
      <c r="I65" s="651">
        <v>234</v>
      </c>
      <c r="J65" s="651">
        <v>443</v>
      </c>
    </row>
    <row r="66" spans="2:10" s="143" customFormat="1" ht="10.5" customHeight="1">
      <c r="B66" s="127" t="s">
        <v>401</v>
      </c>
      <c r="C66" s="653"/>
      <c r="D66" s="652">
        <v>23</v>
      </c>
      <c r="E66" s="651">
        <v>581</v>
      </c>
      <c r="F66" s="651">
        <v>2070</v>
      </c>
      <c r="G66" s="651">
        <v>2208</v>
      </c>
      <c r="H66" s="651">
        <v>940</v>
      </c>
      <c r="I66" s="651">
        <v>448</v>
      </c>
      <c r="J66" s="651">
        <v>820</v>
      </c>
    </row>
    <row r="67" spans="2:10" s="143" customFormat="1" ht="10.5" customHeight="1">
      <c r="B67" s="127" t="s">
        <v>400</v>
      </c>
      <c r="C67" s="653"/>
      <c r="D67" s="652">
        <v>25</v>
      </c>
      <c r="E67" s="651">
        <v>448</v>
      </c>
      <c r="F67" s="651">
        <v>1772</v>
      </c>
      <c r="G67" s="651">
        <v>1634</v>
      </c>
      <c r="H67" s="651">
        <v>678</v>
      </c>
      <c r="I67" s="651">
        <v>329</v>
      </c>
      <c r="J67" s="651">
        <v>627</v>
      </c>
    </row>
    <row r="68" spans="2:10" s="143" customFormat="1" ht="10.5" customHeight="1">
      <c r="B68" s="127" t="s">
        <v>399</v>
      </c>
      <c r="C68" s="653"/>
      <c r="D68" s="652">
        <v>5</v>
      </c>
      <c r="E68" s="651">
        <v>97</v>
      </c>
      <c r="F68" s="651">
        <v>570</v>
      </c>
      <c r="G68" s="651">
        <v>657</v>
      </c>
      <c r="H68" s="651">
        <v>231</v>
      </c>
      <c r="I68" s="651">
        <v>142</v>
      </c>
      <c r="J68" s="651">
        <v>284</v>
      </c>
    </row>
    <row r="69" spans="2:10" s="143" customFormat="1" ht="10.5" customHeight="1">
      <c r="B69" s="127" t="s">
        <v>398</v>
      </c>
      <c r="C69" s="653"/>
      <c r="D69" s="652">
        <v>11</v>
      </c>
      <c r="E69" s="651">
        <v>258</v>
      </c>
      <c r="F69" s="651">
        <v>1054</v>
      </c>
      <c r="G69" s="651">
        <v>1094</v>
      </c>
      <c r="H69" s="651">
        <v>441</v>
      </c>
      <c r="I69" s="651">
        <v>220</v>
      </c>
      <c r="J69" s="651">
        <v>433</v>
      </c>
    </row>
    <row r="70" spans="2:10" s="143" customFormat="1" ht="11.1" customHeight="1">
      <c r="B70" s="127"/>
      <c r="C70" s="653"/>
      <c r="D70" s="656"/>
      <c r="E70" s="655"/>
      <c r="F70" s="655"/>
      <c r="G70" s="655"/>
      <c r="H70" s="655"/>
      <c r="I70" s="655"/>
      <c r="J70" s="655"/>
    </row>
    <row r="71" spans="2:10" s="143" customFormat="1" ht="10.5" customHeight="1">
      <c r="B71" s="127" t="s">
        <v>397</v>
      </c>
      <c r="C71" s="653"/>
      <c r="D71" s="652">
        <v>4</v>
      </c>
      <c r="E71" s="651">
        <v>69</v>
      </c>
      <c r="F71" s="651">
        <v>275</v>
      </c>
      <c r="G71" s="651">
        <v>306</v>
      </c>
      <c r="H71" s="651">
        <v>122</v>
      </c>
      <c r="I71" s="651">
        <v>61</v>
      </c>
      <c r="J71" s="651">
        <v>123</v>
      </c>
    </row>
    <row r="72" spans="2:10" s="143" customFormat="1" ht="10.5" customHeight="1">
      <c r="B72" s="127" t="s">
        <v>396</v>
      </c>
      <c r="C72" s="653"/>
      <c r="D72" s="652">
        <v>4</v>
      </c>
      <c r="E72" s="651">
        <v>95</v>
      </c>
      <c r="F72" s="651">
        <v>630</v>
      </c>
      <c r="G72" s="651">
        <v>656</v>
      </c>
      <c r="H72" s="651">
        <v>246</v>
      </c>
      <c r="I72" s="651">
        <v>136</v>
      </c>
      <c r="J72" s="651">
        <v>274</v>
      </c>
    </row>
    <row r="73" spans="2:10" s="143" customFormat="1" ht="10.5" customHeight="1">
      <c r="B73" s="127" t="s">
        <v>395</v>
      </c>
      <c r="C73" s="653"/>
      <c r="D73" s="652">
        <v>2</v>
      </c>
      <c r="E73" s="651">
        <v>65</v>
      </c>
      <c r="F73" s="651">
        <v>210</v>
      </c>
      <c r="G73" s="651">
        <v>212</v>
      </c>
      <c r="H73" s="651">
        <v>83</v>
      </c>
      <c r="I73" s="651">
        <v>42</v>
      </c>
      <c r="J73" s="651">
        <v>87</v>
      </c>
    </row>
    <row r="74" spans="2:10" s="143" customFormat="1" ht="10.5" customHeight="1">
      <c r="B74" s="127" t="s">
        <v>394</v>
      </c>
      <c r="C74" s="653"/>
      <c r="D74" s="652">
        <v>4</v>
      </c>
      <c r="E74" s="651">
        <v>84</v>
      </c>
      <c r="F74" s="651">
        <v>350</v>
      </c>
      <c r="G74" s="651">
        <v>367</v>
      </c>
      <c r="H74" s="651">
        <v>142</v>
      </c>
      <c r="I74" s="651">
        <v>79</v>
      </c>
      <c r="J74" s="651">
        <v>146</v>
      </c>
    </row>
    <row r="75" spans="2:10" s="143" customFormat="1" ht="11.1" customHeight="1">
      <c r="B75" s="127"/>
      <c r="C75" s="653"/>
      <c r="D75" s="656"/>
      <c r="E75" s="655"/>
      <c r="F75" s="655"/>
      <c r="G75" s="655"/>
      <c r="H75" s="655"/>
      <c r="I75" s="655"/>
      <c r="J75" s="655"/>
    </row>
    <row r="76" spans="2:10" s="143" customFormat="1" ht="10.5" customHeight="1">
      <c r="B76" s="127" t="s">
        <v>393</v>
      </c>
      <c r="C76" s="653"/>
      <c r="D76" s="652">
        <v>1</v>
      </c>
      <c r="E76" s="651">
        <v>19</v>
      </c>
      <c r="F76" s="651">
        <v>120</v>
      </c>
      <c r="G76" s="651">
        <v>58</v>
      </c>
      <c r="H76" s="651">
        <v>18</v>
      </c>
      <c r="I76" s="651">
        <v>11</v>
      </c>
      <c r="J76" s="651">
        <v>29</v>
      </c>
    </row>
    <row r="77" spans="2:10" s="143" customFormat="1" ht="10.5" customHeight="1">
      <c r="B77" s="127" t="s">
        <v>392</v>
      </c>
      <c r="C77" s="653"/>
      <c r="D77" s="652">
        <v>2</v>
      </c>
      <c r="E77" s="651">
        <v>47</v>
      </c>
      <c r="F77" s="651">
        <v>190</v>
      </c>
      <c r="G77" s="651">
        <v>241</v>
      </c>
      <c r="H77" s="651">
        <v>100</v>
      </c>
      <c r="I77" s="651">
        <v>48</v>
      </c>
      <c r="J77" s="651">
        <v>93</v>
      </c>
    </row>
    <row r="78" spans="2:10" s="143" customFormat="1" ht="10.5" customHeight="1">
      <c r="B78" s="127" t="s">
        <v>391</v>
      </c>
      <c r="C78" s="653"/>
      <c r="D78" s="652">
        <v>1</v>
      </c>
      <c r="E78" s="651">
        <v>29</v>
      </c>
      <c r="F78" s="651">
        <v>120</v>
      </c>
      <c r="G78" s="651">
        <v>143</v>
      </c>
      <c r="H78" s="651">
        <v>62</v>
      </c>
      <c r="I78" s="651">
        <v>24</v>
      </c>
      <c r="J78" s="651">
        <v>57</v>
      </c>
    </row>
    <row r="79" spans="2:10" s="143" customFormat="1" ht="10.5" customHeight="1">
      <c r="B79" s="654" t="s">
        <v>390</v>
      </c>
      <c r="C79" s="653"/>
      <c r="D79" s="652">
        <v>1</v>
      </c>
      <c r="E79" s="651">
        <v>17</v>
      </c>
      <c r="F79" s="651">
        <v>120</v>
      </c>
      <c r="G79" s="651">
        <v>62</v>
      </c>
      <c r="H79" s="651">
        <v>17</v>
      </c>
      <c r="I79" s="651">
        <v>10</v>
      </c>
      <c r="J79" s="651">
        <v>35</v>
      </c>
    </row>
    <row r="80" spans="2:10" s="143" customFormat="1" ht="10.5" customHeight="1">
      <c r="B80" s="654" t="s">
        <v>389</v>
      </c>
      <c r="C80" s="653"/>
      <c r="D80" s="652">
        <v>3</v>
      </c>
      <c r="E80" s="651">
        <v>62</v>
      </c>
      <c r="F80" s="651">
        <v>370</v>
      </c>
      <c r="G80" s="651">
        <v>397</v>
      </c>
      <c r="H80" s="651">
        <v>152</v>
      </c>
      <c r="I80" s="651">
        <v>78</v>
      </c>
      <c r="J80" s="651">
        <v>167</v>
      </c>
    </row>
    <row r="81" spans="1:10" s="143" customFormat="1" ht="11.1" customHeight="1">
      <c r="B81" s="654"/>
      <c r="C81" s="653"/>
      <c r="D81" s="656"/>
      <c r="E81" s="655"/>
      <c r="F81" s="655"/>
      <c r="G81" s="655"/>
      <c r="H81" s="655"/>
      <c r="I81" s="655"/>
      <c r="J81" s="655"/>
    </row>
    <row r="82" spans="1:10" s="143" customFormat="1" ht="10.5" customHeight="1">
      <c r="B82" s="654" t="s">
        <v>388</v>
      </c>
      <c r="C82" s="653"/>
      <c r="D82" s="652">
        <v>1</v>
      </c>
      <c r="E82" s="651">
        <v>18</v>
      </c>
      <c r="F82" s="651">
        <v>56</v>
      </c>
      <c r="G82" s="651">
        <v>41</v>
      </c>
      <c r="H82" s="651">
        <v>16</v>
      </c>
      <c r="I82" s="651">
        <v>7</v>
      </c>
      <c r="J82" s="651">
        <v>18</v>
      </c>
    </row>
    <row r="83" spans="1:10" s="143" customFormat="1" ht="10.5" customHeight="1">
      <c r="B83" s="654" t="s">
        <v>387</v>
      </c>
      <c r="C83" s="653"/>
      <c r="D83" s="652">
        <v>2</v>
      </c>
      <c r="E83" s="651">
        <v>15</v>
      </c>
      <c r="F83" s="651">
        <v>105</v>
      </c>
      <c r="G83" s="651">
        <v>102</v>
      </c>
      <c r="H83" s="651">
        <v>24</v>
      </c>
      <c r="I83" s="651">
        <v>21</v>
      </c>
      <c r="J83" s="651">
        <v>57</v>
      </c>
    </row>
    <row r="84" spans="1:10" s="143" customFormat="1" ht="10.5" customHeight="1">
      <c r="B84" s="654" t="s">
        <v>386</v>
      </c>
      <c r="C84" s="653"/>
      <c r="D84" s="652">
        <v>5</v>
      </c>
      <c r="E84" s="651">
        <v>68</v>
      </c>
      <c r="F84" s="651">
        <v>562</v>
      </c>
      <c r="G84" s="651">
        <v>286</v>
      </c>
      <c r="H84" s="651">
        <v>76</v>
      </c>
      <c r="I84" s="651">
        <v>67</v>
      </c>
      <c r="J84" s="651">
        <v>143</v>
      </c>
    </row>
    <row r="85" spans="1:10" s="143" customFormat="1" ht="10.5" customHeight="1">
      <c r="B85" s="654" t="s">
        <v>385</v>
      </c>
      <c r="C85" s="653"/>
      <c r="D85" s="652">
        <v>6</v>
      </c>
      <c r="E85" s="651">
        <v>114</v>
      </c>
      <c r="F85" s="651">
        <v>534</v>
      </c>
      <c r="G85" s="651">
        <v>426</v>
      </c>
      <c r="H85" s="651">
        <v>126</v>
      </c>
      <c r="I85" s="651">
        <v>104</v>
      </c>
      <c r="J85" s="651">
        <v>196</v>
      </c>
    </row>
    <row r="86" spans="1:10" s="143" customFormat="1" ht="10.5">
      <c r="B86" s="654" t="s">
        <v>384</v>
      </c>
      <c r="C86" s="653"/>
      <c r="D86" s="652">
        <v>1</v>
      </c>
      <c r="E86" s="651">
        <v>10</v>
      </c>
      <c r="F86" s="651">
        <v>30</v>
      </c>
      <c r="G86" s="651">
        <v>34</v>
      </c>
      <c r="H86" s="651">
        <v>11</v>
      </c>
      <c r="I86" s="651">
        <v>8</v>
      </c>
      <c r="J86" s="651">
        <v>15</v>
      </c>
    </row>
    <row r="87" spans="1:10" s="143" customFormat="1" ht="4.5" customHeight="1" thickBot="1">
      <c r="A87" s="489"/>
      <c r="B87" s="489"/>
      <c r="C87" s="650"/>
      <c r="D87" s="489"/>
      <c r="E87" s="489"/>
      <c r="F87" s="489"/>
      <c r="G87" s="489"/>
      <c r="H87" s="489"/>
      <c r="I87" s="489"/>
      <c r="J87" s="489"/>
    </row>
    <row r="88" spans="1:10" ht="12" customHeight="1" thickTop="1">
      <c r="A88" s="312" t="s">
        <v>498</v>
      </c>
      <c r="B88" s="313"/>
      <c r="C88" s="313"/>
      <c r="D88" s="313"/>
      <c r="E88" s="313"/>
      <c r="F88" s="313"/>
      <c r="G88" s="313"/>
      <c r="H88" s="313"/>
      <c r="I88" s="313"/>
      <c r="J88" s="313"/>
    </row>
    <row r="89" spans="1:10">
      <c r="A89" s="796" t="s">
        <v>497</v>
      </c>
      <c r="B89" s="796"/>
      <c r="C89" s="796"/>
      <c r="D89" s="796"/>
      <c r="E89" s="796"/>
      <c r="F89" s="796"/>
      <c r="G89" s="796"/>
      <c r="H89" s="796"/>
      <c r="I89" s="796"/>
      <c r="J89" s="796"/>
    </row>
    <row r="90" spans="1:10">
      <c r="B90" s="795"/>
      <c r="C90" s="795"/>
      <c r="D90" s="228"/>
    </row>
    <row r="91" spans="1:10">
      <c r="B91" s="649"/>
      <c r="C91" s="648"/>
      <c r="D91" s="228"/>
    </row>
    <row r="92" spans="1:10">
      <c r="B92" s="795"/>
      <c r="C92" s="795"/>
      <c r="D92" s="228"/>
    </row>
    <row r="93" spans="1:10">
      <c r="B93" s="649"/>
      <c r="C93" s="648"/>
      <c r="D93" s="228"/>
    </row>
    <row r="94" spans="1:10">
      <c r="B94" s="795"/>
      <c r="C94" s="795"/>
      <c r="D94" s="228"/>
    </row>
    <row r="95" spans="1:10">
      <c r="B95" s="29"/>
      <c r="C95" s="29"/>
      <c r="D95" s="228"/>
    </row>
    <row r="96" spans="1:10">
      <c r="B96" s="793"/>
      <c r="C96" s="793"/>
      <c r="D96" s="228"/>
    </row>
    <row r="97" spans="2:4">
      <c r="B97" s="228"/>
      <c r="C97" s="482"/>
      <c r="D97" s="228"/>
    </row>
    <row r="98" spans="2:4">
      <c r="B98" s="228"/>
      <c r="C98" s="482"/>
      <c r="D98" s="228"/>
    </row>
    <row r="99" spans="2:4">
      <c r="B99" s="482"/>
      <c r="C99" s="482"/>
      <c r="D99" s="228"/>
    </row>
    <row r="100" spans="2:4">
      <c r="B100" s="482"/>
      <c r="C100" s="482"/>
      <c r="D100" s="228"/>
    </row>
    <row r="101" spans="2:4">
      <c r="B101" s="482"/>
      <c r="C101" s="482"/>
      <c r="D101" s="228"/>
    </row>
    <row r="102" spans="2:4">
      <c r="B102" s="482"/>
      <c r="C102" s="482"/>
      <c r="D102" s="228"/>
    </row>
    <row r="103" spans="2:4">
      <c r="B103" s="482"/>
      <c r="C103" s="482"/>
      <c r="D103" s="228"/>
    </row>
    <row r="104" spans="2:4">
      <c r="B104" s="482"/>
      <c r="C104" s="482"/>
      <c r="D104" s="228"/>
    </row>
    <row r="105" spans="2:4">
      <c r="B105" s="482"/>
      <c r="C105" s="482"/>
      <c r="D105" s="228"/>
    </row>
    <row r="106" spans="2:4">
      <c r="B106" s="482"/>
      <c r="C106" s="482"/>
      <c r="D106" s="228"/>
    </row>
    <row r="107" spans="2:4">
      <c r="B107" s="482"/>
      <c r="C107" s="482"/>
      <c r="D107" s="228"/>
    </row>
    <row r="108" spans="2:4">
      <c r="B108" s="482"/>
      <c r="C108" s="482"/>
      <c r="D108" s="228"/>
    </row>
    <row r="109" spans="2:4">
      <c r="B109" s="482"/>
      <c r="C109" s="482"/>
      <c r="D109" s="228"/>
    </row>
    <row r="110" spans="2:4">
      <c r="B110" s="482"/>
      <c r="C110" s="482"/>
      <c r="D110" s="228"/>
    </row>
    <row r="111" spans="2:4">
      <c r="B111" s="482"/>
      <c r="C111" s="482"/>
      <c r="D111" s="228"/>
    </row>
    <row r="112" spans="2:4">
      <c r="B112" s="482"/>
      <c r="C112" s="482"/>
      <c r="D112" s="228"/>
    </row>
    <row r="113" spans="2:4">
      <c r="B113" s="482"/>
      <c r="C113" s="482"/>
      <c r="D113" s="228"/>
    </row>
    <row r="114" spans="2:4">
      <c r="B114" s="482"/>
      <c r="C114" s="482"/>
      <c r="D114" s="228"/>
    </row>
    <row r="115" spans="2:4">
      <c r="B115" s="482"/>
      <c r="C115" s="482"/>
      <c r="D115" s="228"/>
    </row>
    <row r="116" spans="2:4">
      <c r="B116" s="482"/>
      <c r="C116" s="482"/>
      <c r="D116" s="228"/>
    </row>
    <row r="117" spans="2:4">
      <c r="B117" s="482"/>
      <c r="C117" s="482"/>
      <c r="D117" s="228"/>
    </row>
    <row r="118" spans="2:4">
      <c r="B118" s="482"/>
      <c r="C118" s="482"/>
      <c r="D118" s="228"/>
    </row>
    <row r="119" spans="2:4">
      <c r="B119" s="793"/>
      <c r="C119" s="793"/>
      <c r="D119" s="228"/>
    </row>
    <row r="120" spans="2:4">
      <c r="B120" s="482"/>
      <c r="C120" s="482"/>
      <c r="D120" s="228"/>
    </row>
    <row r="121" spans="2:4">
      <c r="B121" s="482"/>
      <c r="C121" s="482"/>
      <c r="D121" s="228"/>
    </row>
    <row r="122" spans="2:4">
      <c r="B122" s="482"/>
      <c r="C122" s="482"/>
      <c r="D122" s="228"/>
    </row>
    <row r="123" spans="2:4">
      <c r="B123" s="482"/>
      <c r="C123" s="482"/>
      <c r="D123" s="228"/>
    </row>
    <row r="124" spans="2:4">
      <c r="B124" s="482"/>
      <c r="C124" s="482"/>
      <c r="D124" s="228"/>
    </row>
    <row r="125" spans="2:4">
      <c r="B125" s="482"/>
      <c r="C125" s="482"/>
      <c r="D125" s="228"/>
    </row>
    <row r="126" spans="2:4">
      <c r="B126" s="482"/>
      <c r="C126" s="482"/>
      <c r="D126" s="228"/>
    </row>
    <row r="127" spans="2:4">
      <c r="B127" s="482"/>
      <c r="C127" s="482"/>
      <c r="D127" s="228"/>
    </row>
    <row r="128" spans="2:4">
      <c r="B128" s="482"/>
      <c r="C128" s="482"/>
      <c r="D128" s="228"/>
    </row>
    <row r="129" spans="2:4" ht="13.5">
      <c r="B129" s="793"/>
      <c r="C129" s="794"/>
      <c r="D129" s="228"/>
    </row>
    <row r="130" spans="2:4" ht="13.5">
      <c r="B130" s="793"/>
      <c r="C130" s="794"/>
      <c r="D130" s="228"/>
    </row>
    <row r="131" spans="2:4">
      <c r="B131" s="228"/>
      <c r="C131" s="228"/>
      <c r="D131" s="228"/>
    </row>
    <row r="132" spans="2:4">
      <c r="B132" s="228"/>
      <c r="C132" s="228"/>
      <c r="D132" s="228"/>
    </row>
    <row r="133" spans="2:4">
      <c r="B133" s="228"/>
      <c r="C133" s="228"/>
      <c r="D133" s="228"/>
    </row>
    <row r="134" spans="2:4">
      <c r="B134" s="228"/>
      <c r="C134" s="228"/>
      <c r="D134" s="228"/>
    </row>
    <row r="135" spans="2:4">
      <c r="B135" s="228"/>
      <c r="C135" s="228"/>
      <c r="D135" s="228"/>
    </row>
    <row r="136" spans="2:4">
      <c r="B136" s="228"/>
      <c r="C136" s="228"/>
      <c r="D136" s="228"/>
    </row>
    <row r="137" spans="2:4">
      <c r="B137" s="228"/>
      <c r="C137" s="228"/>
      <c r="D137" s="228"/>
    </row>
    <row r="138" spans="2:4">
      <c r="B138" s="228"/>
      <c r="C138" s="228"/>
      <c r="D138" s="228"/>
    </row>
    <row r="139" spans="2:4">
      <c r="B139" s="228"/>
      <c r="C139" s="228"/>
      <c r="D139" s="228"/>
    </row>
    <row r="140" spans="2:4">
      <c r="B140" s="228"/>
      <c r="C140" s="228"/>
      <c r="D140" s="228"/>
    </row>
    <row r="141" spans="2:4">
      <c r="B141" s="228"/>
      <c r="C141" s="228"/>
      <c r="D141" s="228"/>
    </row>
    <row r="142" spans="2:4">
      <c r="B142" s="228"/>
      <c r="C142" s="228"/>
      <c r="D142" s="228"/>
    </row>
  </sheetData>
  <mergeCells count="26">
    <mergeCell ref="P2:P3"/>
    <mergeCell ref="Q2:T2"/>
    <mergeCell ref="A34:B34"/>
    <mergeCell ref="A44:B44"/>
    <mergeCell ref="A49:B49"/>
    <mergeCell ref="L2:L3"/>
    <mergeCell ref="N2:N3"/>
    <mergeCell ref="O2:O3"/>
    <mergeCell ref="A89:J89"/>
    <mergeCell ref="A5:B5"/>
    <mergeCell ref="A7:B7"/>
    <mergeCell ref="A2:B3"/>
    <mergeCell ref="D2:D3"/>
    <mergeCell ref="E2:E3"/>
    <mergeCell ref="F2:F3"/>
    <mergeCell ref="G2:J2"/>
    <mergeCell ref="A9:B9"/>
    <mergeCell ref="A11:B11"/>
    <mergeCell ref="A51:B51"/>
    <mergeCell ref="B130:C130"/>
    <mergeCell ref="B90:C90"/>
    <mergeCell ref="B92:C92"/>
    <mergeCell ref="B94:C94"/>
    <mergeCell ref="B96:C96"/>
    <mergeCell ref="B119:C119"/>
    <mergeCell ref="B129:C129"/>
  </mergeCells>
  <phoneticPr fontId="6"/>
  <printOptions horizontalCentered="1"/>
  <pageMargins left="0.59055118110236227" right="0" top="1.1811023622047245" bottom="1.5748031496062993" header="0.70866141732283472" footer="0.51181102362204722"/>
  <pageSetup paperSize="9" scale="110" fitToHeight="0" orientation="portrait" cellComments="asDisplayed" r:id="rId1"/>
  <headerFooter alignWithMargins="0">
    <oddHeader>&amp;L&amp;9保育所状況&amp;R&amp;9&amp;F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60"/>
  <sheetViews>
    <sheetView zoomScaleNormal="100" zoomScaleSheetLayoutView="150" zoomScalePageLayoutView="148" workbookViewId="0"/>
  </sheetViews>
  <sheetFormatPr defaultColWidth="9" defaultRowHeight="9.75"/>
  <cols>
    <col min="1" max="1" width="0.375" style="210" customWidth="1"/>
    <col min="2" max="2" width="1.875" style="210" customWidth="1"/>
    <col min="3" max="3" width="1" style="210" customWidth="1"/>
    <col min="4" max="4" width="1.75" style="210" customWidth="1"/>
    <col min="5" max="5" width="12.75" style="210" customWidth="1"/>
    <col min="6" max="6" width="0.75" style="210" customWidth="1"/>
    <col min="7" max="9" width="12.625" style="210" customWidth="1"/>
    <col min="10" max="10" width="7.625" style="211" hidden="1" customWidth="1"/>
    <col min="11" max="16384" width="9" style="210"/>
  </cols>
  <sheetData>
    <row r="1" spans="1:10" ht="13.5" customHeight="1" thickBot="1">
      <c r="I1" s="29" t="s">
        <v>184</v>
      </c>
    </row>
    <row r="2" spans="1:10" ht="12" customHeight="1" thickTop="1">
      <c r="A2" s="808" t="s">
        <v>183</v>
      </c>
      <c r="B2" s="808"/>
      <c r="C2" s="808"/>
      <c r="D2" s="808"/>
      <c r="E2" s="808"/>
      <c r="F2" s="238"/>
      <c r="G2" s="237" t="s">
        <v>182</v>
      </c>
      <c r="H2" s="236" t="s">
        <v>181</v>
      </c>
      <c r="I2" s="236" t="s">
        <v>54</v>
      </c>
      <c r="J2" s="52"/>
    </row>
    <row r="3" spans="1:10" s="211" customFormat="1" ht="3.75" customHeight="1">
      <c r="A3" s="809"/>
      <c r="B3" s="809"/>
      <c r="C3" s="809"/>
      <c r="D3" s="809"/>
      <c r="E3" s="809"/>
      <c r="F3" s="235"/>
      <c r="G3" s="234"/>
      <c r="H3" s="234"/>
      <c r="I3" s="234"/>
      <c r="J3" s="224"/>
    </row>
    <row r="4" spans="1:10" ht="10.5" customHeight="1">
      <c r="B4" s="810" t="s">
        <v>180</v>
      </c>
      <c r="D4" s="811" t="s">
        <v>179</v>
      </c>
      <c r="E4" s="811"/>
      <c r="F4" s="222"/>
      <c r="G4" s="728">
        <v>71</v>
      </c>
      <c r="H4" s="728">
        <v>71</v>
      </c>
      <c r="I4" s="17">
        <v>72</v>
      </c>
      <c r="J4" s="224"/>
    </row>
    <row r="5" spans="1:10" ht="10.5" customHeight="1">
      <c r="B5" s="810"/>
      <c r="C5" s="230"/>
      <c r="D5" s="812" t="s">
        <v>169</v>
      </c>
      <c r="E5" s="812"/>
      <c r="F5" s="229"/>
      <c r="G5" s="221">
        <v>84070</v>
      </c>
      <c r="H5" s="221">
        <v>78194</v>
      </c>
      <c r="I5" s="13">
        <v>73685</v>
      </c>
      <c r="J5" s="223"/>
    </row>
    <row r="6" spans="1:10" ht="3.75" customHeight="1">
      <c r="B6" s="233"/>
      <c r="C6" s="230"/>
      <c r="D6" s="232"/>
      <c r="E6" s="232"/>
      <c r="F6" s="229"/>
      <c r="G6" s="231"/>
      <c r="H6" s="124"/>
      <c r="I6" s="124"/>
      <c r="J6" s="217"/>
    </row>
    <row r="7" spans="1:10" ht="10.5" customHeight="1">
      <c r="B7" s="816" t="s">
        <v>178</v>
      </c>
      <c r="C7" s="230"/>
      <c r="D7" s="812" t="s">
        <v>177</v>
      </c>
      <c r="E7" s="812"/>
      <c r="F7" s="229"/>
      <c r="G7" s="231"/>
      <c r="H7" s="124"/>
      <c r="I7" s="729"/>
      <c r="J7" s="217"/>
    </row>
    <row r="8" spans="1:10" ht="10.5" customHeight="1">
      <c r="B8" s="816"/>
      <c r="C8" s="230"/>
      <c r="D8" s="475"/>
      <c r="E8" s="475" t="s">
        <v>175</v>
      </c>
      <c r="F8" s="229"/>
      <c r="G8" s="124">
        <v>3057</v>
      </c>
      <c r="H8" s="124">
        <v>2960</v>
      </c>
      <c r="I8" s="124">
        <v>2608</v>
      </c>
      <c r="J8" s="217"/>
    </row>
    <row r="9" spans="1:10" ht="10.5" customHeight="1">
      <c r="B9" s="816"/>
      <c r="D9" s="226"/>
      <c r="E9" s="476" t="s">
        <v>174</v>
      </c>
      <c r="F9" s="222"/>
      <c r="G9" s="124">
        <v>9409</v>
      </c>
      <c r="H9" s="124">
        <v>8158</v>
      </c>
      <c r="I9" s="124">
        <v>7877</v>
      </c>
      <c r="J9" s="217"/>
    </row>
    <row r="10" spans="1:10" ht="10.5" customHeight="1">
      <c r="B10" s="816"/>
      <c r="C10" s="230"/>
      <c r="D10" s="812" t="s">
        <v>176</v>
      </c>
      <c r="E10" s="812"/>
      <c r="F10" s="229"/>
      <c r="G10" s="124"/>
      <c r="H10" s="124"/>
      <c r="I10" s="124"/>
      <c r="J10" s="217"/>
    </row>
    <row r="11" spans="1:10" ht="10.5" customHeight="1">
      <c r="B11" s="816"/>
      <c r="C11" s="230"/>
      <c r="D11" s="226"/>
      <c r="E11" s="475" t="s">
        <v>175</v>
      </c>
      <c r="F11" s="229"/>
      <c r="G11" s="124">
        <v>19189</v>
      </c>
      <c r="H11" s="124">
        <v>20543</v>
      </c>
      <c r="I11" s="124">
        <v>21251</v>
      </c>
      <c r="J11" s="217"/>
    </row>
    <row r="12" spans="1:10" ht="10.5" customHeight="1">
      <c r="B12" s="816"/>
      <c r="D12" s="226"/>
      <c r="E12" s="476" t="s">
        <v>174</v>
      </c>
      <c r="F12" s="222"/>
      <c r="G12" s="124">
        <v>59656</v>
      </c>
      <c r="H12" s="124">
        <v>61247</v>
      </c>
      <c r="I12" s="124">
        <v>60987</v>
      </c>
      <c r="J12" s="217"/>
    </row>
    <row r="13" spans="1:10" ht="3" customHeight="1">
      <c r="B13" s="228"/>
      <c r="D13" s="226"/>
      <c r="E13" s="476"/>
      <c r="F13" s="222"/>
      <c r="G13" s="124"/>
      <c r="H13" s="124"/>
      <c r="I13" s="124"/>
      <c r="J13" s="217"/>
    </row>
    <row r="14" spans="1:10" ht="11.25" customHeight="1">
      <c r="B14" s="814" t="s">
        <v>173</v>
      </c>
      <c r="D14" s="811" t="s">
        <v>172</v>
      </c>
      <c r="E14" s="805"/>
      <c r="F14" s="222"/>
      <c r="G14" s="221">
        <v>68923</v>
      </c>
      <c r="H14" s="221">
        <v>70150</v>
      </c>
      <c r="I14" s="221">
        <v>73993</v>
      </c>
      <c r="J14" s="223" t="s">
        <v>155</v>
      </c>
    </row>
    <row r="15" spans="1:10" ht="11.25" customHeight="1">
      <c r="B15" s="814"/>
      <c r="D15" s="811" t="s">
        <v>167</v>
      </c>
      <c r="E15" s="811"/>
      <c r="F15" s="222"/>
      <c r="G15" s="225"/>
      <c r="H15" s="225"/>
      <c r="I15" s="225"/>
      <c r="J15" s="224"/>
    </row>
    <row r="16" spans="1:10" ht="10.5" customHeight="1">
      <c r="B16" s="814"/>
      <c r="D16" s="227"/>
      <c r="E16" s="476" t="s">
        <v>171</v>
      </c>
      <c r="F16" s="222"/>
      <c r="G16" s="124">
        <v>73562</v>
      </c>
      <c r="H16" s="124">
        <v>72070</v>
      </c>
      <c r="I16" s="124">
        <v>72070</v>
      </c>
      <c r="J16" s="217" t="s">
        <v>155</v>
      </c>
    </row>
    <row r="17" spans="2:10" ht="11.25" customHeight="1">
      <c r="B17" s="814"/>
      <c r="D17" s="811" t="s">
        <v>165</v>
      </c>
      <c r="E17" s="805"/>
      <c r="F17" s="222"/>
      <c r="G17" s="225"/>
      <c r="H17" s="225"/>
      <c r="I17" s="225"/>
      <c r="J17" s="224"/>
    </row>
    <row r="18" spans="2:10" ht="11.25" customHeight="1">
      <c r="B18" s="814"/>
      <c r="D18" s="226"/>
      <c r="E18" s="476" t="s">
        <v>170</v>
      </c>
      <c r="F18" s="222"/>
      <c r="G18" s="124">
        <v>2739</v>
      </c>
      <c r="H18" s="124">
        <v>2780</v>
      </c>
      <c r="I18" s="124">
        <v>2780</v>
      </c>
      <c r="J18" s="217" t="s">
        <v>155</v>
      </c>
    </row>
    <row r="19" spans="2:10" ht="10.5" customHeight="1">
      <c r="B19" s="814"/>
      <c r="D19" s="226"/>
      <c r="E19" s="476" t="s">
        <v>169</v>
      </c>
      <c r="F19" s="222"/>
      <c r="G19" s="124">
        <v>5684</v>
      </c>
      <c r="H19" s="124">
        <v>6521</v>
      </c>
      <c r="I19" s="124">
        <v>6521</v>
      </c>
      <c r="J19" s="217" t="s">
        <v>155</v>
      </c>
    </row>
    <row r="20" spans="2:10" ht="3" customHeight="1">
      <c r="B20" s="228"/>
      <c r="D20" s="226"/>
      <c r="E20" s="476"/>
      <c r="F20" s="222"/>
      <c r="G20" s="225"/>
      <c r="H20" s="225"/>
      <c r="I20" s="225"/>
      <c r="J20" s="224"/>
    </row>
    <row r="21" spans="2:10" ht="10.5" customHeight="1">
      <c r="B21" s="814" t="s">
        <v>168</v>
      </c>
      <c r="D21" s="811" t="s">
        <v>161</v>
      </c>
      <c r="E21" s="811"/>
      <c r="F21" s="222"/>
      <c r="G21" s="221">
        <v>267576</v>
      </c>
      <c r="H21" s="221">
        <v>267621</v>
      </c>
      <c r="I21" s="221">
        <v>268933</v>
      </c>
      <c r="J21" s="223" t="s">
        <v>160</v>
      </c>
    </row>
    <row r="22" spans="2:10" ht="10.5" customHeight="1">
      <c r="B22" s="814"/>
      <c r="D22" s="811" t="s">
        <v>167</v>
      </c>
      <c r="E22" s="811"/>
      <c r="F22" s="222"/>
      <c r="G22" s="225"/>
      <c r="H22" s="225"/>
      <c r="I22" s="225"/>
      <c r="J22" s="224"/>
    </row>
    <row r="23" spans="2:10" ht="11.25" customHeight="1">
      <c r="B23" s="814"/>
      <c r="D23" s="227"/>
      <c r="E23" s="476" t="s">
        <v>166</v>
      </c>
      <c r="F23" s="222"/>
      <c r="G23" s="124">
        <v>85013</v>
      </c>
      <c r="H23" s="124">
        <v>83002</v>
      </c>
      <c r="I23" s="124">
        <v>83002</v>
      </c>
      <c r="J23" s="217" t="s">
        <v>155</v>
      </c>
    </row>
    <row r="24" spans="2:10" ht="10.5" customHeight="1">
      <c r="B24" s="814"/>
      <c r="D24" s="811" t="s">
        <v>165</v>
      </c>
      <c r="E24" s="811"/>
      <c r="F24" s="222"/>
      <c r="G24" s="225"/>
      <c r="H24" s="225"/>
      <c r="I24" s="225"/>
      <c r="J24" s="224"/>
    </row>
    <row r="25" spans="2:10" ht="11.25" customHeight="1">
      <c r="B25" s="814"/>
      <c r="D25" s="226"/>
      <c r="E25" s="476" t="s">
        <v>164</v>
      </c>
      <c r="F25" s="222"/>
      <c r="G25" s="124">
        <v>10155</v>
      </c>
      <c r="H25" s="124">
        <v>10365</v>
      </c>
      <c r="I25" s="124">
        <v>10365</v>
      </c>
      <c r="J25" s="217" t="s">
        <v>155</v>
      </c>
    </row>
    <row r="26" spans="2:10" ht="11.25" customHeight="1">
      <c r="B26" s="814"/>
      <c r="D26" s="226"/>
      <c r="E26" s="476" t="s">
        <v>163</v>
      </c>
      <c r="F26" s="222"/>
      <c r="G26" s="124">
        <v>10351</v>
      </c>
      <c r="H26" s="124">
        <v>10553</v>
      </c>
      <c r="I26" s="124">
        <v>10553</v>
      </c>
      <c r="J26" s="217" t="s">
        <v>155</v>
      </c>
    </row>
    <row r="27" spans="2:10" ht="3.75" customHeight="1">
      <c r="F27" s="222"/>
      <c r="G27" s="225"/>
      <c r="H27" s="225"/>
      <c r="I27" s="225"/>
      <c r="J27" s="224"/>
    </row>
    <row r="28" spans="2:10" ht="10.5" customHeight="1">
      <c r="B28" s="814" t="s">
        <v>162</v>
      </c>
      <c r="D28" s="811" t="s">
        <v>161</v>
      </c>
      <c r="E28" s="811"/>
      <c r="F28" s="222"/>
      <c r="G28" s="221">
        <v>79359</v>
      </c>
      <c r="H28" s="221">
        <v>84767</v>
      </c>
      <c r="I28" s="221">
        <v>90419</v>
      </c>
      <c r="J28" s="223" t="s">
        <v>160</v>
      </c>
    </row>
    <row r="29" spans="2:10" ht="10.5" customHeight="1">
      <c r="B29" s="814"/>
      <c r="D29" s="811" t="s">
        <v>159</v>
      </c>
      <c r="E29" s="815"/>
      <c r="F29" s="222"/>
    </row>
    <row r="30" spans="2:10" ht="10.5" customHeight="1">
      <c r="B30" s="814"/>
      <c r="D30" s="226"/>
      <c r="E30" s="476" t="s">
        <v>157</v>
      </c>
      <c r="F30" s="222">
        <v>137463</v>
      </c>
      <c r="G30" s="221">
        <v>143950</v>
      </c>
      <c r="H30" s="221">
        <v>136309</v>
      </c>
      <c r="I30" s="221">
        <v>132723</v>
      </c>
      <c r="J30" s="223"/>
    </row>
    <row r="31" spans="2:10" ht="10.5" customHeight="1">
      <c r="B31" s="814"/>
      <c r="D31" s="811" t="s">
        <v>158</v>
      </c>
      <c r="E31" s="815"/>
      <c r="F31" s="222"/>
      <c r="G31" s="728"/>
      <c r="H31" s="728"/>
      <c r="I31" s="728"/>
      <c r="J31" s="224"/>
    </row>
    <row r="32" spans="2:10" ht="10.5" customHeight="1">
      <c r="B32" s="814"/>
      <c r="D32" s="226"/>
      <c r="E32" s="476" t="s">
        <v>157</v>
      </c>
      <c r="F32" s="222">
        <v>32896</v>
      </c>
      <c r="G32" s="221">
        <v>33245</v>
      </c>
      <c r="H32" s="221">
        <v>35380</v>
      </c>
      <c r="I32" s="221">
        <v>42499</v>
      </c>
      <c r="J32" s="223"/>
    </row>
    <row r="33" spans="1:10" ht="10.5" customHeight="1">
      <c r="B33" s="813" t="s">
        <v>156</v>
      </c>
      <c r="C33" s="813"/>
      <c r="D33" s="813"/>
      <c r="E33" s="813"/>
      <c r="F33" s="222"/>
      <c r="G33" s="124">
        <v>954865</v>
      </c>
      <c r="H33" s="124">
        <v>900469</v>
      </c>
      <c r="I33" s="124">
        <v>900469</v>
      </c>
      <c r="J33" s="212" t="s">
        <v>155</v>
      </c>
    </row>
    <row r="34" spans="1:10" ht="3.75" customHeight="1" thickBot="1">
      <c r="A34" s="220"/>
      <c r="B34" s="220"/>
      <c r="C34" s="220"/>
      <c r="D34" s="220"/>
      <c r="E34" s="220"/>
      <c r="F34" s="219"/>
      <c r="G34" s="218"/>
      <c r="H34" s="218"/>
      <c r="I34" s="218"/>
      <c r="J34" s="217"/>
    </row>
    <row r="35" spans="1:10" ht="4.5" customHeight="1" thickTop="1">
      <c r="G35" s="213"/>
      <c r="H35" s="213"/>
      <c r="I35" s="213"/>
      <c r="J35" s="212"/>
    </row>
    <row r="36" spans="1:10" ht="11.1" customHeight="1">
      <c r="B36" s="216"/>
      <c r="C36" s="216"/>
      <c r="D36" s="216"/>
      <c r="E36" s="216"/>
      <c r="F36" s="216"/>
      <c r="G36" s="215"/>
      <c r="H36" s="215"/>
      <c r="I36" s="213"/>
      <c r="J36" s="212"/>
    </row>
    <row r="37" spans="1:10" ht="11.1" customHeight="1">
      <c r="B37" s="216"/>
      <c r="C37" s="216"/>
      <c r="D37" s="216"/>
      <c r="E37" s="216"/>
      <c r="F37" s="216"/>
      <c r="G37" s="215"/>
      <c r="H37" s="215"/>
      <c r="I37" s="215"/>
      <c r="J37" s="214"/>
    </row>
    <row r="38" spans="1:10" ht="11.1" customHeight="1">
      <c r="G38" s="213"/>
      <c r="H38" s="213"/>
      <c r="I38" s="213"/>
      <c r="J38" s="212"/>
    </row>
    <row r="39" spans="1:10" ht="11.1" customHeight="1">
      <c r="G39" s="213"/>
      <c r="H39" s="213"/>
      <c r="I39" s="213"/>
      <c r="J39" s="212"/>
    </row>
    <row r="40" spans="1:10" ht="11.1" customHeight="1">
      <c r="G40" s="213"/>
      <c r="H40" s="213"/>
      <c r="I40" s="213"/>
      <c r="J40" s="212"/>
    </row>
    <row r="41" spans="1:10" ht="11.1" customHeight="1">
      <c r="G41" s="213"/>
      <c r="H41" s="213"/>
      <c r="I41" s="213"/>
      <c r="J41" s="212"/>
    </row>
    <row r="42" spans="1:10" ht="11.1" customHeight="1">
      <c r="G42" s="213"/>
      <c r="H42" s="213"/>
      <c r="I42" s="213"/>
      <c r="J42" s="212"/>
    </row>
    <row r="43" spans="1:10" ht="11.1" customHeight="1">
      <c r="G43" s="213"/>
      <c r="H43" s="213"/>
      <c r="I43" s="213"/>
      <c r="J43" s="212"/>
    </row>
    <row r="44" spans="1:10" ht="11.1" customHeight="1">
      <c r="G44" s="213"/>
      <c r="H44" s="213"/>
      <c r="I44" s="213"/>
      <c r="J44" s="212"/>
    </row>
    <row r="45" spans="1:10" ht="11.1" customHeight="1">
      <c r="G45" s="213"/>
      <c r="H45" s="213"/>
      <c r="I45" s="213"/>
      <c r="J45" s="212"/>
    </row>
    <row r="46" spans="1:10" ht="11.1" customHeight="1">
      <c r="G46" s="213"/>
      <c r="H46" s="213"/>
      <c r="I46" s="213"/>
      <c r="J46" s="212"/>
    </row>
    <row r="47" spans="1:10" ht="11.1" customHeight="1">
      <c r="G47" s="213"/>
      <c r="H47" s="213"/>
      <c r="I47" s="213"/>
      <c r="J47" s="212"/>
    </row>
    <row r="48" spans="1:10" ht="11.1" customHeight="1">
      <c r="G48" s="213"/>
      <c r="H48" s="213"/>
      <c r="I48" s="213"/>
      <c r="J48" s="212"/>
    </row>
    <row r="49" spans="7:10" ht="11.1" customHeight="1">
      <c r="G49" s="213"/>
      <c r="H49" s="213"/>
      <c r="I49" s="213"/>
      <c r="J49" s="212"/>
    </row>
    <row r="50" spans="7:10" ht="11.1" customHeight="1">
      <c r="G50" s="213"/>
      <c r="H50" s="213"/>
      <c r="I50" s="213"/>
      <c r="J50" s="212"/>
    </row>
    <row r="51" spans="7:10" ht="11.1" customHeight="1">
      <c r="G51" s="213"/>
      <c r="H51" s="213"/>
      <c r="I51" s="213"/>
      <c r="J51" s="212"/>
    </row>
    <row r="52" spans="7:10" ht="11.1" customHeight="1">
      <c r="G52" s="213"/>
      <c r="H52" s="213"/>
      <c r="I52" s="213"/>
      <c r="J52" s="212"/>
    </row>
    <row r="53" spans="7:10" ht="11.1" customHeight="1">
      <c r="G53" s="213"/>
      <c r="H53" s="213"/>
      <c r="I53" s="213"/>
      <c r="J53" s="212"/>
    </row>
    <row r="54" spans="7:10" ht="11.1" customHeight="1">
      <c r="G54" s="213"/>
      <c r="H54" s="213"/>
      <c r="I54" s="213"/>
      <c r="J54" s="212"/>
    </row>
    <row r="55" spans="7:10" ht="11.1" customHeight="1">
      <c r="G55" s="213"/>
      <c r="H55" s="213"/>
      <c r="I55" s="213"/>
      <c r="J55" s="212"/>
    </row>
    <row r="56" spans="7:10" ht="11.1" customHeight="1">
      <c r="G56" s="213"/>
      <c r="H56" s="213"/>
      <c r="I56" s="213"/>
      <c r="J56" s="212"/>
    </row>
    <row r="57" spans="7:10" ht="11.1" customHeight="1">
      <c r="G57" s="213"/>
      <c r="H57" s="213"/>
      <c r="I57" s="213"/>
      <c r="J57" s="212"/>
    </row>
    <row r="58" spans="7:10" ht="11.1" customHeight="1">
      <c r="G58" s="213"/>
      <c r="H58" s="213"/>
      <c r="I58" s="213"/>
      <c r="J58" s="212"/>
    </row>
    <row r="59" spans="7:10" ht="11.1" customHeight="1">
      <c r="G59" s="213"/>
      <c r="H59" s="213"/>
      <c r="I59" s="213"/>
      <c r="J59" s="212"/>
    </row>
    <row r="60" spans="7:10" ht="3.75" customHeight="1">
      <c r="G60" s="213"/>
      <c r="H60" s="213"/>
      <c r="I60" s="213"/>
      <c r="J60" s="212"/>
    </row>
  </sheetData>
  <mergeCells count="21">
    <mergeCell ref="B7:B12"/>
    <mergeCell ref="D7:E7"/>
    <mergeCell ref="D10:E10"/>
    <mergeCell ref="D21:E21"/>
    <mergeCell ref="D22:E22"/>
    <mergeCell ref="B33:E33"/>
    <mergeCell ref="B14:B19"/>
    <mergeCell ref="D14:E14"/>
    <mergeCell ref="D15:E15"/>
    <mergeCell ref="D17:E17"/>
    <mergeCell ref="B21:B26"/>
    <mergeCell ref="B28:B32"/>
    <mergeCell ref="D28:E28"/>
    <mergeCell ref="D29:E29"/>
    <mergeCell ref="D31:E31"/>
    <mergeCell ref="D24:E24"/>
    <mergeCell ref="A2:E2"/>
    <mergeCell ref="A3:E3"/>
    <mergeCell ref="B4:B5"/>
    <mergeCell ref="D4:E4"/>
    <mergeCell ref="D5:E5"/>
  </mergeCells>
  <phoneticPr fontId="6"/>
  <pageMargins left="0.78740157480314965" right="0.39370078740157483" top="1.3779527559055118" bottom="0.98425196850393704" header="0.78740157480314965" footer="0.51181102362204722"/>
  <pageSetup paperSize="9" scale="125" fitToHeight="0" orientation="portrait" r:id="rId1"/>
  <headerFooter alignWithMargins="0">
    <oddHeader>&amp;L&amp;9母子、女性、知的障がい児・者、身体障がい児・者、精神障がい者
の状況&amp;R&amp;9&amp;F (&amp;A)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O36"/>
  <sheetViews>
    <sheetView zoomScaleNormal="100" zoomScalePageLayoutView="142" workbookViewId="0"/>
  </sheetViews>
  <sheetFormatPr defaultColWidth="10.125" defaultRowHeight="10.5"/>
  <cols>
    <col min="1" max="1" width="2.125" style="79" customWidth="1"/>
    <col min="2" max="2" width="0.875" style="79" customWidth="1"/>
    <col min="3" max="3" width="1.125" style="79" customWidth="1"/>
    <col min="4" max="4" width="1" style="79" customWidth="1"/>
    <col min="5" max="5" width="14.625" style="79" customWidth="1"/>
    <col min="6" max="6" width="1" style="79" customWidth="1"/>
    <col min="7" max="7" width="9.25" style="79" bestFit="1" customWidth="1"/>
    <col min="8" max="8" width="8.375" style="79" customWidth="1"/>
    <col min="9" max="9" width="5.875" style="79" customWidth="1"/>
    <col min="10" max="10" width="5.625" style="79" customWidth="1"/>
    <col min="11" max="11" width="4" style="79" customWidth="1"/>
    <col min="12" max="13" width="3.5" style="79" customWidth="1"/>
    <col min="14" max="14" width="4.625" style="79" customWidth="1"/>
    <col min="15" max="15" width="5.875" style="79" customWidth="1"/>
    <col min="16" max="16" width="3.625" style="79" customWidth="1"/>
    <col min="17" max="17" width="6.125" style="79" customWidth="1"/>
    <col min="18" max="18" width="4" style="79" customWidth="1"/>
    <col min="19" max="19" width="3.625" style="79" customWidth="1"/>
    <col min="20" max="21" width="5" style="79" customWidth="1"/>
    <col min="22" max="22" width="5.875" style="79" customWidth="1"/>
    <col min="23" max="23" width="8" style="79" customWidth="1"/>
    <col min="24" max="24" width="9.375" style="79" customWidth="1"/>
    <col min="25" max="25" width="8" style="79" customWidth="1"/>
    <col min="26" max="16384" width="10.125" style="79"/>
  </cols>
  <sheetData>
    <row r="1" spans="1:249" ht="21" customHeight="1" thickBot="1">
      <c r="Y1" s="269" t="s">
        <v>231</v>
      </c>
    </row>
    <row r="2" spans="1:249" ht="4.5" customHeight="1" thickTop="1">
      <c r="A2" s="268"/>
      <c r="B2" s="268"/>
      <c r="C2" s="268"/>
      <c r="D2" s="268"/>
      <c r="E2" s="268"/>
      <c r="F2" s="268"/>
      <c r="G2" s="266"/>
      <c r="H2" s="268"/>
      <c r="I2" s="267"/>
      <c r="J2" s="265"/>
      <c r="K2" s="265"/>
      <c r="L2" s="266"/>
      <c r="M2" s="266"/>
      <c r="N2" s="266"/>
      <c r="O2" s="265"/>
      <c r="P2" s="266"/>
      <c r="Q2" s="817"/>
      <c r="R2" s="818"/>
      <c r="S2" s="265"/>
      <c r="T2" s="265"/>
      <c r="U2" s="265"/>
      <c r="V2" s="265"/>
      <c r="W2" s="265"/>
      <c r="X2" s="265"/>
      <c r="Y2" s="265"/>
    </row>
    <row r="3" spans="1:249" ht="17.25" customHeight="1">
      <c r="A3" s="819" t="s">
        <v>230</v>
      </c>
      <c r="B3" s="819"/>
      <c r="C3" s="819"/>
      <c r="D3" s="819"/>
      <c r="E3" s="819"/>
      <c r="F3" s="264"/>
      <c r="G3" s="820" t="s">
        <v>229</v>
      </c>
      <c r="H3" s="820"/>
      <c r="I3" s="820"/>
      <c r="J3" s="821" t="s">
        <v>228</v>
      </c>
      <c r="K3" s="821" t="s">
        <v>227</v>
      </c>
      <c r="L3" s="822" t="s">
        <v>226</v>
      </c>
      <c r="M3" s="825" t="s">
        <v>225</v>
      </c>
      <c r="N3" s="825" t="s">
        <v>224</v>
      </c>
      <c r="O3" s="825" t="s">
        <v>585</v>
      </c>
      <c r="P3" s="821" t="s">
        <v>223</v>
      </c>
      <c r="Q3" s="829" t="s">
        <v>222</v>
      </c>
      <c r="R3" s="830"/>
      <c r="S3" s="831" t="s">
        <v>221</v>
      </c>
      <c r="T3" s="821" t="s">
        <v>220</v>
      </c>
      <c r="U3" s="821" t="s">
        <v>219</v>
      </c>
      <c r="V3" s="827" t="s">
        <v>218</v>
      </c>
      <c r="W3" s="821" t="s">
        <v>217</v>
      </c>
      <c r="X3" s="821" t="s">
        <v>216</v>
      </c>
      <c r="Y3" s="821" t="s">
        <v>215</v>
      </c>
    </row>
    <row r="4" spans="1:249" s="259" customFormat="1" ht="75" customHeight="1">
      <c r="A4" s="819"/>
      <c r="B4" s="819"/>
      <c r="C4" s="819"/>
      <c r="D4" s="819"/>
      <c r="E4" s="819"/>
      <c r="F4" s="263"/>
      <c r="G4" s="261" t="s">
        <v>214</v>
      </c>
      <c r="H4" s="261" t="s">
        <v>213</v>
      </c>
      <c r="I4" s="262" t="s">
        <v>212</v>
      </c>
      <c r="J4" s="821"/>
      <c r="K4" s="821"/>
      <c r="L4" s="823"/>
      <c r="M4" s="825"/>
      <c r="N4" s="825"/>
      <c r="O4" s="826"/>
      <c r="P4" s="821"/>
      <c r="Q4" s="261" t="s">
        <v>211</v>
      </c>
      <c r="R4" s="261" t="s">
        <v>210</v>
      </c>
      <c r="S4" s="831"/>
      <c r="T4" s="821"/>
      <c r="U4" s="821"/>
      <c r="V4" s="821"/>
      <c r="W4" s="821"/>
      <c r="X4" s="821"/>
      <c r="Y4" s="821"/>
      <c r="AA4" s="260"/>
      <c r="AB4" s="260"/>
      <c r="AC4" s="260"/>
      <c r="AD4" s="260"/>
      <c r="AE4" s="260"/>
      <c r="AF4" s="260"/>
      <c r="AG4" s="260"/>
      <c r="AH4" s="260"/>
      <c r="AI4" s="260"/>
      <c r="AJ4" s="260"/>
      <c r="AK4" s="260"/>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c r="BN4" s="260"/>
      <c r="BO4" s="260"/>
      <c r="BP4" s="260"/>
      <c r="BQ4" s="260"/>
      <c r="BR4" s="260"/>
      <c r="BS4" s="260"/>
      <c r="BT4" s="260"/>
      <c r="BU4" s="260"/>
      <c r="BV4" s="260"/>
      <c r="BW4" s="260"/>
      <c r="BX4" s="260"/>
      <c r="BY4" s="260"/>
      <c r="BZ4" s="260"/>
      <c r="CA4" s="260"/>
      <c r="CB4" s="260"/>
      <c r="CC4" s="260"/>
      <c r="CD4" s="260"/>
      <c r="CE4" s="260"/>
      <c r="CF4" s="260"/>
      <c r="CG4" s="260"/>
      <c r="CH4" s="260"/>
      <c r="CI4" s="260"/>
      <c r="CJ4" s="260"/>
      <c r="CK4" s="260"/>
      <c r="CL4" s="260"/>
      <c r="CM4" s="260"/>
      <c r="CN4" s="260"/>
      <c r="CO4" s="260"/>
      <c r="CP4" s="260"/>
      <c r="CQ4" s="260"/>
      <c r="CR4" s="260"/>
      <c r="CS4" s="260"/>
      <c r="CT4" s="260"/>
      <c r="CU4" s="260"/>
      <c r="CV4" s="260"/>
      <c r="CW4" s="260"/>
      <c r="CX4" s="260"/>
      <c r="CY4" s="260"/>
      <c r="CZ4" s="260"/>
      <c r="DA4" s="260"/>
      <c r="DB4" s="260"/>
      <c r="DC4" s="260"/>
      <c r="DD4" s="260"/>
      <c r="DE4" s="260"/>
      <c r="DF4" s="260"/>
      <c r="DG4" s="260"/>
      <c r="DH4" s="260"/>
      <c r="DI4" s="260"/>
      <c r="DJ4" s="260"/>
      <c r="DK4" s="260"/>
      <c r="DL4" s="260"/>
      <c r="DM4" s="260"/>
      <c r="DN4" s="260"/>
      <c r="DO4" s="260"/>
      <c r="DP4" s="260"/>
      <c r="DQ4" s="260"/>
      <c r="DR4" s="260"/>
      <c r="DS4" s="260"/>
      <c r="DT4" s="260"/>
      <c r="DU4" s="260"/>
      <c r="DV4" s="260"/>
      <c r="DW4" s="260"/>
      <c r="DX4" s="260"/>
      <c r="DY4" s="260"/>
      <c r="DZ4" s="260"/>
      <c r="EA4" s="260"/>
      <c r="EB4" s="260"/>
      <c r="EC4" s="260"/>
      <c r="ED4" s="260"/>
      <c r="EE4" s="260"/>
      <c r="EF4" s="260"/>
      <c r="EG4" s="260"/>
      <c r="EH4" s="260"/>
      <c r="EI4" s="260"/>
      <c r="EJ4" s="260"/>
      <c r="EK4" s="260"/>
      <c r="EL4" s="260"/>
      <c r="EM4" s="260"/>
      <c r="EN4" s="260"/>
      <c r="EO4" s="260"/>
      <c r="EP4" s="260"/>
      <c r="EQ4" s="260"/>
      <c r="ER4" s="260"/>
      <c r="ES4" s="260"/>
      <c r="ET4" s="260"/>
      <c r="EU4" s="260"/>
      <c r="EV4" s="260"/>
      <c r="EW4" s="260"/>
      <c r="EX4" s="260"/>
      <c r="EY4" s="260"/>
      <c r="EZ4" s="260"/>
      <c r="FA4" s="260"/>
      <c r="FB4" s="260"/>
      <c r="FC4" s="260"/>
      <c r="FD4" s="260"/>
      <c r="FE4" s="260"/>
      <c r="FF4" s="260"/>
      <c r="FG4" s="260"/>
      <c r="FH4" s="260"/>
      <c r="FI4" s="260"/>
      <c r="FJ4" s="260"/>
      <c r="FK4" s="260"/>
      <c r="FL4" s="260"/>
      <c r="FM4" s="260"/>
      <c r="FN4" s="260"/>
      <c r="FO4" s="260"/>
      <c r="FP4" s="260"/>
      <c r="FQ4" s="260"/>
      <c r="FR4" s="260"/>
      <c r="FS4" s="260"/>
      <c r="FT4" s="260"/>
      <c r="FU4" s="260"/>
      <c r="FV4" s="260"/>
      <c r="FW4" s="260"/>
      <c r="FX4" s="260"/>
      <c r="FY4" s="260"/>
      <c r="FZ4" s="260"/>
      <c r="GA4" s="260"/>
      <c r="GB4" s="260"/>
      <c r="GC4" s="260"/>
      <c r="GD4" s="260"/>
      <c r="GE4" s="260"/>
      <c r="GF4" s="260"/>
      <c r="GG4" s="260"/>
      <c r="GH4" s="260"/>
      <c r="GI4" s="260"/>
      <c r="GJ4" s="260"/>
      <c r="GK4" s="260"/>
      <c r="GL4" s="260"/>
      <c r="GM4" s="260"/>
      <c r="GN4" s="260"/>
      <c r="GO4" s="260"/>
      <c r="GP4" s="260"/>
      <c r="GQ4" s="260"/>
      <c r="GR4" s="260"/>
      <c r="GS4" s="260"/>
      <c r="GT4" s="260"/>
      <c r="GU4" s="260"/>
      <c r="GV4" s="260"/>
      <c r="GW4" s="260"/>
      <c r="GX4" s="260"/>
      <c r="GY4" s="260"/>
      <c r="GZ4" s="260"/>
      <c r="HA4" s="260"/>
      <c r="HB4" s="260"/>
      <c r="HC4" s="260"/>
      <c r="HD4" s="260"/>
      <c r="HE4" s="260"/>
      <c r="HF4" s="260"/>
      <c r="HG4" s="260"/>
      <c r="HH4" s="260"/>
      <c r="HI4" s="260"/>
      <c r="HJ4" s="260"/>
      <c r="HK4" s="260"/>
      <c r="HL4" s="260"/>
      <c r="HM4" s="260"/>
      <c r="HN4" s="260"/>
      <c r="HO4" s="260"/>
      <c r="HP4" s="260"/>
      <c r="HQ4" s="260"/>
      <c r="HR4" s="260"/>
      <c r="HS4" s="260"/>
      <c r="HT4" s="260"/>
      <c r="HU4" s="260"/>
      <c r="HV4" s="260"/>
      <c r="HW4" s="260"/>
      <c r="HX4" s="260"/>
      <c r="HY4" s="260"/>
      <c r="HZ4" s="260"/>
      <c r="IA4" s="260"/>
      <c r="IB4" s="260"/>
      <c r="IC4" s="260"/>
      <c r="ID4" s="260"/>
      <c r="IE4" s="260"/>
      <c r="IF4" s="260"/>
      <c r="IG4" s="260"/>
      <c r="IH4" s="260"/>
      <c r="II4" s="260"/>
      <c r="IJ4" s="260"/>
      <c r="IK4" s="260"/>
      <c r="IL4" s="260"/>
      <c r="IM4" s="260"/>
      <c r="IN4" s="260"/>
      <c r="IO4" s="260"/>
    </row>
    <row r="5" spans="1:249" s="255" customFormat="1" ht="4.5" customHeight="1">
      <c r="G5" s="256"/>
      <c r="H5" s="256"/>
      <c r="I5" s="256"/>
      <c r="J5" s="256"/>
      <c r="K5" s="256"/>
      <c r="L5" s="256"/>
      <c r="M5" s="258"/>
      <c r="N5" s="256"/>
      <c r="O5" s="256"/>
      <c r="P5" s="256"/>
      <c r="Q5" s="256"/>
      <c r="R5" s="256"/>
      <c r="S5" s="257"/>
      <c r="T5" s="256"/>
      <c r="U5" s="256"/>
      <c r="V5" s="256"/>
      <c r="W5" s="256"/>
      <c r="X5" s="256"/>
      <c r="Y5" s="256"/>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row>
    <row r="6" spans="1:249" s="92" customFormat="1" ht="4.5" customHeight="1">
      <c r="G6" s="254"/>
      <c r="H6" s="207"/>
      <c r="I6" s="207"/>
      <c r="J6" s="207"/>
      <c r="K6" s="207"/>
      <c r="L6" s="207"/>
      <c r="M6" s="207"/>
      <c r="N6" s="207"/>
      <c r="O6" s="207"/>
      <c r="P6" s="207"/>
      <c r="Q6" s="207"/>
      <c r="R6" s="207"/>
      <c r="S6" s="207"/>
      <c r="T6" s="207"/>
      <c r="U6" s="207"/>
      <c r="V6" s="207"/>
      <c r="W6" s="207"/>
      <c r="X6" s="207"/>
      <c r="Y6" s="207"/>
    </row>
    <row r="7" spans="1:249" ht="11.1" customHeight="1">
      <c r="A7" s="824" t="s">
        <v>209</v>
      </c>
      <c r="B7" s="824"/>
      <c r="C7" s="824"/>
      <c r="D7" s="824"/>
      <c r="E7" s="824"/>
      <c r="F7" s="80"/>
      <c r="G7" s="253">
        <v>26040</v>
      </c>
      <c r="H7" s="252">
        <v>6447</v>
      </c>
      <c r="I7" s="252">
        <v>434</v>
      </c>
      <c r="J7" s="252">
        <v>339</v>
      </c>
      <c r="K7" s="252" t="s">
        <v>207</v>
      </c>
      <c r="L7" s="252">
        <v>0</v>
      </c>
      <c r="M7" s="252" t="s">
        <v>207</v>
      </c>
      <c r="N7" s="252">
        <v>31</v>
      </c>
      <c r="O7" s="252">
        <v>353</v>
      </c>
      <c r="P7" s="252">
        <v>0</v>
      </c>
      <c r="Q7" s="252">
        <v>528</v>
      </c>
      <c r="R7" s="252">
        <v>9</v>
      </c>
      <c r="S7" s="252">
        <v>1</v>
      </c>
      <c r="T7" s="252">
        <v>87</v>
      </c>
      <c r="U7" s="252">
        <v>19</v>
      </c>
      <c r="V7" s="252">
        <v>443</v>
      </c>
      <c r="W7" s="252">
        <v>3045</v>
      </c>
      <c r="X7" s="252">
        <v>37776</v>
      </c>
      <c r="Y7" s="252">
        <v>4453</v>
      </c>
    </row>
    <row r="8" spans="1:249" ht="11.1" customHeight="1">
      <c r="A8" s="824" t="s">
        <v>584</v>
      </c>
      <c r="B8" s="824"/>
      <c r="C8" s="824"/>
      <c r="D8" s="824"/>
      <c r="E8" s="824"/>
      <c r="F8" s="80"/>
      <c r="G8" s="253">
        <v>27615</v>
      </c>
      <c r="H8" s="252">
        <v>7937</v>
      </c>
      <c r="I8" s="252">
        <v>462</v>
      </c>
      <c r="J8" s="252">
        <v>368</v>
      </c>
      <c r="K8" s="252">
        <v>0</v>
      </c>
      <c r="L8" s="252">
        <v>0</v>
      </c>
      <c r="M8" s="252" t="s">
        <v>207</v>
      </c>
      <c r="N8" s="252">
        <v>61</v>
      </c>
      <c r="O8" s="252">
        <v>282</v>
      </c>
      <c r="P8" s="252">
        <v>1</v>
      </c>
      <c r="Q8" s="252">
        <v>476</v>
      </c>
      <c r="R8" s="252">
        <v>5</v>
      </c>
      <c r="S8" s="252">
        <v>3</v>
      </c>
      <c r="T8" s="252">
        <v>77</v>
      </c>
      <c r="U8" s="252">
        <v>20</v>
      </c>
      <c r="V8" s="252">
        <v>409</v>
      </c>
      <c r="W8" s="252">
        <v>3237</v>
      </c>
      <c r="X8" s="252">
        <v>40953</v>
      </c>
      <c r="Y8" s="252">
        <v>6105</v>
      </c>
    </row>
    <row r="9" spans="1:249" ht="11.1" customHeight="1">
      <c r="A9" s="824" t="s">
        <v>206</v>
      </c>
      <c r="B9" s="824"/>
      <c r="C9" s="824"/>
      <c r="D9" s="824"/>
      <c r="E9" s="824"/>
      <c r="F9" s="80"/>
      <c r="G9" s="253">
        <f t="shared" ref="G9:W9" si="0">SUM(G11:G31)</f>
        <v>28869</v>
      </c>
      <c r="H9" s="252">
        <f t="shared" si="0"/>
        <v>9473</v>
      </c>
      <c r="I9" s="252">
        <f t="shared" si="0"/>
        <v>586</v>
      </c>
      <c r="J9" s="252">
        <f t="shared" si="0"/>
        <v>493</v>
      </c>
      <c r="K9" s="252">
        <f t="shared" si="0"/>
        <v>2</v>
      </c>
      <c r="L9" s="252">
        <f t="shared" si="0"/>
        <v>0</v>
      </c>
      <c r="M9" s="252">
        <f t="shared" si="0"/>
        <v>0</v>
      </c>
      <c r="N9" s="252">
        <f t="shared" si="0"/>
        <v>48</v>
      </c>
      <c r="O9" s="252">
        <f t="shared" si="0"/>
        <v>285</v>
      </c>
      <c r="P9" s="252">
        <f t="shared" si="0"/>
        <v>0</v>
      </c>
      <c r="Q9" s="252">
        <f t="shared" si="0"/>
        <v>493</v>
      </c>
      <c r="R9" s="252">
        <f t="shared" si="0"/>
        <v>2</v>
      </c>
      <c r="S9" s="252">
        <f t="shared" si="0"/>
        <v>2</v>
      </c>
      <c r="T9" s="252">
        <f t="shared" si="0"/>
        <v>85</v>
      </c>
      <c r="U9" s="252">
        <f t="shared" si="0"/>
        <v>16</v>
      </c>
      <c r="V9" s="252">
        <f t="shared" si="0"/>
        <v>382</v>
      </c>
      <c r="W9" s="252">
        <f t="shared" si="0"/>
        <v>4692</v>
      </c>
      <c r="X9" s="252">
        <f>SUM(G9:W9)</f>
        <v>45428</v>
      </c>
      <c r="Y9" s="252">
        <f>SUM(Y11:Y31)</f>
        <v>6900</v>
      </c>
    </row>
    <row r="10" spans="1:249" ht="5.25" customHeight="1">
      <c r="A10" s="248"/>
      <c r="B10" s="248"/>
      <c r="C10" s="248"/>
      <c r="D10" s="248"/>
      <c r="E10" s="248"/>
      <c r="F10" s="80"/>
      <c r="G10" s="251"/>
      <c r="H10" s="250"/>
      <c r="I10" s="250"/>
      <c r="J10" s="250"/>
      <c r="K10" s="250"/>
      <c r="L10" s="250"/>
      <c r="M10" s="250"/>
      <c r="N10" s="250"/>
      <c r="O10" s="250"/>
      <c r="P10" s="250"/>
      <c r="Q10" s="250"/>
      <c r="R10" s="250"/>
      <c r="S10" s="250"/>
      <c r="T10" s="250"/>
      <c r="U10" s="250"/>
      <c r="V10" s="250"/>
      <c r="W10" s="250"/>
      <c r="X10" s="246"/>
      <c r="Y10" s="250"/>
    </row>
    <row r="11" spans="1:249" ht="11.1" customHeight="1">
      <c r="A11" s="828" t="s">
        <v>205</v>
      </c>
      <c r="B11" s="828"/>
      <c r="C11" s="828"/>
      <c r="D11" s="828"/>
      <c r="E11" s="828"/>
      <c r="F11" s="80"/>
      <c r="G11" s="244">
        <v>8822</v>
      </c>
      <c r="H11" s="243">
        <v>8107</v>
      </c>
      <c r="I11" s="243">
        <v>521</v>
      </c>
      <c r="J11" s="243">
        <v>424</v>
      </c>
      <c r="K11" s="243">
        <v>2</v>
      </c>
      <c r="L11" s="243">
        <v>0</v>
      </c>
      <c r="M11" s="243" t="s">
        <v>203</v>
      </c>
      <c r="N11" s="243">
        <v>46</v>
      </c>
      <c r="O11" s="243">
        <v>137</v>
      </c>
      <c r="P11" s="243">
        <v>0</v>
      </c>
      <c r="Q11" s="243">
        <v>368</v>
      </c>
      <c r="R11" s="243">
        <v>0</v>
      </c>
      <c r="S11" s="243">
        <v>2</v>
      </c>
      <c r="T11" s="243">
        <v>54</v>
      </c>
      <c r="U11" s="243">
        <v>0</v>
      </c>
      <c r="V11" s="243">
        <v>27</v>
      </c>
      <c r="W11" s="243">
        <v>1946</v>
      </c>
      <c r="X11" s="243">
        <f>SUM(G11:W11)</f>
        <v>20456</v>
      </c>
      <c r="Y11" s="243">
        <v>4229</v>
      </c>
    </row>
    <row r="12" spans="1:249" ht="10.5" customHeight="1">
      <c r="A12" s="828" t="s">
        <v>204</v>
      </c>
      <c r="B12" s="828"/>
      <c r="C12" s="828"/>
      <c r="D12" s="828"/>
      <c r="E12" s="828"/>
      <c r="F12" s="80"/>
      <c r="G12" s="249">
        <v>912</v>
      </c>
      <c r="H12" s="243">
        <v>445</v>
      </c>
      <c r="I12" s="243">
        <v>12</v>
      </c>
      <c r="J12" s="243">
        <v>43</v>
      </c>
      <c r="K12" s="243">
        <v>0</v>
      </c>
      <c r="L12" s="243">
        <v>0</v>
      </c>
      <c r="M12" s="243">
        <v>0</v>
      </c>
      <c r="N12" s="243">
        <v>2</v>
      </c>
      <c r="O12" s="243">
        <v>52</v>
      </c>
      <c r="P12" s="243">
        <v>0</v>
      </c>
      <c r="Q12" s="243">
        <v>89</v>
      </c>
      <c r="R12" s="243">
        <v>2</v>
      </c>
      <c r="S12" s="243">
        <v>0</v>
      </c>
      <c r="T12" s="243">
        <v>30</v>
      </c>
      <c r="U12" s="243" t="s">
        <v>203</v>
      </c>
      <c r="V12" s="243">
        <v>17</v>
      </c>
      <c r="W12" s="243">
        <v>357</v>
      </c>
      <c r="X12" s="243">
        <f>SUM(G12:W12)</f>
        <v>1961</v>
      </c>
      <c r="Y12" s="243">
        <v>188</v>
      </c>
    </row>
    <row r="13" spans="1:249" ht="3.75" customHeight="1">
      <c r="A13" s="209"/>
      <c r="B13" s="209"/>
      <c r="C13" s="209"/>
      <c r="D13" s="209"/>
      <c r="E13" s="209"/>
      <c r="F13" s="80"/>
      <c r="G13" s="37"/>
      <c r="H13" s="246"/>
      <c r="I13" s="246"/>
      <c r="J13" s="246"/>
      <c r="K13" s="246"/>
      <c r="L13" s="246"/>
      <c r="M13" s="246"/>
      <c r="N13" s="246"/>
      <c r="O13" s="246"/>
      <c r="P13" s="246"/>
      <c r="Q13" s="246"/>
      <c r="R13" s="246"/>
      <c r="S13" s="246"/>
      <c r="T13" s="246"/>
      <c r="U13" s="246"/>
      <c r="V13" s="246"/>
      <c r="W13" s="246"/>
      <c r="X13" s="246"/>
      <c r="Y13" s="246"/>
    </row>
    <row r="14" spans="1:249" ht="11.1" customHeight="1">
      <c r="A14" s="828" t="s">
        <v>202</v>
      </c>
      <c r="B14" s="828"/>
      <c r="C14" s="828"/>
      <c r="D14" s="828"/>
      <c r="E14" s="828"/>
      <c r="F14" s="80"/>
      <c r="G14" s="249">
        <v>84</v>
      </c>
      <c r="H14" s="243">
        <v>1</v>
      </c>
      <c r="I14" s="243">
        <v>0</v>
      </c>
      <c r="J14" s="243">
        <v>0</v>
      </c>
      <c r="K14" s="243">
        <v>0</v>
      </c>
      <c r="L14" s="243">
        <v>0</v>
      </c>
      <c r="M14" s="243">
        <v>0</v>
      </c>
      <c r="N14" s="243">
        <v>0</v>
      </c>
      <c r="O14" s="243">
        <v>0</v>
      </c>
      <c r="P14" s="243">
        <v>0</v>
      </c>
      <c r="Q14" s="243">
        <v>0</v>
      </c>
      <c r="R14" s="243">
        <v>0</v>
      </c>
      <c r="S14" s="243">
        <v>0</v>
      </c>
      <c r="T14" s="243">
        <v>0</v>
      </c>
      <c r="U14" s="243">
        <v>0</v>
      </c>
      <c r="V14" s="243">
        <v>0</v>
      </c>
      <c r="W14" s="243">
        <v>0</v>
      </c>
      <c r="X14" s="243">
        <f>SUM(G14:W14)</f>
        <v>85</v>
      </c>
      <c r="Y14" s="243">
        <v>4</v>
      </c>
    </row>
    <row r="15" spans="1:249" ht="3" customHeight="1">
      <c r="A15" s="248"/>
      <c r="B15" s="248"/>
      <c r="C15" s="248"/>
      <c r="D15" s="248"/>
      <c r="E15" s="248"/>
      <c r="F15" s="80"/>
      <c r="G15" s="247"/>
      <c r="H15" s="246"/>
      <c r="I15" s="246"/>
      <c r="J15" s="246"/>
      <c r="K15" s="246"/>
      <c r="L15" s="246"/>
      <c r="M15" s="246"/>
      <c r="N15" s="246"/>
      <c r="O15" s="246"/>
      <c r="P15" s="246"/>
      <c r="Q15" s="246"/>
      <c r="R15" s="246"/>
      <c r="S15" s="246"/>
      <c r="T15" s="246"/>
      <c r="U15" s="246"/>
      <c r="V15" s="246"/>
      <c r="W15" s="246"/>
      <c r="X15" s="246"/>
      <c r="Y15" s="246"/>
    </row>
    <row r="16" spans="1:249" ht="11.1" customHeight="1">
      <c r="A16" s="832" t="s">
        <v>201</v>
      </c>
      <c r="B16" s="248"/>
      <c r="C16" s="828" t="s">
        <v>200</v>
      </c>
      <c r="D16" s="828"/>
      <c r="E16" s="828"/>
      <c r="F16" s="80"/>
      <c r="G16" s="244">
        <v>6</v>
      </c>
      <c r="H16" s="243">
        <v>38</v>
      </c>
      <c r="I16" s="243">
        <v>0</v>
      </c>
      <c r="J16" s="243">
        <v>0</v>
      </c>
      <c r="K16" s="243">
        <v>0</v>
      </c>
      <c r="L16" s="243">
        <v>0</v>
      </c>
      <c r="M16" s="243">
        <v>0</v>
      </c>
      <c r="N16" s="243">
        <v>0</v>
      </c>
      <c r="O16" s="243">
        <v>0</v>
      </c>
      <c r="P16" s="243">
        <v>0</v>
      </c>
      <c r="Q16" s="243">
        <v>0</v>
      </c>
      <c r="R16" s="243">
        <v>0</v>
      </c>
      <c r="S16" s="243">
        <v>0</v>
      </c>
      <c r="T16" s="243">
        <v>0</v>
      </c>
      <c r="U16" s="243">
        <v>0</v>
      </c>
      <c r="V16" s="243">
        <v>92</v>
      </c>
      <c r="W16" s="243">
        <v>21</v>
      </c>
      <c r="X16" s="243">
        <f t="shared" ref="X16:X21" si="1">SUM(G16:W16)</f>
        <v>157</v>
      </c>
      <c r="Y16" s="243">
        <v>5</v>
      </c>
    </row>
    <row r="17" spans="1:25" ht="11.1" customHeight="1">
      <c r="A17" s="832"/>
      <c r="B17" s="248"/>
      <c r="C17" s="828" t="s">
        <v>199</v>
      </c>
      <c r="D17" s="828"/>
      <c r="E17" s="828"/>
      <c r="F17" s="80"/>
      <c r="G17" s="244">
        <v>1</v>
      </c>
      <c r="H17" s="243">
        <v>0</v>
      </c>
      <c r="I17" s="243">
        <v>0</v>
      </c>
      <c r="J17" s="243">
        <v>0</v>
      </c>
      <c r="K17" s="243">
        <v>0</v>
      </c>
      <c r="L17" s="243">
        <v>0</v>
      </c>
      <c r="M17" s="243">
        <v>0</v>
      </c>
      <c r="N17" s="243">
        <v>0</v>
      </c>
      <c r="O17" s="243">
        <v>0</v>
      </c>
      <c r="P17" s="243">
        <v>0</v>
      </c>
      <c r="Q17" s="243">
        <v>0</v>
      </c>
      <c r="R17" s="243">
        <v>0</v>
      </c>
      <c r="S17" s="243">
        <v>0</v>
      </c>
      <c r="T17" s="243">
        <v>0</v>
      </c>
      <c r="U17" s="243">
        <v>0</v>
      </c>
      <c r="V17" s="243">
        <v>0</v>
      </c>
      <c r="W17" s="243">
        <v>0</v>
      </c>
      <c r="X17" s="243">
        <f t="shared" si="1"/>
        <v>1</v>
      </c>
      <c r="Y17" s="243">
        <v>0</v>
      </c>
    </row>
    <row r="18" spans="1:25" ht="10.5" customHeight="1">
      <c r="A18" s="832"/>
      <c r="B18" s="248"/>
      <c r="C18" s="828" t="s">
        <v>198</v>
      </c>
      <c r="D18" s="828"/>
      <c r="E18" s="828"/>
      <c r="F18" s="80"/>
      <c r="G18" s="244">
        <v>12</v>
      </c>
      <c r="H18" s="243">
        <v>0</v>
      </c>
      <c r="I18" s="243">
        <v>0</v>
      </c>
      <c r="J18" s="243">
        <v>0</v>
      </c>
      <c r="K18" s="243">
        <v>0</v>
      </c>
      <c r="L18" s="243">
        <v>0</v>
      </c>
      <c r="M18" s="243">
        <v>0</v>
      </c>
      <c r="N18" s="243">
        <v>0</v>
      </c>
      <c r="O18" s="243">
        <v>0</v>
      </c>
      <c r="P18" s="243">
        <v>0</v>
      </c>
      <c r="Q18" s="243">
        <v>0</v>
      </c>
      <c r="R18" s="243">
        <v>0</v>
      </c>
      <c r="S18" s="243">
        <v>0</v>
      </c>
      <c r="T18" s="243">
        <v>0</v>
      </c>
      <c r="U18" s="243">
        <v>0</v>
      </c>
      <c r="V18" s="243">
        <v>0</v>
      </c>
      <c r="W18" s="243">
        <v>0</v>
      </c>
      <c r="X18" s="243">
        <f t="shared" si="1"/>
        <v>12</v>
      </c>
      <c r="Y18" s="243">
        <v>0</v>
      </c>
    </row>
    <row r="19" spans="1:25">
      <c r="A19" s="832"/>
      <c r="B19" s="248"/>
      <c r="C19" s="828" t="s">
        <v>197</v>
      </c>
      <c r="D19" s="828"/>
      <c r="E19" s="828"/>
      <c r="F19" s="80"/>
      <c r="G19" s="244">
        <v>157</v>
      </c>
      <c r="H19" s="243">
        <v>55</v>
      </c>
      <c r="I19" s="243">
        <v>1</v>
      </c>
      <c r="J19" s="243">
        <v>0</v>
      </c>
      <c r="K19" s="243">
        <v>0</v>
      </c>
      <c r="L19" s="243">
        <v>0</v>
      </c>
      <c r="M19" s="243">
        <v>0</v>
      </c>
      <c r="N19" s="243">
        <v>0</v>
      </c>
      <c r="O19" s="243">
        <v>7</v>
      </c>
      <c r="P19" s="243">
        <v>0</v>
      </c>
      <c r="Q19" s="243">
        <v>1</v>
      </c>
      <c r="R19" s="243">
        <v>0</v>
      </c>
      <c r="S19" s="243">
        <v>0</v>
      </c>
      <c r="T19" s="243">
        <v>0</v>
      </c>
      <c r="U19" s="243">
        <v>0</v>
      </c>
      <c r="V19" s="243">
        <v>157</v>
      </c>
      <c r="W19" s="243">
        <v>37</v>
      </c>
      <c r="X19" s="243">
        <f t="shared" si="1"/>
        <v>415</v>
      </c>
      <c r="Y19" s="243">
        <v>19</v>
      </c>
    </row>
    <row r="20" spans="1:25" ht="11.1" customHeight="1">
      <c r="A20" s="832"/>
      <c r="B20" s="248"/>
      <c r="C20" s="828" t="s">
        <v>196</v>
      </c>
      <c r="D20" s="828"/>
      <c r="E20" s="828"/>
      <c r="F20" s="80"/>
      <c r="G20" s="244">
        <v>12706</v>
      </c>
      <c r="H20" s="243">
        <v>89</v>
      </c>
      <c r="I20" s="243">
        <v>16</v>
      </c>
      <c r="J20" s="243">
        <v>0</v>
      </c>
      <c r="K20" s="243">
        <v>0</v>
      </c>
      <c r="L20" s="243">
        <v>0</v>
      </c>
      <c r="M20" s="243">
        <v>0</v>
      </c>
      <c r="N20" s="243">
        <v>0</v>
      </c>
      <c r="O20" s="243">
        <v>82</v>
      </c>
      <c r="P20" s="243">
        <v>0</v>
      </c>
      <c r="Q20" s="243">
        <v>6</v>
      </c>
      <c r="R20" s="243">
        <v>0</v>
      </c>
      <c r="S20" s="243">
        <v>0</v>
      </c>
      <c r="T20" s="243">
        <v>0</v>
      </c>
      <c r="U20" s="243">
        <v>0</v>
      </c>
      <c r="V20" s="243">
        <v>86</v>
      </c>
      <c r="W20" s="243">
        <v>1788</v>
      </c>
      <c r="X20" s="243">
        <f t="shared" si="1"/>
        <v>14773</v>
      </c>
      <c r="Y20" s="243">
        <v>2127</v>
      </c>
    </row>
    <row r="21" spans="1:25" ht="11.1" customHeight="1">
      <c r="A21" s="832"/>
      <c r="B21" s="248"/>
      <c r="C21" s="828" t="s">
        <v>195</v>
      </c>
      <c r="D21" s="828"/>
      <c r="E21" s="828"/>
      <c r="F21" s="80"/>
      <c r="G21" s="244">
        <v>213</v>
      </c>
      <c r="H21" s="243">
        <v>2</v>
      </c>
      <c r="I21" s="243">
        <v>0</v>
      </c>
      <c r="J21" s="243">
        <v>0</v>
      </c>
      <c r="K21" s="243">
        <v>0</v>
      </c>
      <c r="L21" s="243">
        <v>0</v>
      </c>
      <c r="M21" s="243">
        <v>0</v>
      </c>
      <c r="N21" s="243">
        <v>0</v>
      </c>
      <c r="O21" s="243">
        <v>1</v>
      </c>
      <c r="P21" s="243">
        <v>0</v>
      </c>
      <c r="Q21" s="243">
        <v>0</v>
      </c>
      <c r="R21" s="243">
        <v>0</v>
      </c>
      <c r="S21" s="243">
        <v>0</v>
      </c>
      <c r="T21" s="243">
        <v>0</v>
      </c>
      <c r="U21" s="243">
        <v>0</v>
      </c>
      <c r="V21" s="243">
        <v>1</v>
      </c>
      <c r="W21" s="243">
        <v>7</v>
      </c>
      <c r="X21" s="243">
        <f t="shared" si="1"/>
        <v>224</v>
      </c>
      <c r="Y21" s="243">
        <v>14</v>
      </c>
    </row>
    <row r="22" spans="1:25" ht="3.75" customHeight="1">
      <c r="A22" s="248"/>
      <c r="B22" s="248"/>
      <c r="C22" s="248"/>
      <c r="D22" s="248"/>
      <c r="E22" s="248"/>
      <c r="F22" s="80"/>
      <c r="G22" s="247"/>
      <c r="H22" s="246"/>
      <c r="I22" s="246"/>
      <c r="J22" s="246"/>
      <c r="K22" s="246"/>
      <c r="L22" s="246"/>
      <c r="M22" s="246"/>
      <c r="N22" s="246"/>
      <c r="O22" s="246"/>
      <c r="P22" s="246"/>
      <c r="Q22" s="246"/>
      <c r="R22" s="246"/>
      <c r="S22" s="246"/>
      <c r="T22" s="246"/>
      <c r="U22" s="246"/>
      <c r="V22" s="246"/>
      <c r="W22" s="246"/>
      <c r="X22" s="246"/>
      <c r="Y22" s="246"/>
    </row>
    <row r="23" spans="1:25" ht="11.1" customHeight="1">
      <c r="A23" s="833" t="s">
        <v>583</v>
      </c>
      <c r="B23" s="833"/>
      <c r="C23" s="833"/>
      <c r="D23" s="828" t="s">
        <v>194</v>
      </c>
      <c r="E23" s="834"/>
      <c r="F23" s="80"/>
      <c r="G23" s="244">
        <v>175</v>
      </c>
      <c r="H23" s="243">
        <v>115</v>
      </c>
      <c r="I23" s="243">
        <v>13</v>
      </c>
      <c r="J23" s="243">
        <v>11</v>
      </c>
      <c r="K23" s="243">
        <v>0</v>
      </c>
      <c r="L23" s="243">
        <v>0</v>
      </c>
      <c r="M23" s="243">
        <v>0</v>
      </c>
      <c r="N23" s="243">
        <v>0</v>
      </c>
      <c r="O23" s="243">
        <v>2</v>
      </c>
      <c r="P23" s="243">
        <v>0</v>
      </c>
      <c r="Q23" s="243">
        <v>11</v>
      </c>
      <c r="R23" s="243">
        <v>0</v>
      </c>
      <c r="S23" s="243">
        <v>0</v>
      </c>
      <c r="T23" s="243">
        <v>1</v>
      </c>
      <c r="U23" s="243">
        <v>6</v>
      </c>
      <c r="V23" s="243">
        <v>0</v>
      </c>
      <c r="W23" s="243">
        <v>41</v>
      </c>
      <c r="X23" s="243">
        <f>SUM(G23:W23)</f>
        <v>375</v>
      </c>
      <c r="Y23" s="243">
        <v>49</v>
      </c>
    </row>
    <row r="24" spans="1:25" ht="11.1" customHeight="1">
      <c r="A24" s="833" t="s">
        <v>193</v>
      </c>
      <c r="B24" s="833"/>
      <c r="C24" s="833"/>
      <c r="D24" s="828" t="s">
        <v>192</v>
      </c>
      <c r="E24" s="834"/>
      <c r="F24" s="80"/>
      <c r="G24" s="244">
        <v>99</v>
      </c>
      <c r="H24" s="243">
        <v>82</v>
      </c>
      <c r="I24" s="243">
        <v>11</v>
      </c>
      <c r="J24" s="243">
        <v>9</v>
      </c>
      <c r="K24" s="243">
        <v>0</v>
      </c>
      <c r="L24" s="243">
        <v>0</v>
      </c>
      <c r="M24" s="243">
        <v>0</v>
      </c>
      <c r="N24" s="243">
        <v>0</v>
      </c>
      <c r="O24" s="243">
        <v>1</v>
      </c>
      <c r="P24" s="243">
        <v>0</v>
      </c>
      <c r="Q24" s="243">
        <v>10</v>
      </c>
      <c r="R24" s="243">
        <v>0</v>
      </c>
      <c r="S24" s="243">
        <v>0</v>
      </c>
      <c r="T24" s="243">
        <v>0</v>
      </c>
      <c r="U24" s="243">
        <v>10</v>
      </c>
      <c r="V24" s="243">
        <v>0</v>
      </c>
      <c r="W24" s="243">
        <v>69</v>
      </c>
      <c r="X24" s="243">
        <f>SUM(G24:W24)</f>
        <v>291</v>
      </c>
      <c r="Y24" s="243">
        <v>54</v>
      </c>
    </row>
    <row r="25" spans="1:25" ht="4.5" customHeight="1">
      <c r="A25" s="248"/>
      <c r="B25" s="248"/>
      <c r="C25" s="248"/>
      <c r="D25" s="248"/>
      <c r="E25" s="248"/>
      <c r="F25" s="80"/>
      <c r="G25" s="247"/>
      <c r="H25" s="246"/>
      <c r="I25" s="246"/>
      <c r="J25" s="246"/>
      <c r="K25" s="246"/>
      <c r="L25" s="246"/>
      <c r="M25" s="246"/>
      <c r="N25" s="246"/>
      <c r="O25" s="246"/>
      <c r="P25" s="246"/>
      <c r="Q25" s="246"/>
      <c r="R25" s="246"/>
      <c r="S25" s="246"/>
      <c r="T25" s="246"/>
      <c r="U25" s="246"/>
      <c r="V25" s="246"/>
      <c r="W25" s="246"/>
      <c r="X25" s="246"/>
      <c r="Y25" s="246"/>
    </row>
    <row r="26" spans="1:25" ht="11.1" customHeight="1">
      <c r="A26" s="835" t="s">
        <v>191</v>
      </c>
      <c r="B26" s="248"/>
      <c r="C26" s="828" t="s">
        <v>190</v>
      </c>
      <c r="D26" s="828"/>
      <c r="E26" s="828"/>
      <c r="F26" s="80"/>
      <c r="G26" s="244">
        <v>973</v>
      </c>
      <c r="H26" s="243">
        <v>405</v>
      </c>
      <c r="I26" s="243">
        <v>0</v>
      </c>
      <c r="J26" s="243">
        <v>0</v>
      </c>
      <c r="K26" s="243">
        <v>0</v>
      </c>
      <c r="L26" s="243">
        <v>0</v>
      </c>
      <c r="M26" s="243">
        <v>0</v>
      </c>
      <c r="N26" s="243">
        <v>0</v>
      </c>
      <c r="O26" s="243">
        <v>3</v>
      </c>
      <c r="P26" s="243">
        <v>0</v>
      </c>
      <c r="Q26" s="243">
        <v>8</v>
      </c>
      <c r="R26" s="243">
        <v>0</v>
      </c>
      <c r="S26" s="243">
        <v>0</v>
      </c>
      <c r="T26" s="243">
        <v>0</v>
      </c>
      <c r="U26" s="243">
        <v>0</v>
      </c>
      <c r="V26" s="243">
        <v>2</v>
      </c>
      <c r="W26" s="243">
        <v>82</v>
      </c>
      <c r="X26" s="243">
        <f>SUM(G26:W26)</f>
        <v>1473</v>
      </c>
      <c r="Y26" s="243">
        <v>125</v>
      </c>
    </row>
    <row r="27" spans="1:25" ht="11.1" customHeight="1">
      <c r="A27" s="835"/>
      <c r="B27" s="248"/>
      <c r="C27" s="828" t="s">
        <v>189</v>
      </c>
      <c r="D27" s="828"/>
      <c r="E27" s="828"/>
      <c r="F27" s="80"/>
      <c r="G27" s="244">
        <v>263</v>
      </c>
      <c r="H27" s="243">
        <v>55</v>
      </c>
      <c r="I27" s="243">
        <v>0</v>
      </c>
      <c r="J27" s="243">
        <v>0</v>
      </c>
      <c r="K27" s="243">
        <v>0</v>
      </c>
      <c r="L27" s="243">
        <v>0</v>
      </c>
      <c r="M27" s="243">
        <v>0</v>
      </c>
      <c r="N27" s="243">
        <v>0</v>
      </c>
      <c r="O27" s="243">
        <v>0</v>
      </c>
      <c r="P27" s="243">
        <v>0</v>
      </c>
      <c r="Q27" s="243">
        <v>0</v>
      </c>
      <c r="R27" s="243">
        <v>0</v>
      </c>
      <c r="S27" s="243">
        <v>0</v>
      </c>
      <c r="T27" s="243">
        <v>0</v>
      </c>
      <c r="U27" s="243">
        <v>0</v>
      </c>
      <c r="V27" s="243">
        <v>0</v>
      </c>
      <c r="W27" s="243">
        <v>4</v>
      </c>
      <c r="X27" s="243">
        <f>SUM(G27:W27)</f>
        <v>322</v>
      </c>
      <c r="Y27" s="243">
        <v>27</v>
      </c>
    </row>
    <row r="28" spans="1:25" ht="11.1" customHeight="1">
      <c r="A28" s="835"/>
      <c r="B28" s="248"/>
      <c r="C28" s="828" t="s">
        <v>188</v>
      </c>
      <c r="D28" s="828"/>
      <c r="E28" s="828"/>
      <c r="F28" s="80"/>
      <c r="G28" s="244">
        <v>407</v>
      </c>
      <c r="H28" s="243">
        <v>42</v>
      </c>
      <c r="I28" s="243">
        <v>0</v>
      </c>
      <c r="J28" s="243">
        <v>0</v>
      </c>
      <c r="K28" s="243">
        <v>0</v>
      </c>
      <c r="L28" s="243">
        <v>0</v>
      </c>
      <c r="M28" s="243">
        <v>0</v>
      </c>
      <c r="N28" s="243">
        <v>0</v>
      </c>
      <c r="O28" s="243">
        <v>0</v>
      </c>
      <c r="P28" s="243">
        <v>0</v>
      </c>
      <c r="Q28" s="243">
        <v>0</v>
      </c>
      <c r="R28" s="243">
        <v>0</v>
      </c>
      <c r="S28" s="243">
        <v>0</v>
      </c>
      <c r="T28" s="243">
        <v>0</v>
      </c>
      <c r="U28" s="243">
        <v>0</v>
      </c>
      <c r="V28" s="243">
        <v>0</v>
      </c>
      <c r="W28" s="243">
        <v>10</v>
      </c>
      <c r="X28" s="243">
        <f>SUM(G28:W28)</f>
        <v>459</v>
      </c>
      <c r="Y28" s="243">
        <v>13</v>
      </c>
    </row>
    <row r="29" spans="1:25" ht="11.1" customHeight="1">
      <c r="A29" s="835"/>
      <c r="B29" s="248"/>
      <c r="C29" s="828" t="s">
        <v>187</v>
      </c>
      <c r="D29" s="828"/>
      <c r="E29" s="828"/>
      <c r="F29" s="80"/>
      <c r="G29" s="244">
        <v>1046</v>
      </c>
      <c r="H29" s="243">
        <v>23</v>
      </c>
      <c r="I29" s="243">
        <v>0</v>
      </c>
      <c r="J29" s="243">
        <v>0</v>
      </c>
      <c r="K29" s="243">
        <v>0</v>
      </c>
      <c r="L29" s="243">
        <v>0</v>
      </c>
      <c r="M29" s="243">
        <v>0</v>
      </c>
      <c r="N29" s="243">
        <v>0</v>
      </c>
      <c r="O29" s="243">
        <v>0</v>
      </c>
      <c r="P29" s="243">
        <v>0</v>
      </c>
      <c r="Q29" s="243">
        <v>0</v>
      </c>
      <c r="R29" s="243">
        <v>0</v>
      </c>
      <c r="S29" s="243">
        <v>0</v>
      </c>
      <c r="T29" s="243">
        <v>0</v>
      </c>
      <c r="U29" s="243">
        <v>0</v>
      </c>
      <c r="V29" s="243">
        <v>0</v>
      </c>
      <c r="W29" s="243">
        <v>5</v>
      </c>
      <c r="X29" s="243">
        <f>SUM(G29:W29)</f>
        <v>1074</v>
      </c>
      <c r="Y29" s="243">
        <v>7</v>
      </c>
    </row>
    <row r="30" spans="1:25" ht="4.5" customHeight="1">
      <c r="A30" s="248"/>
      <c r="B30" s="248"/>
      <c r="C30" s="248"/>
      <c r="D30" s="248"/>
      <c r="E30" s="248"/>
      <c r="F30" s="80"/>
      <c r="G30" s="247"/>
      <c r="H30" s="246"/>
      <c r="I30" s="243"/>
      <c r="J30" s="246"/>
      <c r="K30" s="246"/>
      <c r="L30" s="246"/>
      <c r="M30" s="246"/>
      <c r="N30" s="246"/>
      <c r="O30" s="243"/>
      <c r="P30" s="243"/>
      <c r="Q30" s="243"/>
      <c r="R30" s="243"/>
      <c r="S30" s="243"/>
      <c r="T30" s="243"/>
      <c r="U30" s="243"/>
      <c r="V30" s="243"/>
      <c r="W30" s="246"/>
      <c r="X30" s="243"/>
      <c r="Y30" s="243"/>
    </row>
    <row r="31" spans="1:25" ht="11.1" customHeight="1">
      <c r="A31" s="828" t="s">
        <v>186</v>
      </c>
      <c r="B31" s="828"/>
      <c r="C31" s="828"/>
      <c r="D31" s="828"/>
      <c r="E31" s="828"/>
      <c r="F31" s="245"/>
      <c r="G31" s="244">
        <v>2993</v>
      </c>
      <c r="H31" s="243">
        <v>14</v>
      </c>
      <c r="I31" s="243">
        <v>12</v>
      </c>
      <c r="J31" s="243">
        <v>6</v>
      </c>
      <c r="K31" s="243">
        <v>0</v>
      </c>
      <c r="L31" s="243">
        <v>0</v>
      </c>
      <c r="M31" s="243">
        <v>0</v>
      </c>
      <c r="N31" s="243">
        <v>0</v>
      </c>
      <c r="O31" s="243">
        <v>0</v>
      </c>
      <c r="P31" s="243">
        <v>0</v>
      </c>
      <c r="Q31" s="243">
        <v>0</v>
      </c>
      <c r="R31" s="243">
        <v>0</v>
      </c>
      <c r="S31" s="243">
        <v>0</v>
      </c>
      <c r="T31" s="243">
        <v>0</v>
      </c>
      <c r="U31" s="243">
        <v>0</v>
      </c>
      <c r="V31" s="243">
        <v>0</v>
      </c>
      <c r="W31" s="243">
        <v>325</v>
      </c>
      <c r="X31" s="243">
        <f>SUM(G31:W31)</f>
        <v>3350</v>
      </c>
      <c r="Y31" s="243">
        <v>39</v>
      </c>
    </row>
    <row r="32" spans="1:25" ht="0.75" customHeight="1" thickBot="1">
      <c r="A32" s="81"/>
      <c r="B32" s="81"/>
      <c r="C32" s="81"/>
      <c r="D32" s="81"/>
      <c r="E32" s="81"/>
      <c r="F32" s="81"/>
      <c r="G32" s="242"/>
      <c r="H32" s="241"/>
      <c r="I32" s="241"/>
      <c r="J32" s="241"/>
      <c r="K32" s="241"/>
      <c r="L32" s="241"/>
      <c r="M32" s="241"/>
      <c r="N32" s="241"/>
      <c r="O32" s="241"/>
      <c r="P32" s="241"/>
      <c r="Q32" s="241"/>
      <c r="R32" s="241"/>
      <c r="S32" s="241"/>
      <c r="T32" s="241"/>
      <c r="U32" s="241"/>
      <c r="V32" s="241"/>
      <c r="W32" s="241"/>
      <c r="X32" s="241"/>
      <c r="Y32" s="241"/>
    </row>
    <row r="33" spans="1:25" ht="6.75" customHeight="1" thickTop="1">
      <c r="G33" s="240"/>
      <c r="H33" s="240"/>
      <c r="I33" s="240"/>
      <c r="J33" s="240"/>
      <c r="K33" s="240"/>
      <c r="L33" s="240"/>
      <c r="M33" s="240"/>
      <c r="N33" s="240"/>
      <c r="O33" s="240"/>
      <c r="P33" s="240"/>
      <c r="Q33" s="240"/>
      <c r="R33" s="240"/>
      <c r="S33" s="240"/>
      <c r="T33" s="240"/>
      <c r="U33" s="240"/>
      <c r="V33" s="240"/>
      <c r="W33" s="240"/>
      <c r="X33" s="240"/>
      <c r="Y33" s="240"/>
    </row>
    <row r="34" spans="1:25" ht="14.25" customHeight="1">
      <c r="A34" s="143" t="s">
        <v>185</v>
      </c>
    </row>
    <row r="35" spans="1:25">
      <c r="G35" s="239"/>
      <c r="H35" s="239"/>
      <c r="I35" s="239"/>
      <c r="J35" s="239"/>
      <c r="K35" s="239"/>
      <c r="L35" s="239"/>
      <c r="M35" s="239"/>
      <c r="N35" s="239"/>
      <c r="O35" s="239"/>
      <c r="P35" s="239"/>
      <c r="Q35" s="239"/>
      <c r="R35" s="239"/>
      <c r="S35" s="239"/>
      <c r="T35" s="239"/>
      <c r="U35" s="239"/>
      <c r="V35" s="239"/>
      <c r="W35" s="239"/>
      <c r="X35" s="239"/>
      <c r="Y35" s="239"/>
    </row>
    <row r="36" spans="1:25">
      <c r="G36" s="239"/>
      <c r="H36" s="239"/>
      <c r="I36" s="239"/>
      <c r="J36" s="239"/>
      <c r="K36" s="239"/>
      <c r="L36" s="239"/>
      <c r="M36" s="239"/>
      <c r="N36" s="239"/>
      <c r="O36" s="239"/>
      <c r="P36" s="239"/>
      <c r="Q36" s="239"/>
      <c r="R36" s="239"/>
      <c r="S36" s="239"/>
      <c r="T36" s="239"/>
      <c r="U36" s="239"/>
      <c r="V36" s="239"/>
      <c r="W36" s="239"/>
      <c r="X36" s="239"/>
      <c r="Y36" s="239"/>
    </row>
  </sheetData>
  <mergeCells count="41">
    <mergeCell ref="A31:E31"/>
    <mergeCell ref="A23:C23"/>
    <mergeCell ref="D23:E23"/>
    <mergeCell ref="A24:C24"/>
    <mergeCell ref="D24:E24"/>
    <mergeCell ref="A26:A29"/>
    <mergeCell ref="C26:E26"/>
    <mergeCell ref="C27:E27"/>
    <mergeCell ref="C28:E28"/>
    <mergeCell ref="C29:E29"/>
    <mergeCell ref="A12:E12"/>
    <mergeCell ref="A14:E14"/>
    <mergeCell ref="A16:A21"/>
    <mergeCell ref="C16:E16"/>
    <mergeCell ref="C17:E17"/>
    <mergeCell ref="C18:E18"/>
    <mergeCell ref="C19:E19"/>
    <mergeCell ref="C20:E20"/>
    <mergeCell ref="C21:E21"/>
    <mergeCell ref="A9:E9"/>
    <mergeCell ref="A11:E11"/>
    <mergeCell ref="Q3:R3"/>
    <mergeCell ref="S3:S4"/>
    <mergeCell ref="T3:T4"/>
    <mergeCell ref="M3:M4"/>
    <mergeCell ref="N3:N4"/>
    <mergeCell ref="X3:X4"/>
    <mergeCell ref="Y3:Y4"/>
    <mergeCell ref="A7:E7"/>
    <mergeCell ref="A8:E8"/>
    <mergeCell ref="O3:O4"/>
    <mergeCell ref="P3:P4"/>
    <mergeCell ref="V3:V4"/>
    <mergeCell ref="W3:W4"/>
    <mergeCell ref="U3:U4"/>
    <mergeCell ref="Q2:R2"/>
    <mergeCell ref="A3:E4"/>
    <mergeCell ref="G3:I3"/>
    <mergeCell ref="J3:J4"/>
    <mergeCell ref="K3:K4"/>
    <mergeCell ref="L3:L4"/>
  </mergeCells>
  <phoneticPr fontId="6"/>
  <pageMargins left="0.9055118110236221" right="0.70866141732283472" top="0.74803149606299213" bottom="0.74803149606299213" header="0.31496062992125984" footer="0.31496062992125984"/>
  <pageSetup paperSize="9" orientation="landscape" r:id="rId1"/>
  <headerFooter>
    <oddHeader>&amp;L&amp;9児童相談処理件数&amp;R&amp;9&amp;F （&amp;A）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3"/>
  <sheetViews>
    <sheetView zoomScaleNormal="100" zoomScalePageLayoutView="140" workbookViewId="0"/>
  </sheetViews>
  <sheetFormatPr defaultColWidth="11.375" defaultRowHeight="10.5"/>
  <cols>
    <col min="1" max="1" width="2.5" style="3" customWidth="1"/>
    <col min="2" max="2" width="4.25" style="1" customWidth="1"/>
    <col min="3" max="3" width="23.375" style="1" customWidth="1"/>
    <col min="4" max="4" width="1.125" style="1" customWidth="1"/>
    <col min="5" max="5" width="16.875" style="1" customWidth="1"/>
    <col min="6" max="6" width="1" style="1" customWidth="1"/>
    <col min="7" max="7" width="2.5" style="2" customWidth="1"/>
    <col min="8" max="8" width="3.875" style="1" customWidth="1"/>
    <col min="9" max="9" width="21.875" style="1" customWidth="1"/>
    <col min="10" max="10" width="0.875" style="1" customWidth="1"/>
    <col min="11" max="11" width="11.25" style="1" customWidth="1"/>
    <col min="12" max="16384" width="11.375" style="1"/>
  </cols>
  <sheetData>
    <row r="1" spans="1:12" ht="13.5" customHeight="1" thickBot="1">
      <c r="E1" s="840" t="s">
        <v>52</v>
      </c>
      <c r="F1" s="841"/>
      <c r="G1" s="5"/>
      <c r="H1" s="30"/>
      <c r="I1" s="5"/>
      <c r="J1" s="5"/>
      <c r="K1" s="29"/>
    </row>
    <row r="2" spans="1:12" s="26" customFormat="1" ht="14.25" customHeight="1" thickTop="1">
      <c r="A2" s="842" t="s">
        <v>51</v>
      </c>
      <c r="B2" s="842"/>
      <c r="C2" s="842"/>
      <c r="D2" s="27"/>
      <c r="E2" s="28" t="s">
        <v>50</v>
      </c>
      <c r="F2" s="27"/>
      <c r="G2" s="5"/>
      <c r="I2" s="5"/>
      <c r="J2" s="10"/>
      <c r="K2" s="10"/>
    </row>
    <row r="3" spans="1:12" s="24" customFormat="1" ht="11.1" customHeight="1">
      <c r="A3" s="9"/>
      <c r="B3" s="12"/>
      <c r="C3" s="12"/>
      <c r="D3" s="12"/>
      <c r="E3" s="25" t="s">
        <v>49</v>
      </c>
      <c r="F3" s="12"/>
      <c r="G3" s="12"/>
      <c r="H3" s="9"/>
      <c r="I3" s="12"/>
      <c r="J3" s="12"/>
      <c r="K3" s="12"/>
    </row>
    <row r="4" spans="1:12" ht="11.1" customHeight="1">
      <c r="A4" s="39"/>
      <c r="B4" s="39"/>
      <c r="C4" s="40" t="s">
        <v>53</v>
      </c>
      <c r="D4" s="23"/>
      <c r="E4" s="21">
        <v>1150706450</v>
      </c>
      <c r="F4" s="19"/>
    </row>
    <row r="5" spans="1:12" ht="11.1" customHeight="1">
      <c r="A5" s="39"/>
      <c r="B5" s="39"/>
      <c r="C5" s="40" t="s">
        <v>55</v>
      </c>
      <c r="D5" s="22"/>
      <c r="E5" s="21">
        <v>1163686597</v>
      </c>
      <c r="F5" s="19"/>
    </row>
    <row r="6" spans="1:12" ht="11.1" customHeight="1">
      <c r="A6" s="39"/>
      <c r="B6" s="39"/>
      <c r="C6" s="40" t="s">
        <v>54</v>
      </c>
      <c r="D6" s="22"/>
      <c r="E6" s="21">
        <v>1131617254</v>
      </c>
      <c r="F6" s="19"/>
    </row>
    <row r="7" spans="1:12" ht="9.75" customHeight="1">
      <c r="A7" s="16"/>
      <c r="B7" s="5"/>
      <c r="C7" s="5"/>
      <c r="D7" s="5"/>
      <c r="E7" s="20"/>
      <c r="F7" s="2"/>
    </row>
    <row r="8" spans="1:12" ht="11.1" customHeight="1">
      <c r="A8" s="16" t="s">
        <v>48</v>
      </c>
      <c r="B8" s="5" t="s">
        <v>60</v>
      </c>
      <c r="C8" s="5"/>
      <c r="D8" s="35"/>
      <c r="E8" s="41">
        <f>SUM(E9:E23)</f>
        <v>169520556</v>
      </c>
      <c r="F8" s="19"/>
      <c r="L8" s="18"/>
    </row>
    <row r="9" spans="1:12" ht="11.1" customHeight="1">
      <c r="A9" s="16"/>
      <c r="B9" s="5" t="s">
        <v>47</v>
      </c>
      <c r="C9" s="46" t="s">
        <v>46</v>
      </c>
      <c r="D9" s="5"/>
      <c r="E9" s="41">
        <v>1130000</v>
      </c>
      <c r="F9" s="19"/>
      <c r="L9" s="18"/>
    </row>
    <row r="10" spans="1:12" ht="11.1" customHeight="1">
      <c r="A10" s="16"/>
      <c r="B10" s="5" t="s">
        <v>45</v>
      </c>
      <c r="C10" s="46" t="s">
        <v>44</v>
      </c>
      <c r="D10" s="35"/>
      <c r="E10" s="41">
        <v>129470</v>
      </c>
      <c r="F10" s="17"/>
    </row>
    <row r="11" spans="1:12" ht="11.1" customHeight="1">
      <c r="A11" s="16"/>
      <c r="B11" s="5" t="s">
        <v>43</v>
      </c>
      <c r="C11" s="46" t="s">
        <v>42</v>
      </c>
      <c r="D11" s="35"/>
      <c r="E11" s="41">
        <v>5560890</v>
      </c>
      <c r="F11" s="13"/>
    </row>
    <row r="12" spans="1:12" ht="11.1" customHeight="1">
      <c r="A12" s="16"/>
      <c r="B12" s="5" t="s">
        <v>41</v>
      </c>
      <c r="C12" s="50" t="s">
        <v>40</v>
      </c>
      <c r="D12" s="35"/>
      <c r="E12" s="41">
        <v>30660000</v>
      </c>
      <c r="F12" s="13"/>
    </row>
    <row r="13" spans="1:12" ht="11.1" customHeight="1">
      <c r="A13" s="16"/>
      <c r="B13" s="5" t="s">
        <v>39</v>
      </c>
      <c r="C13" s="50" t="s">
        <v>38</v>
      </c>
      <c r="D13" s="35"/>
      <c r="E13" s="41">
        <v>4100000</v>
      </c>
      <c r="F13" s="13"/>
    </row>
    <row r="14" spans="1:12" ht="11.1" customHeight="1">
      <c r="A14" s="16"/>
      <c r="B14" s="5" t="s">
        <v>37</v>
      </c>
      <c r="C14" s="46" t="s">
        <v>36</v>
      </c>
      <c r="D14" s="5"/>
      <c r="E14" s="43">
        <v>4250000</v>
      </c>
      <c r="F14" s="13"/>
    </row>
    <row r="15" spans="1:12" ht="11.1" customHeight="1">
      <c r="A15" s="16"/>
      <c r="B15" s="5" t="s">
        <v>35</v>
      </c>
      <c r="C15" s="46" t="s">
        <v>33</v>
      </c>
      <c r="D15" s="5"/>
      <c r="E15" s="43">
        <v>5230000</v>
      </c>
      <c r="F15" s="13"/>
    </row>
    <row r="16" spans="1:12" ht="11.1" customHeight="1">
      <c r="A16" s="16"/>
      <c r="B16" s="5" t="s">
        <v>34</v>
      </c>
      <c r="C16" s="46" t="s">
        <v>31</v>
      </c>
      <c r="D16" s="5"/>
      <c r="E16" s="43">
        <v>8690000</v>
      </c>
      <c r="F16" s="13"/>
    </row>
    <row r="17" spans="1:11" ht="11.1" customHeight="1">
      <c r="A17" s="16"/>
      <c r="B17" s="5" t="s">
        <v>32</v>
      </c>
      <c r="C17" s="51" t="s">
        <v>29</v>
      </c>
      <c r="D17" s="35"/>
      <c r="E17" s="43">
        <v>31780000</v>
      </c>
      <c r="F17" s="13"/>
    </row>
    <row r="18" spans="1:11" ht="11.1" customHeight="1">
      <c r="A18" s="16"/>
      <c r="B18" s="5" t="s">
        <v>30</v>
      </c>
      <c r="C18" s="49" t="s">
        <v>26</v>
      </c>
      <c r="D18" s="5"/>
      <c r="E18" s="43">
        <v>33445400</v>
      </c>
      <c r="F18" s="13"/>
    </row>
    <row r="19" spans="1:11" ht="11.1" customHeight="1">
      <c r="A19" s="16"/>
      <c r="B19" s="5" t="s">
        <v>28</v>
      </c>
      <c r="C19" s="49" t="s">
        <v>24</v>
      </c>
      <c r="D19" s="5"/>
      <c r="E19" s="43">
        <v>11650000</v>
      </c>
      <c r="F19" s="13"/>
    </row>
    <row r="20" spans="1:11" ht="11.1" customHeight="1">
      <c r="A20" s="16"/>
      <c r="B20" s="5" t="s">
        <v>27</v>
      </c>
      <c r="C20" s="48" t="s">
        <v>62</v>
      </c>
      <c r="D20" s="12"/>
      <c r="E20" s="41">
        <v>200000</v>
      </c>
      <c r="F20" s="13"/>
      <c r="G20" s="15"/>
      <c r="H20" s="8"/>
      <c r="I20" s="8"/>
      <c r="J20" s="5"/>
      <c r="K20" s="14"/>
    </row>
    <row r="21" spans="1:11" ht="10.5" customHeight="1">
      <c r="A21" s="12"/>
      <c r="B21" s="5" t="s">
        <v>25</v>
      </c>
      <c r="C21" s="47" t="s">
        <v>61</v>
      </c>
      <c r="D21" s="31"/>
      <c r="E21" s="41">
        <v>6370000</v>
      </c>
      <c r="F21" s="13"/>
      <c r="H21" s="5"/>
      <c r="I21" s="5"/>
      <c r="J21" s="5"/>
      <c r="K21" s="2"/>
    </row>
    <row r="22" spans="1:11" ht="10.5" customHeight="1">
      <c r="A22" s="12"/>
      <c r="B22" s="5" t="s">
        <v>23</v>
      </c>
      <c r="C22" s="47" t="s">
        <v>21</v>
      </c>
      <c r="D22" s="12"/>
      <c r="E22" s="41">
        <v>5545946</v>
      </c>
    </row>
    <row r="23" spans="1:11" ht="10.5" customHeight="1">
      <c r="A23" s="12"/>
      <c r="B23" s="5" t="s">
        <v>22</v>
      </c>
      <c r="C23" s="47" t="s">
        <v>20</v>
      </c>
      <c r="D23" s="5"/>
      <c r="E23" s="41">
        <v>20778850</v>
      </c>
    </row>
    <row r="24" spans="1:11" ht="10.5" customHeight="1">
      <c r="A24" s="12"/>
      <c r="B24" s="843"/>
      <c r="C24" s="843"/>
      <c r="D24" s="35"/>
      <c r="E24" s="20"/>
      <c r="K24" s="11" t="s">
        <v>19</v>
      </c>
    </row>
    <row r="25" spans="1:11" ht="10.5" customHeight="1">
      <c r="A25" s="9" t="s">
        <v>18</v>
      </c>
      <c r="B25" s="844" t="s">
        <v>17</v>
      </c>
      <c r="C25" s="844"/>
      <c r="D25" s="35"/>
      <c r="E25" s="41">
        <v>362032742</v>
      </c>
      <c r="K25" s="4"/>
    </row>
    <row r="26" spans="1:11" ht="10.5" customHeight="1">
      <c r="A26" s="9" t="s">
        <v>16</v>
      </c>
      <c r="B26" s="837" t="s">
        <v>15</v>
      </c>
      <c r="C26" s="837"/>
      <c r="D26" s="35"/>
      <c r="E26" s="41">
        <v>256500344</v>
      </c>
    </row>
    <row r="27" spans="1:11" ht="10.5" customHeight="1">
      <c r="A27" s="9"/>
      <c r="B27" s="836" t="s">
        <v>14</v>
      </c>
      <c r="C27" s="836"/>
      <c r="D27" s="35"/>
      <c r="E27" s="36"/>
    </row>
    <row r="28" spans="1:11" ht="10.5" customHeight="1">
      <c r="A28" s="9" t="s">
        <v>13</v>
      </c>
      <c r="B28" s="837" t="s">
        <v>57</v>
      </c>
      <c r="C28" s="837"/>
      <c r="D28" s="35"/>
      <c r="E28" s="41">
        <v>117739773</v>
      </c>
    </row>
    <row r="29" spans="1:11" ht="10.5" customHeight="1">
      <c r="A29" s="9" t="s">
        <v>12</v>
      </c>
      <c r="B29" s="837" t="s">
        <v>56</v>
      </c>
      <c r="C29" s="837"/>
      <c r="D29" s="35"/>
      <c r="E29" s="43">
        <v>34960000</v>
      </c>
    </row>
    <row r="30" spans="1:11" ht="10.5" customHeight="1">
      <c r="A30" s="9"/>
      <c r="B30" s="838" t="s">
        <v>11</v>
      </c>
      <c r="C30" s="838"/>
      <c r="D30" s="35"/>
      <c r="E30" s="37"/>
    </row>
    <row r="31" spans="1:11" ht="10.5" customHeight="1">
      <c r="A31" s="9" t="s">
        <v>10</v>
      </c>
      <c r="B31" s="837" t="s">
        <v>9</v>
      </c>
      <c r="C31" s="837"/>
      <c r="D31" s="35"/>
      <c r="E31" s="41">
        <v>32652000</v>
      </c>
    </row>
    <row r="32" spans="1:11" ht="10.5" customHeight="1">
      <c r="A32" s="9"/>
      <c r="B32" s="837" t="s">
        <v>1</v>
      </c>
      <c r="C32" s="837"/>
      <c r="D32" s="35"/>
      <c r="E32" s="38"/>
    </row>
    <row r="33" spans="1:7" ht="10.5" customHeight="1">
      <c r="A33" s="9" t="s">
        <v>8</v>
      </c>
      <c r="B33" s="839" t="s">
        <v>7</v>
      </c>
      <c r="C33" s="839"/>
      <c r="D33" s="35"/>
      <c r="E33" s="42">
        <v>6000000</v>
      </c>
    </row>
    <row r="34" spans="1:7" ht="10.5" customHeight="1">
      <c r="A34" s="9"/>
      <c r="B34" s="44" t="s">
        <v>6</v>
      </c>
      <c r="C34" s="45"/>
      <c r="D34" s="35"/>
      <c r="E34" s="38"/>
    </row>
    <row r="35" spans="1:7" ht="10.5" customHeight="1">
      <c r="A35" s="9" t="s">
        <v>5</v>
      </c>
      <c r="B35" s="837" t="s">
        <v>4</v>
      </c>
      <c r="C35" s="837"/>
      <c r="D35" s="35"/>
      <c r="E35" s="41">
        <v>3514000</v>
      </c>
    </row>
    <row r="36" spans="1:7" ht="10.5" customHeight="1">
      <c r="A36" s="9" t="s">
        <v>3</v>
      </c>
      <c r="B36" s="837" t="s">
        <v>58</v>
      </c>
      <c r="C36" s="837"/>
      <c r="D36" s="35"/>
      <c r="E36" s="41">
        <v>80206000</v>
      </c>
    </row>
    <row r="37" spans="1:7" ht="10.5" customHeight="1">
      <c r="A37" s="9" t="s">
        <v>2</v>
      </c>
      <c r="B37" s="837" t="s">
        <v>59</v>
      </c>
      <c r="C37" s="837"/>
      <c r="D37" s="35"/>
      <c r="E37" s="41">
        <v>58970000</v>
      </c>
    </row>
    <row r="38" spans="1:7" ht="10.5" customHeight="1">
      <c r="A38" s="9"/>
      <c r="B38" s="837" t="s">
        <v>1</v>
      </c>
      <c r="C38" s="837"/>
      <c r="D38" s="35"/>
      <c r="E38" s="36"/>
    </row>
    <row r="39" spans="1:7" ht="5.25" customHeight="1" thickBot="1">
      <c r="A39" s="205"/>
      <c r="B39" s="32"/>
      <c r="C39" s="33"/>
      <c r="D39" s="7"/>
      <c r="E39" s="6"/>
      <c r="F39" s="5"/>
    </row>
    <row r="40" spans="1:7" ht="11.25" thickTop="1">
      <c r="A40" s="206" t="s">
        <v>0</v>
      </c>
      <c r="B40" s="3"/>
      <c r="G40" s="5"/>
    </row>
    <row r="41" spans="1:7">
      <c r="E41" s="4"/>
    </row>
    <row r="42" spans="1:7" ht="13.5">
      <c r="B42" s="34"/>
      <c r="E42" s="4"/>
    </row>
    <row r="43" spans="1:7">
      <c r="E43" s="4"/>
    </row>
  </sheetData>
  <mergeCells count="16">
    <mergeCell ref="E1:F1"/>
    <mergeCell ref="A2:C2"/>
    <mergeCell ref="B24:C24"/>
    <mergeCell ref="B25:C25"/>
    <mergeCell ref="B26:C26"/>
    <mergeCell ref="B27:C27"/>
    <mergeCell ref="B28:C28"/>
    <mergeCell ref="B29:C29"/>
    <mergeCell ref="B37:C37"/>
    <mergeCell ref="B38:C38"/>
    <mergeCell ref="B30:C30"/>
    <mergeCell ref="B31:C31"/>
    <mergeCell ref="B32:C32"/>
    <mergeCell ref="B33:C33"/>
    <mergeCell ref="B35:C35"/>
    <mergeCell ref="B36:C36"/>
  </mergeCells>
  <phoneticPr fontId="3"/>
  <printOptions horizontalCentered="1"/>
  <pageMargins left="0.78740157480314965" right="0.19685039370078741" top="1.4960629921259843" bottom="0.98425196850393704" header="0.86614173228346458" footer="0.51181102362204722"/>
  <pageSetup paperSize="9" scale="120" orientation="portrait" r:id="rId1"/>
  <headerFooter alignWithMargins="0">
    <oddHeader>&amp;L&amp;9共同募金使途別金額&amp;R&amp;9&amp;F  (&amp;A)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10"/>
  <sheetViews>
    <sheetView zoomScaleNormal="100" zoomScalePageLayoutView="124" workbookViewId="0"/>
  </sheetViews>
  <sheetFormatPr defaultColWidth="9" defaultRowHeight="9.75"/>
  <cols>
    <col min="1" max="1" width="11.125" style="78" customWidth="1"/>
    <col min="2" max="2" width="8.125" style="78" customWidth="1"/>
    <col min="3" max="3" width="9.5" style="78" customWidth="1"/>
    <col min="4" max="4" width="7.625" style="78" customWidth="1"/>
    <col min="5" max="5" width="8.125" style="78" customWidth="1"/>
    <col min="6" max="6" width="7.625" style="78" customWidth="1"/>
    <col min="7" max="7" width="8.125" style="78" customWidth="1"/>
    <col min="8" max="16384" width="9" style="78"/>
  </cols>
  <sheetData>
    <row r="1" spans="1:7" ht="14.25" customHeight="1" thickBot="1">
      <c r="G1" s="69" t="s">
        <v>240</v>
      </c>
    </row>
    <row r="2" spans="1:7" s="283" customFormat="1" ht="12" customHeight="1" thickTop="1">
      <c r="A2" s="845" t="s">
        <v>239</v>
      </c>
      <c r="B2" s="847" t="s">
        <v>238</v>
      </c>
      <c r="C2" s="847"/>
      <c r="D2" s="847" t="s">
        <v>237</v>
      </c>
      <c r="E2" s="847"/>
      <c r="F2" s="847" t="s">
        <v>236</v>
      </c>
      <c r="G2" s="848"/>
    </row>
    <row r="3" spans="1:7" s="283" customFormat="1" ht="10.5" customHeight="1">
      <c r="A3" s="846"/>
      <c r="B3" s="288" t="s">
        <v>235</v>
      </c>
      <c r="C3" s="288" t="s">
        <v>50</v>
      </c>
      <c r="D3" s="288" t="s">
        <v>235</v>
      </c>
      <c r="E3" s="288" t="s">
        <v>50</v>
      </c>
      <c r="F3" s="288" t="s">
        <v>235</v>
      </c>
      <c r="G3" s="287" t="s">
        <v>50</v>
      </c>
    </row>
    <row r="4" spans="1:7" s="283" customFormat="1" ht="7.5" customHeight="1">
      <c r="A4" s="285"/>
      <c r="B4" s="286"/>
      <c r="C4" s="284" t="s">
        <v>234</v>
      </c>
      <c r="D4" s="285"/>
      <c r="E4" s="284" t="s">
        <v>234</v>
      </c>
      <c r="F4" s="285"/>
      <c r="G4" s="284" t="s">
        <v>234</v>
      </c>
    </row>
    <row r="5" spans="1:7" ht="10.5" customHeight="1">
      <c r="A5" s="282" t="s">
        <v>53</v>
      </c>
      <c r="B5" s="280">
        <v>2254</v>
      </c>
      <c r="C5" s="279">
        <v>1115749</v>
      </c>
      <c r="D5" s="279">
        <v>107</v>
      </c>
      <c r="E5" s="279">
        <v>51133</v>
      </c>
      <c r="F5" s="279">
        <v>34</v>
      </c>
      <c r="G5" s="278">
        <v>20056</v>
      </c>
    </row>
    <row r="6" spans="1:7" ht="10.5" customHeight="1">
      <c r="A6" s="281" t="s">
        <v>233</v>
      </c>
      <c r="B6" s="280">
        <v>2189</v>
      </c>
      <c r="C6" s="279">
        <v>1098351</v>
      </c>
      <c r="D6" s="279">
        <v>110</v>
      </c>
      <c r="E6" s="279">
        <v>51256</v>
      </c>
      <c r="F6" s="279">
        <v>33</v>
      </c>
      <c r="G6" s="278">
        <v>19648</v>
      </c>
    </row>
    <row r="7" spans="1:7" s="143" customFormat="1" ht="10.5" customHeight="1">
      <c r="A7" s="277" t="s">
        <v>232</v>
      </c>
      <c r="B7" s="276">
        <v>1947</v>
      </c>
      <c r="C7" s="275">
        <v>993887</v>
      </c>
      <c r="D7" s="275">
        <v>102</v>
      </c>
      <c r="E7" s="275">
        <v>48184</v>
      </c>
      <c r="F7" s="275">
        <v>27</v>
      </c>
      <c r="G7" s="274">
        <v>18894</v>
      </c>
    </row>
    <row r="8" spans="1:7" ht="4.5" customHeight="1" thickBot="1">
      <c r="A8" s="273"/>
      <c r="B8" s="272"/>
      <c r="C8" s="272"/>
      <c r="D8" s="272"/>
      <c r="E8" s="272"/>
      <c r="F8" s="272"/>
      <c r="G8" s="272"/>
    </row>
    <row r="9" spans="1:7" ht="3" customHeight="1" thickTop="1"/>
    <row r="10" spans="1:7">
      <c r="A10" s="271"/>
      <c r="B10" s="270"/>
      <c r="C10" s="270"/>
      <c r="D10" s="270"/>
    </row>
  </sheetData>
  <mergeCells count="4">
    <mergeCell ref="A2:A3"/>
    <mergeCell ref="B2:C2"/>
    <mergeCell ref="D2:E2"/>
    <mergeCell ref="F2:G2"/>
  </mergeCells>
  <phoneticPr fontId="6"/>
  <pageMargins left="0.9055118110236221" right="0.70866141732283472" top="0.74803149606299213" bottom="0.74803149606299213" header="0.31496062992125984" footer="0.31496062992125984"/>
  <pageSetup paperSize="9" scale="125" orientation="portrait" r:id="rId1"/>
  <headerFooter>
    <oddHeader>&amp;L&amp;9資金貸付状況&amp;R&amp;9&amp;F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5"/>
  <sheetViews>
    <sheetView zoomScaleNormal="100" zoomScalePageLayoutView="154" workbookViewId="0"/>
  </sheetViews>
  <sheetFormatPr defaultColWidth="9" defaultRowHeight="10.5"/>
  <cols>
    <col min="1" max="1" width="3.875" style="289" customWidth="1"/>
    <col min="2" max="2" width="2.5" style="289" customWidth="1"/>
    <col min="3" max="3" width="1.375" style="289" customWidth="1"/>
    <col min="4" max="4" width="4.875" style="289" customWidth="1"/>
    <col min="5" max="5" width="10.875" style="289" customWidth="1"/>
    <col min="6" max="6" width="0.875" style="289" customWidth="1"/>
    <col min="7" max="9" width="13.625" style="289" customWidth="1"/>
    <col min="10" max="10" width="8.875" style="289" customWidth="1"/>
    <col min="11" max="11" width="5.625" style="289" customWidth="1"/>
    <col min="12" max="12" width="6.875" style="289" customWidth="1"/>
    <col min="13" max="13" width="5" style="289" customWidth="1"/>
    <col min="14" max="14" width="5.5" style="289" customWidth="1"/>
    <col min="15" max="16" width="5.875" style="289" customWidth="1"/>
    <col min="17" max="16384" width="9" style="289"/>
  </cols>
  <sheetData>
    <row r="1" spans="1:9" ht="11.25" thickBot="1">
      <c r="A1" s="290" t="s">
        <v>266</v>
      </c>
      <c r="I1" s="69" t="s">
        <v>240</v>
      </c>
    </row>
    <row r="2" spans="1:9" ht="16.5" customHeight="1" thickTop="1">
      <c r="A2" s="850" t="s">
        <v>265</v>
      </c>
      <c r="B2" s="850"/>
      <c r="C2" s="850"/>
      <c r="D2" s="850"/>
      <c r="E2" s="850"/>
      <c r="F2" s="307"/>
      <c r="G2" s="306" t="s">
        <v>69</v>
      </c>
      <c r="H2" s="77" t="s">
        <v>264</v>
      </c>
      <c r="I2" s="77" t="s">
        <v>232</v>
      </c>
    </row>
    <row r="3" spans="1:9">
      <c r="A3" s="75"/>
      <c r="B3" s="75"/>
      <c r="C3" s="75"/>
      <c r="D3" s="75"/>
      <c r="E3" s="75"/>
      <c r="F3" s="305"/>
      <c r="G3" s="304"/>
      <c r="H3" s="303"/>
      <c r="I3" s="303"/>
    </row>
    <row r="4" spans="1:9">
      <c r="A4" s="851" t="s">
        <v>263</v>
      </c>
      <c r="B4" s="851" t="s">
        <v>262</v>
      </c>
      <c r="C4" s="301"/>
      <c r="D4" s="852" t="s">
        <v>261</v>
      </c>
      <c r="E4" s="852"/>
      <c r="F4" s="296"/>
      <c r="G4" s="295">
        <v>51257</v>
      </c>
      <c r="H4" s="295">
        <v>48985</v>
      </c>
      <c r="I4" s="294">
        <v>47497</v>
      </c>
    </row>
    <row r="5" spans="1:9">
      <c r="A5" s="851"/>
      <c r="B5" s="851"/>
      <c r="C5" s="301"/>
      <c r="D5" s="208"/>
      <c r="E5" s="208"/>
      <c r="F5" s="296"/>
      <c r="G5" s="295"/>
      <c r="H5" s="295"/>
      <c r="I5" s="294"/>
    </row>
    <row r="6" spans="1:9">
      <c r="A6" s="851"/>
      <c r="B6" s="851"/>
      <c r="C6" s="301"/>
      <c r="D6" s="302" t="s">
        <v>260</v>
      </c>
      <c r="E6" s="208" t="s">
        <v>259</v>
      </c>
      <c r="F6" s="296"/>
      <c r="G6" s="295">
        <v>43453</v>
      </c>
      <c r="H6" s="295">
        <v>41422</v>
      </c>
      <c r="I6" s="294">
        <v>39949</v>
      </c>
    </row>
    <row r="7" spans="1:9">
      <c r="A7" s="851"/>
      <c r="B7" s="851"/>
      <c r="C7" s="301"/>
      <c r="D7" s="302" t="s">
        <v>258</v>
      </c>
      <c r="E7" s="208" t="s">
        <v>217</v>
      </c>
      <c r="F7" s="296"/>
      <c r="G7" s="295">
        <v>42</v>
      </c>
      <c r="H7" s="295">
        <v>38</v>
      </c>
      <c r="I7" s="294">
        <v>35</v>
      </c>
    </row>
    <row r="8" spans="1:9">
      <c r="A8" s="851"/>
      <c r="B8" s="851"/>
      <c r="C8" s="301"/>
      <c r="D8" s="300"/>
      <c r="E8" s="300"/>
      <c r="F8" s="298"/>
      <c r="G8" s="295"/>
      <c r="H8" s="295"/>
      <c r="I8" s="294"/>
    </row>
    <row r="9" spans="1:9">
      <c r="A9" s="851"/>
      <c r="B9" s="851"/>
      <c r="C9" s="301"/>
      <c r="D9" s="849" t="s">
        <v>257</v>
      </c>
      <c r="E9" s="849"/>
      <c r="F9" s="296"/>
      <c r="G9" s="295">
        <v>690</v>
      </c>
      <c r="H9" s="295">
        <v>585</v>
      </c>
      <c r="I9" s="294">
        <v>516</v>
      </c>
    </row>
    <row r="10" spans="1:9">
      <c r="A10" s="851"/>
      <c r="B10" s="851"/>
      <c r="C10" s="301"/>
      <c r="D10" s="849" t="s">
        <v>256</v>
      </c>
      <c r="E10" s="849"/>
      <c r="F10" s="296"/>
      <c r="G10" s="295">
        <v>4764</v>
      </c>
      <c r="H10" s="295">
        <v>4713</v>
      </c>
      <c r="I10" s="294">
        <v>4873</v>
      </c>
    </row>
    <row r="11" spans="1:9">
      <c r="A11" s="851"/>
      <c r="B11" s="851"/>
      <c r="C11" s="301"/>
      <c r="D11" s="849" t="s">
        <v>255</v>
      </c>
      <c r="E11" s="849"/>
      <c r="F11" s="296"/>
      <c r="G11" s="295">
        <v>228</v>
      </c>
      <c r="H11" s="295">
        <v>223</v>
      </c>
      <c r="I11" s="294">
        <v>224</v>
      </c>
    </row>
    <row r="12" spans="1:9">
      <c r="A12" s="851"/>
      <c r="B12" s="851"/>
      <c r="C12" s="301"/>
      <c r="D12" s="849" t="s">
        <v>254</v>
      </c>
      <c r="E12" s="849"/>
      <c r="F12" s="296"/>
      <c r="G12" s="295">
        <v>156</v>
      </c>
      <c r="H12" s="295">
        <v>151</v>
      </c>
      <c r="I12" s="294">
        <v>138</v>
      </c>
    </row>
    <row r="13" spans="1:9">
      <c r="A13" s="851"/>
      <c r="B13" s="851"/>
      <c r="C13" s="301"/>
      <c r="D13" s="849" t="s">
        <v>253</v>
      </c>
      <c r="E13" s="849"/>
      <c r="F13" s="296"/>
      <c r="G13" s="295">
        <v>21</v>
      </c>
      <c r="H13" s="295">
        <v>20</v>
      </c>
      <c r="I13" s="294">
        <v>18</v>
      </c>
    </row>
    <row r="14" spans="1:9">
      <c r="A14" s="851"/>
      <c r="B14" s="301"/>
      <c r="C14" s="301"/>
      <c r="D14" s="849" t="s">
        <v>217</v>
      </c>
      <c r="E14" s="849"/>
      <c r="F14" s="296"/>
      <c r="G14" s="295">
        <v>1903</v>
      </c>
      <c r="H14" s="295">
        <v>1833</v>
      </c>
      <c r="I14" s="294">
        <v>1744</v>
      </c>
    </row>
    <row r="15" spans="1:9">
      <c r="A15" s="851"/>
      <c r="B15" s="300"/>
      <c r="C15" s="300"/>
      <c r="D15" s="300"/>
      <c r="E15" s="300"/>
      <c r="F15" s="298"/>
      <c r="G15" s="295"/>
      <c r="H15" s="295"/>
      <c r="I15" s="294"/>
    </row>
    <row r="16" spans="1:9">
      <c r="A16" s="851"/>
      <c r="B16" s="853" t="s">
        <v>252</v>
      </c>
      <c r="C16" s="853"/>
      <c r="D16" s="853"/>
      <c r="E16" s="208" t="s">
        <v>251</v>
      </c>
      <c r="F16" s="296"/>
      <c r="G16" s="295">
        <v>32057</v>
      </c>
      <c r="H16" s="295">
        <v>30619</v>
      </c>
      <c r="I16" s="294">
        <v>29462</v>
      </c>
    </row>
    <row r="17" spans="1:9">
      <c r="A17" s="851"/>
      <c r="B17" s="853"/>
      <c r="C17" s="853"/>
      <c r="D17" s="853"/>
      <c r="E17" s="208" t="s">
        <v>250</v>
      </c>
      <c r="F17" s="296"/>
      <c r="G17" s="295">
        <v>14863</v>
      </c>
      <c r="H17" s="295">
        <v>14302</v>
      </c>
      <c r="I17" s="294">
        <v>13808</v>
      </c>
    </row>
    <row r="18" spans="1:9">
      <c r="A18" s="851"/>
      <c r="B18" s="853"/>
      <c r="C18" s="853"/>
      <c r="D18" s="853"/>
      <c r="E18" s="208" t="s">
        <v>249</v>
      </c>
      <c r="F18" s="296"/>
      <c r="G18" s="295">
        <v>4336</v>
      </c>
      <c r="H18" s="295">
        <v>4295</v>
      </c>
      <c r="I18" s="294">
        <v>4227</v>
      </c>
    </row>
    <row r="19" spans="1:9">
      <c r="A19" s="299"/>
      <c r="B19" s="297"/>
      <c r="C19" s="297"/>
      <c r="D19" s="297"/>
      <c r="E19" s="297"/>
      <c r="F19" s="298"/>
      <c r="G19" s="295"/>
      <c r="H19" s="295"/>
      <c r="I19" s="294"/>
    </row>
    <row r="20" spans="1:9">
      <c r="A20" s="289" t="s">
        <v>248</v>
      </c>
      <c r="B20" s="297"/>
      <c r="C20" s="849" t="s">
        <v>247</v>
      </c>
      <c r="D20" s="849"/>
      <c r="E20" s="849"/>
      <c r="F20" s="296"/>
      <c r="G20" s="295">
        <v>15936</v>
      </c>
      <c r="H20" s="295">
        <v>16615</v>
      </c>
      <c r="I20" s="294">
        <v>14127</v>
      </c>
    </row>
    <row r="21" spans="1:9">
      <c r="A21" s="289" t="s">
        <v>246</v>
      </c>
      <c r="B21" s="297"/>
      <c r="C21" s="849" t="s">
        <v>245</v>
      </c>
      <c r="D21" s="849"/>
      <c r="E21" s="849"/>
      <c r="F21" s="296"/>
      <c r="G21" s="295">
        <v>12682</v>
      </c>
      <c r="H21" s="295">
        <v>13808</v>
      </c>
      <c r="I21" s="294">
        <v>13337</v>
      </c>
    </row>
    <row r="22" spans="1:9">
      <c r="A22" s="289" t="s">
        <v>244</v>
      </c>
      <c r="B22" s="297"/>
      <c r="C22" s="849" t="s">
        <v>243</v>
      </c>
      <c r="D22" s="849"/>
      <c r="E22" s="849"/>
      <c r="F22" s="296"/>
      <c r="G22" s="295">
        <v>1951</v>
      </c>
      <c r="H22" s="295">
        <v>1923</v>
      </c>
      <c r="I22" s="294">
        <v>1889</v>
      </c>
    </row>
    <row r="23" spans="1:9">
      <c r="A23" s="297" t="s">
        <v>242</v>
      </c>
      <c r="B23" s="297"/>
      <c r="C23" s="849" t="s">
        <v>241</v>
      </c>
      <c r="D23" s="849"/>
      <c r="E23" s="849"/>
      <c r="F23" s="296"/>
      <c r="G23" s="295">
        <v>213</v>
      </c>
      <c r="H23" s="295">
        <v>201</v>
      </c>
      <c r="I23" s="294">
        <v>205</v>
      </c>
    </row>
    <row r="24" spans="1:9" ht="11.25" thickBot="1">
      <c r="A24" s="292"/>
      <c r="B24" s="292"/>
      <c r="C24" s="292"/>
      <c r="D24" s="292"/>
      <c r="E24" s="292"/>
      <c r="F24" s="293"/>
      <c r="G24" s="292"/>
      <c r="H24" s="292"/>
      <c r="I24" s="291"/>
    </row>
    <row r="25" spans="1:9" ht="11.25" thickTop="1">
      <c r="A25" s="290"/>
    </row>
  </sheetData>
  <mergeCells count="15">
    <mergeCell ref="C23:E23"/>
    <mergeCell ref="A2:E2"/>
    <mergeCell ref="A4:A18"/>
    <mergeCell ref="B4:B13"/>
    <mergeCell ref="D4:E4"/>
    <mergeCell ref="D9:E9"/>
    <mergeCell ref="D10:E10"/>
    <mergeCell ref="D11:E11"/>
    <mergeCell ref="D12:E12"/>
    <mergeCell ref="D13:E13"/>
    <mergeCell ref="D14:E14"/>
    <mergeCell ref="B16:D18"/>
    <mergeCell ref="C20:E20"/>
    <mergeCell ref="C21:E21"/>
    <mergeCell ref="C22:E22"/>
  </mergeCells>
  <phoneticPr fontId="6"/>
  <pageMargins left="0.9055118110236221" right="0.51181102362204722" top="0.74803149606299213" bottom="0.74803149606299213" header="0.31496062992125984" footer="0.31496062992125984"/>
  <pageSetup paperSize="9" scale="120" orientation="portrait" r:id="rId1"/>
  <headerFooter>
    <oddHeader>&amp;L&amp;9児童、特別児童扶養手当受給者数&amp;R&amp;9&amp;F （&amp;A）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64"/>
  <sheetViews>
    <sheetView zoomScaleNormal="100" zoomScaleSheetLayoutView="130" zoomScalePageLayoutView="110" workbookViewId="0"/>
  </sheetViews>
  <sheetFormatPr defaultColWidth="11.375" defaultRowHeight="10.5"/>
  <cols>
    <col min="1" max="1" width="1.875" style="1" customWidth="1"/>
    <col min="2" max="2" width="16.375" style="1" customWidth="1"/>
    <col min="3" max="3" width="1.125" style="1" customWidth="1"/>
    <col min="4" max="5" width="9.625" style="1" bestFit="1" customWidth="1"/>
    <col min="6" max="6" width="11.875" style="1" customWidth="1"/>
    <col min="7" max="7" width="10.875" style="1" customWidth="1"/>
    <col min="8" max="8" width="11.25" style="1" customWidth="1"/>
    <col min="9" max="9" width="10.75" style="1" customWidth="1"/>
    <col min="10" max="10" width="11.25" style="1" customWidth="1"/>
    <col min="11" max="11" width="10" style="1" customWidth="1"/>
    <col min="12" max="12" width="11.25" style="1" customWidth="1"/>
    <col min="13" max="13" width="9.5" style="79" bestFit="1" customWidth="1"/>
    <col min="14" max="14" width="11.625" style="730" customWidth="1"/>
    <col min="15" max="15" width="11.25" style="79" customWidth="1"/>
    <col min="16" max="16" width="12.375" style="79" customWidth="1"/>
    <col min="17" max="17" width="5.375" style="79" bestFit="1" customWidth="1"/>
    <col min="18" max="18" width="8.75" style="79" customWidth="1"/>
    <col min="19" max="19" width="8.625" style="79" bestFit="1" customWidth="1"/>
    <col min="20" max="20" width="10.125" style="79" customWidth="1"/>
    <col min="21" max="21" width="7.625" style="79" bestFit="1" customWidth="1"/>
    <col min="22" max="22" width="10.5" style="79" customWidth="1"/>
    <col min="23" max="24" width="9.25" style="79" customWidth="1"/>
    <col min="25" max="25" width="10.625" style="79" customWidth="1"/>
    <col min="26" max="26" width="0.75" style="79" customWidth="1"/>
    <col min="27" max="27" width="1.75" style="79" customWidth="1"/>
    <col min="28" max="28" width="16.75" style="79" customWidth="1"/>
    <col min="29" max="16384" width="11.375" style="1"/>
  </cols>
  <sheetData>
    <row r="1" spans="1:28" s="734" customFormat="1" ht="20.25" customHeight="1" thickBot="1">
      <c r="A1" s="1"/>
      <c r="B1" s="788"/>
      <c r="C1" s="1"/>
      <c r="D1" s="1"/>
      <c r="E1" s="1"/>
      <c r="F1" s="1"/>
      <c r="G1" s="1"/>
      <c r="H1" s="1"/>
      <c r="I1" s="1"/>
      <c r="J1" s="1"/>
      <c r="K1" s="1"/>
      <c r="L1" s="24"/>
      <c r="M1" s="79"/>
      <c r="N1" s="787"/>
      <c r="O1" s="79"/>
      <c r="P1" s="79"/>
      <c r="Q1" s="79"/>
      <c r="R1" s="79"/>
      <c r="S1" s="79"/>
      <c r="T1" s="79"/>
      <c r="U1" s="79"/>
      <c r="V1" s="894" t="s">
        <v>581</v>
      </c>
      <c r="W1" s="894"/>
      <c r="X1" s="894"/>
      <c r="Y1" s="894"/>
      <c r="Z1" s="894"/>
      <c r="AA1" s="894"/>
      <c r="AB1" s="894"/>
    </row>
    <row r="2" spans="1:28" s="26" customFormat="1" ht="15" customHeight="1" thickTop="1">
      <c r="A2" s="865" t="s">
        <v>566</v>
      </c>
      <c r="B2" s="865"/>
      <c r="C2" s="786"/>
      <c r="D2" s="877" t="s">
        <v>580</v>
      </c>
      <c r="E2" s="877" t="s">
        <v>579</v>
      </c>
      <c r="F2" s="877" t="s">
        <v>578</v>
      </c>
      <c r="G2" s="864" t="s">
        <v>577</v>
      </c>
      <c r="H2" s="880"/>
      <c r="I2" s="864" t="s">
        <v>576</v>
      </c>
      <c r="J2" s="865"/>
      <c r="K2" s="868" t="s">
        <v>575</v>
      </c>
      <c r="L2" s="869"/>
      <c r="M2" s="872" t="s">
        <v>574</v>
      </c>
      <c r="N2" s="818"/>
      <c r="O2" s="817" t="s">
        <v>573</v>
      </c>
      <c r="P2" s="818"/>
      <c r="Q2" s="882" t="s">
        <v>572</v>
      </c>
      <c r="R2" s="883"/>
      <c r="S2" s="882" t="s">
        <v>571</v>
      </c>
      <c r="T2" s="886"/>
      <c r="U2" s="882" t="s">
        <v>570</v>
      </c>
      <c r="V2" s="883"/>
      <c r="W2" s="785" t="s">
        <v>569</v>
      </c>
      <c r="X2" s="784" t="s">
        <v>568</v>
      </c>
      <c r="Y2" s="783" t="s">
        <v>567</v>
      </c>
      <c r="Z2" s="888" t="s">
        <v>566</v>
      </c>
      <c r="AA2" s="889"/>
      <c r="AB2" s="889"/>
    </row>
    <row r="3" spans="1:28" s="26" customFormat="1" ht="15" customHeight="1">
      <c r="A3" s="876"/>
      <c r="B3" s="876"/>
      <c r="C3" s="480"/>
      <c r="D3" s="878"/>
      <c r="E3" s="878"/>
      <c r="F3" s="878"/>
      <c r="G3" s="866"/>
      <c r="H3" s="881"/>
      <c r="I3" s="866"/>
      <c r="J3" s="867"/>
      <c r="K3" s="870"/>
      <c r="L3" s="871"/>
      <c r="M3" s="873"/>
      <c r="N3" s="874"/>
      <c r="O3" s="875"/>
      <c r="P3" s="874"/>
      <c r="Q3" s="884"/>
      <c r="R3" s="885"/>
      <c r="S3" s="884"/>
      <c r="T3" s="887"/>
      <c r="U3" s="884"/>
      <c r="V3" s="885"/>
      <c r="W3" s="782" t="s">
        <v>565</v>
      </c>
      <c r="X3" s="781" t="s">
        <v>564</v>
      </c>
      <c r="Y3" s="780" t="s">
        <v>563</v>
      </c>
      <c r="Z3" s="890"/>
      <c r="AA3" s="891"/>
      <c r="AB3" s="891"/>
    </row>
    <row r="4" spans="1:28" s="26" customFormat="1" ht="15" customHeight="1">
      <c r="A4" s="867"/>
      <c r="B4" s="867"/>
      <c r="C4" s="779"/>
      <c r="D4" s="879"/>
      <c r="E4" s="879"/>
      <c r="F4" s="879"/>
      <c r="G4" s="778" t="s">
        <v>562</v>
      </c>
      <c r="H4" s="778" t="s">
        <v>50</v>
      </c>
      <c r="I4" s="778" t="s">
        <v>562</v>
      </c>
      <c r="J4" s="777" t="s">
        <v>50</v>
      </c>
      <c r="K4" s="777" t="s">
        <v>562</v>
      </c>
      <c r="L4" s="778" t="s">
        <v>558</v>
      </c>
      <c r="M4" s="776" t="s">
        <v>562</v>
      </c>
      <c r="N4" s="775" t="s">
        <v>558</v>
      </c>
      <c r="O4" s="774" t="s">
        <v>562</v>
      </c>
      <c r="P4" s="774" t="s">
        <v>50</v>
      </c>
      <c r="Q4" s="774" t="s">
        <v>561</v>
      </c>
      <c r="R4" s="774" t="s">
        <v>558</v>
      </c>
      <c r="S4" s="773" t="s">
        <v>561</v>
      </c>
      <c r="T4" s="774" t="s">
        <v>558</v>
      </c>
      <c r="U4" s="774" t="s">
        <v>561</v>
      </c>
      <c r="V4" s="774" t="s">
        <v>558</v>
      </c>
      <c r="W4" s="773" t="s">
        <v>560</v>
      </c>
      <c r="X4" s="773" t="s">
        <v>559</v>
      </c>
      <c r="Y4" s="773" t="s">
        <v>558</v>
      </c>
      <c r="Z4" s="892"/>
      <c r="AA4" s="893"/>
      <c r="AB4" s="893"/>
    </row>
    <row r="5" spans="1:28" s="24" customFormat="1" ht="12" customHeight="1">
      <c r="D5" s="772" t="s">
        <v>449</v>
      </c>
      <c r="E5" s="771" t="s">
        <v>87</v>
      </c>
      <c r="F5" s="771" t="s">
        <v>70</v>
      </c>
      <c r="G5" s="771" t="s">
        <v>87</v>
      </c>
      <c r="H5" s="771" t="s">
        <v>70</v>
      </c>
      <c r="I5" s="771" t="s">
        <v>87</v>
      </c>
      <c r="J5" s="771" t="s">
        <v>70</v>
      </c>
      <c r="K5" s="771" t="s">
        <v>87</v>
      </c>
      <c r="L5" s="771" t="s">
        <v>70</v>
      </c>
      <c r="M5" s="771" t="s">
        <v>87</v>
      </c>
      <c r="N5" s="770" t="s">
        <v>70</v>
      </c>
      <c r="O5" s="768" t="s">
        <v>87</v>
      </c>
      <c r="P5" s="768" t="s">
        <v>70</v>
      </c>
      <c r="Q5" s="768" t="s">
        <v>87</v>
      </c>
      <c r="R5" s="768" t="s">
        <v>70</v>
      </c>
      <c r="S5" s="768" t="s">
        <v>87</v>
      </c>
      <c r="T5" s="768" t="s">
        <v>70</v>
      </c>
      <c r="U5" s="768" t="s">
        <v>87</v>
      </c>
      <c r="V5" s="768" t="s">
        <v>70</v>
      </c>
      <c r="W5" s="768" t="s">
        <v>70</v>
      </c>
      <c r="X5" s="768" t="s">
        <v>70</v>
      </c>
      <c r="Y5" s="768" t="s">
        <v>70</v>
      </c>
      <c r="Z5" s="769"/>
      <c r="AA5" s="768"/>
      <c r="AB5" s="768"/>
    </row>
    <row r="6" spans="1:28" s="731" customFormat="1" ht="12" customHeight="1">
      <c r="A6" s="861" t="s">
        <v>86</v>
      </c>
      <c r="B6" s="861"/>
      <c r="C6" s="1"/>
      <c r="D6" s="767">
        <v>118848</v>
      </c>
      <c r="E6" s="766">
        <v>156279</v>
      </c>
      <c r="F6" s="766">
        <v>277863820</v>
      </c>
      <c r="G6" s="766">
        <v>1670732</v>
      </c>
      <c r="H6" s="766">
        <v>89092920</v>
      </c>
      <c r="I6" s="766">
        <v>1692901</v>
      </c>
      <c r="J6" s="766">
        <v>58743431</v>
      </c>
      <c r="K6" s="766">
        <v>126729</v>
      </c>
      <c r="L6" s="766">
        <v>1282194</v>
      </c>
      <c r="M6" s="765">
        <v>298732</v>
      </c>
      <c r="N6" s="765">
        <v>6743533</v>
      </c>
      <c r="O6" s="765">
        <v>1636745</v>
      </c>
      <c r="P6" s="765">
        <v>118199748</v>
      </c>
      <c r="Q6" s="765">
        <v>64</v>
      </c>
      <c r="R6" s="765">
        <v>15334</v>
      </c>
      <c r="S6" s="765">
        <v>49847</v>
      </c>
      <c r="T6" s="765">
        <v>877095</v>
      </c>
      <c r="U6" s="765">
        <v>4408</v>
      </c>
      <c r="V6" s="765">
        <v>1054363</v>
      </c>
      <c r="W6" s="765">
        <v>84910</v>
      </c>
      <c r="X6" s="765" t="s">
        <v>102</v>
      </c>
      <c r="Y6" s="765">
        <v>1770292</v>
      </c>
      <c r="Z6" s="764"/>
      <c r="AA6" s="860" t="s">
        <v>53</v>
      </c>
      <c r="AB6" s="860"/>
    </row>
    <row r="7" spans="1:28" s="731" customFormat="1" ht="12" customHeight="1">
      <c r="A7" s="861" t="s">
        <v>557</v>
      </c>
      <c r="B7" s="861"/>
      <c r="C7" s="1"/>
      <c r="D7" s="767">
        <v>118973.83333333331</v>
      </c>
      <c r="E7" s="766">
        <v>154815.83333333331</v>
      </c>
      <c r="F7" s="766">
        <v>274387930.33600003</v>
      </c>
      <c r="G7" s="766">
        <v>1645881</v>
      </c>
      <c r="H7" s="766">
        <v>84883201.061000004</v>
      </c>
      <c r="I7" s="766">
        <v>1676947</v>
      </c>
      <c r="J7" s="766">
        <v>58294996.163000003</v>
      </c>
      <c r="K7" s="766">
        <v>118216</v>
      </c>
      <c r="L7" s="766">
        <v>1063833.3899999999</v>
      </c>
      <c r="M7" s="765">
        <v>311970</v>
      </c>
      <c r="N7" s="765">
        <v>6863173.2869999995</v>
      </c>
      <c r="O7" s="765">
        <v>1636645</v>
      </c>
      <c r="P7" s="765">
        <v>119406144.831</v>
      </c>
      <c r="Q7" s="765">
        <v>45</v>
      </c>
      <c r="R7" s="765">
        <v>10943.101000000001</v>
      </c>
      <c r="S7" s="765">
        <v>48848</v>
      </c>
      <c r="T7" s="765">
        <v>756815.59299999999</v>
      </c>
      <c r="U7" s="765">
        <v>4607</v>
      </c>
      <c r="V7" s="765">
        <v>1117957.4979999999</v>
      </c>
      <c r="W7" s="765">
        <v>91871.834000000003</v>
      </c>
      <c r="X7" s="765">
        <v>70400</v>
      </c>
      <c r="Y7" s="765">
        <v>1828593.578</v>
      </c>
      <c r="Z7" s="764"/>
      <c r="AA7" s="860" t="s">
        <v>556</v>
      </c>
      <c r="AB7" s="860"/>
    </row>
    <row r="8" spans="1:28" s="731" customFormat="1" ht="12" customHeight="1">
      <c r="A8" s="862" t="s">
        <v>66</v>
      </c>
      <c r="B8" s="862"/>
      <c r="C8" s="1"/>
      <c r="D8" s="763">
        <v>119265.08333333336</v>
      </c>
      <c r="E8" s="762">
        <v>153354.5833333334</v>
      </c>
      <c r="F8" s="762">
        <v>274195525.39300001</v>
      </c>
      <c r="G8" s="762">
        <v>1620288</v>
      </c>
      <c r="H8" s="762">
        <v>82969747.880999997</v>
      </c>
      <c r="I8" s="762">
        <v>1658564</v>
      </c>
      <c r="J8" s="762">
        <v>58011148.202</v>
      </c>
      <c r="K8" s="762">
        <v>108340</v>
      </c>
      <c r="L8" s="762">
        <v>862096.22400000005</v>
      </c>
      <c r="M8" s="761">
        <v>325307</v>
      </c>
      <c r="N8" s="761">
        <v>7168221.534</v>
      </c>
      <c r="O8" s="761">
        <v>1608987</v>
      </c>
      <c r="P8" s="761">
        <v>121443721.432</v>
      </c>
      <c r="Q8" s="761">
        <v>72</v>
      </c>
      <c r="R8" s="761">
        <v>14214.986000000001</v>
      </c>
      <c r="S8" s="761">
        <v>45104</v>
      </c>
      <c r="T8" s="761">
        <v>619562.93000000005</v>
      </c>
      <c r="U8" s="761">
        <v>4511</v>
      </c>
      <c r="V8" s="761">
        <v>1140483.814</v>
      </c>
      <c r="W8" s="761">
        <v>101634.264</v>
      </c>
      <c r="X8" s="761">
        <v>49100</v>
      </c>
      <c r="Y8" s="761">
        <v>1815594.1259999999</v>
      </c>
      <c r="Z8" s="760"/>
      <c r="AA8" s="863" t="s">
        <v>54</v>
      </c>
      <c r="AB8" s="863"/>
    </row>
    <row r="9" spans="1:28" s="731" customFormat="1" ht="12" customHeight="1">
      <c r="A9" s="759"/>
      <c r="B9" s="759"/>
      <c r="C9" s="1"/>
      <c r="D9" s="753"/>
      <c r="E9" s="751"/>
      <c r="F9" s="751"/>
      <c r="G9" s="751"/>
      <c r="H9" s="751"/>
      <c r="I9" s="751"/>
      <c r="J9" s="751"/>
      <c r="K9" s="751"/>
      <c r="L9" s="751"/>
      <c r="M9" s="758"/>
      <c r="N9" s="758"/>
      <c r="O9" s="758"/>
      <c r="P9" s="758"/>
      <c r="Q9" s="758"/>
      <c r="R9" s="758"/>
      <c r="S9" s="758"/>
      <c r="T9" s="758"/>
      <c r="U9" s="758"/>
      <c r="V9" s="758"/>
      <c r="W9" s="758"/>
      <c r="X9" s="758"/>
      <c r="Y9" s="758"/>
      <c r="Z9" s="756"/>
      <c r="AA9" s="757"/>
      <c r="AB9" s="757"/>
    </row>
    <row r="10" spans="1:28" s="731" customFormat="1" ht="11.25" customHeight="1">
      <c r="A10" s="854" t="s">
        <v>416</v>
      </c>
      <c r="B10" s="854"/>
      <c r="C10" s="1"/>
      <c r="D10" s="755">
        <v>53981.333333333336</v>
      </c>
      <c r="E10" s="748">
        <v>69064.083333333328</v>
      </c>
      <c r="F10" s="748">
        <v>125666516.66500001</v>
      </c>
      <c r="G10" s="744">
        <v>735690</v>
      </c>
      <c r="H10" s="748">
        <v>37950131.923</v>
      </c>
      <c r="I10" s="744">
        <v>747793</v>
      </c>
      <c r="J10" s="744">
        <v>27662493.48</v>
      </c>
      <c r="K10" s="744">
        <v>48498</v>
      </c>
      <c r="L10" s="748">
        <v>375114.19799999997</v>
      </c>
      <c r="M10" s="754">
        <v>148974</v>
      </c>
      <c r="N10" s="754">
        <v>3137413.7209999999</v>
      </c>
      <c r="O10" s="754">
        <v>765294</v>
      </c>
      <c r="P10" s="754">
        <v>54332688.354999997</v>
      </c>
      <c r="Q10" s="754">
        <v>15</v>
      </c>
      <c r="R10" s="754">
        <v>1923.222</v>
      </c>
      <c r="S10" s="754">
        <v>21589</v>
      </c>
      <c r="T10" s="754">
        <v>297993.56300000002</v>
      </c>
      <c r="U10" s="754">
        <v>2262</v>
      </c>
      <c r="V10" s="754">
        <v>639206.6</v>
      </c>
      <c r="W10" s="754">
        <v>52014.686000000002</v>
      </c>
      <c r="X10" s="754">
        <v>23700</v>
      </c>
      <c r="Y10" s="754">
        <v>1193836.9169999999</v>
      </c>
      <c r="Z10" s="756"/>
      <c r="AA10" s="828" t="s">
        <v>416</v>
      </c>
      <c r="AB10" s="828"/>
    </row>
    <row r="11" spans="1:28" s="731" customFormat="1" ht="11.1" customHeight="1">
      <c r="A11" s="854" t="s">
        <v>415</v>
      </c>
      <c r="B11" s="854"/>
      <c r="C11" s="1"/>
      <c r="D11" s="755">
        <v>23755.25</v>
      </c>
      <c r="E11" s="748">
        <v>30290.166666666668</v>
      </c>
      <c r="F11" s="748">
        <v>56452509.226999998</v>
      </c>
      <c r="G11" s="744">
        <v>315443</v>
      </c>
      <c r="H11" s="748">
        <v>16384842.676000001</v>
      </c>
      <c r="I11" s="744">
        <v>331779</v>
      </c>
      <c r="J11" s="744">
        <v>12887689.411</v>
      </c>
      <c r="K11" s="744">
        <v>21120</v>
      </c>
      <c r="L11" s="748">
        <v>174689.94</v>
      </c>
      <c r="M11" s="754">
        <v>62563</v>
      </c>
      <c r="N11" s="754">
        <v>1396117.8729999999</v>
      </c>
      <c r="O11" s="754">
        <v>295564</v>
      </c>
      <c r="P11" s="754">
        <v>25059209.537</v>
      </c>
      <c r="Q11" s="754">
        <v>6</v>
      </c>
      <c r="R11" s="754">
        <v>756.15300000000002</v>
      </c>
      <c r="S11" s="754">
        <v>8786</v>
      </c>
      <c r="T11" s="754">
        <v>122829.231</v>
      </c>
      <c r="U11" s="754">
        <v>1017</v>
      </c>
      <c r="V11" s="754">
        <v>224088.41699999999</v>
      </c>
      <c r="W11" s="754">
        <v>22147.659</v>
      </c>
      <c r="X11" s="754">
        <v>11300</v>
      </c>
      <c r="Y11" s="754">
        <v>168838.33</v>
      </c>
      <c r="Z11" s="756"/>
      <c r="AA11" s="828" t="s">
        <v>415</v>
      </c>
      <c r="AB11" s="828"/>
    </row>
    <row r="12" spans="1:28" s="731" customFormat="1" ht="11.1" customHeight="1">
      <c r="A12" s="854" t="s">
        <v>490</v>
      </c>
      <c r="B12" s="854"/>
      <c r="C12" s="1"/>
      <c r="D12" s="755">
        <v>10304.166666666666</v>
      </c>
      <c r="E12" s="748">
        <v>13829.25</v>
      </c>
      <c r="F12" s="748">
        <v>22059900.190000001</v>
      </c>
      <c r="G12" s="744">
        <v>146530</v>
      </c>
      <c r="H12" s="748">
        <v>7267218.1129999999</v>
      </c>
      <c r="I12" s="744">
        <v>150088</v>
      </c>
      <c r="J12" s="744">
        <v>4533245.7910000002</v>
      </c>
      <c r="K12" s="744">
        <v>12214</v>
      </c>
      <c r="L12" s="744">
        <v>101000.245</v>
      </c>
      <c r="M12" s="754">
        <v>26367</v>
      </c>
      <c r="N12" s="754">
        <v>598433.29599999997</v>
      </c>
      <c r="O12" s="754">
        <v>147710</v>
      </c>
      <c r="P12" s="744">
        <v>9351431.2019999996</v>
      </c>
      <c r="Q12" s="754">
        <v>20</v>
      </c>
      <c r="R12" s="744">
        <v>3871.16</v>
      </c>
      <c r="S12" s="754">
        <v>4152</v>
      </c>
      <c r="T12" s="744">
        <v>63456.767</v>
      </c>
      <c r="U12" s="754">
        <v>263</v>
      </c>
      <c r="V12" s="744">
        <v>74629.350000000006</v>
      </c>
      <c r="W12" s="754">
        <v>9512.7880000000005</v>
      </c>
      <c r="X12" s="754">
        <v>3700</v>
      </c>
      <c r="Y12" s="754">
        <v>53401.478000000003</v>
      </c>
      <c r="Z12" s="742"/>
      <c r="AA12" s="828" t="s">
        <v>490</v>
      </c>
      <c r="AB12" s="828"/>
    </row>
    <row r="13" spans="1:28" s="731" customFormat="1" ht="11.1" customHeight="1">
      <c r="A13" s="854" t="s">
        <v>413</v>
      </c>
      <c r="B13" s="854"/>
      <c r="C13" s="1"/>
      <c r="D13" s="755">
        <v>4066.8333333333335</v>
      </c>
      <c r="E13" s="748">
        <v>5190.75</v>
      </c>
      <c r="F13" s="748">
        <v>8928424.7599999998</v>
      </c>
      <c r="G13" s="744">
        <v>54161</v>
      </c>
      <c r="H13" s="748">
        <v>2703697.4739999999</v>
      </c>
      <c r="I13" s="744">
        <v>55215</v>
      </c>
      <c r="J13" s="744">
        <v>1549108.223</v>
      </c>
      <c r="K13" s="744">
        <v>2752</v>
      </c>
      <c r="L13" s="748">
        <v>20886.855</v>
      </c>
      <c r="M13" s="754">
        <v>11489</v>
      </c>
      <c r="N13" s="754">
        <v>251298.55300000001</v>
      </c>
      <c r="O13" s="754">
        <v>53240</v>
      </c>
      <c r="P13" s="754">
        <v>4320153.818</v>
      </c>
      <c r="Q13" s="744" t="s">
        <v>207</v>
      </c>
      <c r="R13" s="744" t="s">
        <v>207</v>
      </c>
      <c r="S13" s="744">
        <v>1138</v>
      </c>
      <c r="T13" s="754">
        <v>15384.141</v>
      </c>
      <c r="U13" s="744">
        <v>151</v>
      </c>
      <c r="V13" s="754">
        <v>36183.644999999997</v>
      </c>
      <c r="W13" s="754">
        <v>1856.039</v>
      </c>
      <c r="X13" s="754">
        <v>1500</v>
      </c>
      <c r="Y13" s="754">
        <v>28356.011999999999</v>
      </c>
      <c r="Z13" s="756"/>
      <c r="AA13" s="828" t="s">
        <v>413</v>
      </c>
      <c r="AB13" s="828"/>
    </row>
    <row r="14" spans="1:28" s="731" customFormat="1" ht="11.1" customHeight="1">
      <c r="A14" s="854" t="s">
        <v>412</v>
      </c>
      <c r="B14" s="854"/>
      <c r="C14" s="1"/>
      <c r="D14" s="755">
        <v>2669</v>
      </c>
      <c r="E14" s="748">
        <v>3436.5833333333335</v>
      </c>
      <c r="F14" s="748">
        <v>5880811.7000000002</v>
      </c>
      <c r="G14" s="744">
        <v>35820</v>
      </c>
      <c r="H14" s="748">
        <v>1782501.0260000001</v>
      </c>
      <c r="I14" s="744">
        <v>36674</v>
      </c>
      <c r="J14" s="744">
        <v>1049011.7690000001</v>
      </c>
      <c r="K14" s="744">
        <v>2296</v>
      </c>
      <c r="L14" s="744">
        <v>16539.21</v>
      </c>
      <c r="M14" s="744">
        <v>7574</v>
      </c>
      <c r="N14" s="754">
        <v>157942.6</v>
      </c>
      <c r="O14" s="744">
        <v>34107</v>
      </c>
      <c r="P14" s="744">
        <v>2763021.6880000001</v>
      </c>
      <c r="Q14" s="744" t="s">
        <v>207</v>
      </c>
      <c r="R14" s="744" t="s">
        <v>207</v>
      </c>
      <c r="S14" s="744">
        <v>797</v>
      </c>
      <c r="T14" s="744">
        <v>9921.3340000000007</v>
      </c>
      <c r="U14" s="744">
        <v>62</v>
      </c>
      <c r="V14" s="744">
        <v>11633.315000000001</v>
      </c>
      <c r="W14" s="754">
        <v>1813.0119999999999</v>
      </c>
      <c r="X14" s="754">
        <v>1000</v>
      </c>
      <c r="Y14" s="754">
        <v>87427.745999999999</v>
      </c>
      <c r="Z14" s="742"/>
      <c r="AA14" s="828" t="s">
        <v>412</v>
      </c>
      <c r="AB14" s="828"/>
    </row>
    <row r="15" spans="1:28" s="731" customFormat="1" ht="8.4499999999999993" customHeight="1">
      <c r="A15" s="50"/>
      <c r="B15" s="50"/>
      <c r="C15" s="1"/>
      <c r="D15" s="753"/>
      <c r="E15" s="751"/>
      <c r="F15" s="751"/>
      <c r="G15" s="746"/>
      <c r="H15" s="751"/>
      <c r="I15" s="746"/>
      <c r="J15" s="746"/>
      <c r="K15" s="746"/>
      <c r="L15" s="746"/>
      <c r="M15" s="746"/>
      <c r="N15" s="746"/>
      <c r="O15" s="746"/>
      <c r="P15" s="746"/>
      <c r="Q15" s="746"/>
      <c r="R15" s="746"/>
      <c r="S15" s="746"/>
      <c r="T15" s="746"/>
      <c r="U15" s="746"/>
      <c r="V15" s="746"/>
      <c r="W15" s="746"/>
      <c r="X15" s="746"/>
      <c r="Y15" s="746"/>
      <c r="Z15" s="742"/>
      <c r="AA15" s="478"/>
      <c r="AB15" s="478"/>
    </row>
    <row r="16" spans="1:28" s="731" customFormat="1" ht="11.1" customHeight="1">
      <c r="A16" s="854" t="s">
        <v>487</v>
      </c>
      <c r="B16" s="854"/>
      <c r="C16" s="1"/>
      <c r="D16" s="745">
        <v>872.75</v>
      </c>
      <c r="E16" s="744">
        <v>1034.25</v>
      </c>
      <c r="F16" s="748">
        <v>2088475.598</v>
      </c>
      <c r="G16" s="744">
        <v>10694</v>
      </c>
      <c r="H16" s="748">
        <v>599319.12300000002</v>
      </c>
      <c r="I16" s="744">
        <v>10745</v>
      </c>
      <c r="J16" s="744">
        <v>372763.75900000002</v>
      </c>
      <c r="K16" s="744">
        <v>394</v>
      </c>
      <c r="L16" s="744">
        <v>3241.277</v>
      </c>
      <c r="M16" s="744">
        <v>2667</v>
      </c>
      <c r="N16" s="744">
        <v>70581.013000000006</v>
      </c>
      <c r="O16" s="744">
        <v>10017</v>
      </c>
      <c r="P16" s="744">
        <v>1025174.564</v>
      </c>
      <c r="Q16" s="744">
        <v>1</v>
      </c>
      <c r="R16" s="744">
        <v>330</v>
      </c>
      <c r="S16" s="744">
        <v>153</v>
      </c>
      <c r="T16" s="744">
        <v>2971.7640000000001</v>
      </c>
      <c r="U16" s="744">
        <v>30</v>
      </c>
      <c r="V16" s="744">
        <v>6033.549</v>
      </c>
      <c r="W16" s="744">
        <v>132.48500000000001</v>
      </c>
      <c r="X16" s="744">
        <v>300</v>
      </c>
      <c r="Y16" s="744">
        <v>7628.0640000000003</v>
      </c>
      <c r="Z16" s="742"/>
      <c r="AA16" s="828" t="s">
        <v>487</v>
      </c>
      <c r="AB16" s="828"/>
    </row>
    <row r="17" spans="1:28" s="731" customFormat="1" ht="11.1" customHeight="1">
      <c r="A17" s="854" t="s">
        <v>410</v>
      </c>
      <c r="B17" s="854"/>
      <c r="C17" s="1"/>
      <c r="D17" s="745">
        <v>4160.833333333333</v>
      </c>
      <c r="E17" s="744">
        <v>5505.583333333333</v>
      </c>
      <c r="F17" s="748">
        <v>9366409.0610000007</v>
      </c>
      <c r="G17" s="744">
        <v>57568</v>
      </c>
      <c r="H17" s="748">
        <v>3023502.6860000002</v>
      </c>
      <c r="I17" s="744">
        <v>60072</v>
      </c>
      <c r="J17" s="744">
        <v>1892532.9450000001</v>
      </c>
      <c r="K17" s="744">
        <v>4408</v>
      </c>
      <c r="L17" s="744">
        <v>34651.819000000003</v>
      </c>
      <c r="M17" s="744">
        <v>10391</v>
      </c>
      <c r="N17" s="744">
        <v>246483.74100000001</v>
      </c>
      <c r="O17" s="744">
        <v>55709</v>
      </c>
      <c r="P17" s="744">
        <v>4064920.108</v>
      </c>
      <c r="Q17" s="744">
        <v>3</v>
      </c>
      <c r="R17" s="744">
        <v>976.72199999999998</v>
      </c>
      <c r="S17" s="744">
        <v>1694</v>
      </c>
      <c r="T17" s="744">
        <v>23438.351999999999</v>
      </c>
      <c r="U17" s="744">
        <v>135</v>
      </c>
      <c r="V17" s="744">
        <v>35258.284</v>
      </c>
      <c r="W17" s="744">
        <v>2400.078</v>
      </c>
      <c r="X17" s="744">
        <v>1300</v>
      </c>
      <c r="Y17" s="744">
        <v>40944.326000000001</v>
      </c>
      <c r="Z17" s="742"/>
      <c r="AA17" s="828" t="s">
        <v>410</v>
      </c>
      <c r="AB17" s="828"/>
    </row>
    <row r="18" spans="1:28" s="731" customFormat="1" ht="11.1" customHeight="1">
      <c r="A18" s="854" t="s">
        <v>409</v>
      </c>
      <c r="B18" s="854"/>
      <c r="C18" s="1"/>
      <c r="D18" s="745">
        <v>2568.0833333333335</v>
      </c>
      <c r="E18" s="744">
        <v>3272.8333333333335</v>
      </c>
      <c r="F18" s="748">
        <v>5723561.6960000005</v>
      </c>
      <c r="G18" s="744">
        <v>33592</v>
      </c>
      <c r="H18" s="748">
        <v>1663678.0060000001</v>
      </c>
      <c r="I18" s="744">
        <v>35581</v>
      </c>
      <c r="J18" s="744">
        <v>1075824.544</v>
      </c>
      <c r="K18" s="744">
        <v>2035</v>
      </c>
      <c r="L18" s="744">
        <v>18265.205999999998</v>
      </c>
      <c r="M18" s="744">
        <v>7644</v>
      </c>
      <c r="N18" s="744">
        <v>155340.905</v>
      </c>
      <c r="O18" s="744">
        <v>25491</v>
      </c>
      <c r="P18" s="744">
        <v>2770954.8590000002</v>
      </c>
      <c r="Q18" s="744">
        <v>8</v>
      </c>
      <c r="R18" s="744">
        <v>2794.21</v>
      </c>
      <c r="S18" s="744">
        <v>598</v>
      </c>
      <c r="T18" s="744">
        <v>9305.4660000000003</v>
      </c>
      <c r="U18" s="744">
        <v>105</v>
      </c>
      <c r="V18" s="744">
        <v>15074.46</v>
      </c>
      <c r="W18" s="744">
        <v>1069.21</v>
      </c>
      <c r="X18" s="744">
        <v>1100</v>
      </c>
      <c r="Y18" s="744">
        <v>10154.83</v>
      </c>
      <c r="Z18" s="742"/>
      <c r="AA18" s="828" t="s">
        <v>409</v>
      </c>
      <c r="AB18" s="828"/>
    </row>
    <row r="19" spans="1:28" s="731" customFormat="1" ht="11.1" customHeight="1">
      <c r="A19" s="854" t="s">
        <v>408</v>
      </c>
      <c r="B19" s="854"/>
      <c r="C19" s="1"/>
      <c r="D19" s="745">
        <v>1725.75</v>
      </c>
      <c r="E19" s="744">
        <v>2249.5</v>
      </c>
      <c r="F19" s="748">
        <v>3892243.93</v>
      </c>
      <c r="G19" s="744">
        <v>24430</v>
      </c>
      <c r="H19" s="748">
        <v>1190182.067</v>
      </c>
      <c r="I19" s="744">
        <v>24261</v>
      </c>
      <c r="J19" s="744">
        <v>777347.84199999995</v>
      </c>
      <c r="K19" s="744">
        <v>1688</v>
      </c>
      <c r="L19" s="744">
        <v>11621.293</v>
      </c>
      <c r="M19" s="744">
        <v>4597</v>
      </c>
      <c r="N19" s="744">
        <v>88253.027000000002</v>
      </c>
      <c r="O19" s="744">
        <v>25913</v>
      </c>
      <c r="P19" s="744">
        <v>1765061.6359999999</v>
      </c>
      <c r="Q19" s="744">
        <v>1</v>
      </c>
      <c r="R19" s="744">
        <v>177.38200000000001</v>
      </c>
      <c r="S19" s="744">
        <v>745</v>
      </c>
      <c r="T19" s="744">
        <v>9319.8639999999996</v>
      </c>
      <c r="U19" s="744">
        <v>47</v>
      </c>
      <c r="V19" s="744">
        <v>8967.777</v>
      </c>
      <c r="W19" s="744">
        <v>1056.2760000000001</v>
      </c>
      <c r="X19" s="744">
        <v>500</v>
      </c>
      <c r="Y19" s="744">
        <v>39756.766000000003</v>
      </c>
      <c r="Z19" s="742"/>
      <c r="AA19" s="828" t="s">
        <v>408</v>
      </c>
      <c r="AB19" s="828"/>
    </row>
    <row r="20" spans="1:28" s="731" customFormat="1" ht="11.1" customHeight="1">
      <c r="A20" s="854" t="s">
        <v>407</v>
      </c>
      <c r="B20" s="854"/>
      <c r="C20" s="1"/>
      <c r="D20" s="745">
        <v>329.66666666666669</v>
      </c>
      <c r="E20" s="744">
        <v>413.25</v>
      </c>
      <c r="F20" s="748">
        <v>796752.97199999995</v>
      </c>
      <c r="G20" s="744">
        <v>4284</v>
      </c>
      <c r="H20" s="748">
        <v>240268.61</v>
      </c>
      <c r="I20" s="744">
        <v>4217</v>
      </c>
      <c r="J20" s="744">
        <v>133117.85399999999</v>
      </c>
      <c r="K20" s="744">
        <v>198</v>
      </c>
      <c r="L20" s="744">
        <v>1932.3330000000001</v>
      </c>
      <c r="M20" s="744">
        <v>1275</v>
      </c>
      <c r="N20" s="744">
        <v>29128.93</v>
      </c>
      <c r="O20" s="744">
        <v>4531</v>
      </c>
      <c r="P20" s="744">
        <v>381908.22100000002</v>
      </c>
      <c r="Q20" s="744" t="s">
        <v>207</v>
      </c>
      <c r="R20" s="744" t="s">
        <v>207</v>
      </c>
      <c r="S20" s="744">
        <v>65</v>
      </c>
      <c r="T20" s="744">
        <v>673.46699999999998</v>
      </c>
      <c r="U20" s="744">
        <v>10</v>
      </c>
      <c r="V20" s="744">
        <v>3259.0070000000001</v>
      </c>
      <c r="W20" s="744" t="s">
        <v>207</v>
      </c>
      <c r="X20" s="744" t="s">
        <v>207</v>
      </c>
      <c r="Y20" s="744">
        <v>6464.55</v>
      </c>
      <c r="Z20" s="742"/>
      <c r="AA20" s="828" t="s">
        <v>407</v>
      </c>
      <c r="AB20" s="828"/>
    </row>
    <row r="21" spans="1:28" s="731" customFormat="1" ht="8.4499999999999993" customHeight="1">
      <c r="A21" s="50"/>
      <c r="B21" s="50"/>
      <c r="C21" s="1"/>
      <c r="D21" s="753"/>
      <c r="E21" s="751"/>
      <c r="F21" s="751"/>
      <c r="G21" s="746"/>
      <c r="H21" s="751"/>
      <c r="I21" s="746"/>
      <c r="J21" s="746"/>
      <c r="K21" s="746"/>
      <c r="L21" s="746"/>
      <c r="M21" s="746"/>
      <c r="N21" s="746"/>
      <c r="O21" s="746"/>
      <c r="P21" s="746"/>
      <c r="Q21" s="746"/>
      <c r="R21" s="746"/>
      <c r="S21" s="746"/>
      <c r="T21" s="752"/>
      <c r="U21" s="746"/>
      <c r="V21" s="746"/>
      <c r="W21" s="746"/>
      <c r="X21" s="746"/>
      <c r="Y21" s="746"/>
      <c r="Z21" s="742"/>
      <c r="AA21" s="750"/>
      <c r="AB21" s="749"/>
    </row>
    <row r="22" spans="1:28" s="731" customFormat="1" ht="11.1" customHeight="1">
      <c r="A22" s="854" t="s">
        <v>406</v>
      </c>
      <c r="B22" s="854"/>
      <c r="C22" s="1"/>
      <c r="D22" s="745">
        <v>536.5</v>
      </c>
      <c r="E22" s="744">
        <v>673.08333333333337</v>
      </c>
      <c r="F22" s="748">
        <v>1262879.8540000001</v>
      </c>
      <c r="G22" s="744">
        <v>6957</v>
      </c>
      <c r="H22" s="748">
        <v>382037.43900000001</v>
      </c>
      <c r="I22" s="744">
        <v>6633</v>
      </c>
      <c r="J22" s="744">
        <v>188618.22</v>
      </c>
      <c r="K22" s="744">
        <v>202</v>
      </c>
      <c r="L22" s="744">
        <v>1674.02</v>
      </c>
      <c r="M22" s="744">
        <v>1870</v>
      </c>
      <c r="N22" s="744">
        <v>58889.63</v>
      </c>
      <c r="O22" s="744">
        <v>6779</v>
      </c>
      <c r="P22" s="744">
        <v>620478.27099999995</v>
      </c>
      <c r="Q22" s="744" t="s">
        <v>207</v>
      </c>
      <c r="R22" s="744" t="s">
        <v>207</v>
      </c>
      <c r="S22" s="744">
        <v>105</v>
      </c>
      <c r="T22" s="744">
        <v>1464.3989999999999</v>
      </c>
      <c r="U22" s="744">
        <v>27</v>
      </c>
      <c r="V22" s="744">
        <v>6134.6310000000003</v>
      </c>
      <c r="W22" s="744">
        <v>56.893999999999998</v>
      </c>
      <c r="X22" s="744">
        <v>500</v>
      </c>
      <c r="Y22" s="744">
        <v>3026.35</v>
      </c>
      <c r="Z22" s="742"/>
      <c r="AA22" s="828" t="s">
        <v>406</v>
      </c>
      <c r="AB22" s="828"/>
    </row>
    <row r="23" spans="1:28" s="731" customFormat="1" ht="11.1" customHeight="1">
      <c r="A23" s="854" t="s">
        <v>405</v>
      </c>
      <c r="B23" s="854"/>
      <c r="C23" s="1"/>
      <c r="D23" s="745">
        <v>1488.5</v>
      </c>
      <c r="E23" s="744">
        <v>1854.25</v>
      </c>
      <c r="F23" s="748">
        <v>3423371.4350000001</v>
      </c>
      <c r="G23" s="744">
        <v>19285</v>
      </c>
      <c r="H23" s="748">
        <v>1034714.263</v>
      </c>
      <c r="I23" s="744">
        <v>19506</v>
      </c>
      <c r="J23" s="744">
        <v>579084.19200000004</v>
      </c>
      <c r="K23" s="744">
        <v>1073</v>
      </c>
      <c r="L23" s="744">
        <v>8284.6759999999995</v>
      </c>
      <c r="M23" s="744">
        <v>4186</v>
      </c>
      <c r="N23" s="744">
        <v>106728.89599999999</v>
      </c>
      <c r="O23" s="744">
        <v>18410</v>
      </c>
      <c r="P23" s="744">
        <v>1655312.814</v>
      </c>
      <c r="Q23" s="744">
        <v>1</v>
      </c>
      <c r="R23" s="744">
        <v>52.1</v>
      </c>
      <c r="S23" s="744">
        <v>393</v>
      </c>
      <c r="T23" s="744">
        <v>5833.5690000000004</v>
      </c>
      <c r="U23" s="744">
        <v>52</v>
      </c>
      <c r="V23" s="744">
        <v>9021.39</v>
      </c>
      <c r="W23" s="744">
        <v>505.27100000000002</v>
      </c>
      <c r="X23" s="744">
        <v>700</v>
      </c>
      <c r="Y23" s="744">
        <v>23134.263999999999</v>
      </c>
      <c r="Z23" s="742"/>
      <c r="AA23" s="828" t="s">
        <v>405</v>
      </c>
      <c r="AB23" s="828"/>
    </row>
    <row r="24" spans="1:28" s="731" customFormat="1" ht="11.1" customHeight="1">
      <c r="A24" s="854" t="s">
        <v>404</v>
      </c>
      <c r="B24" s="854"/>
      <c r="C24" s="1"/>
      <c r="D24" s="745">
        <v>2447.6666666666665</v>
      </c>
      <c r="E24" s="744">
        <v>3200.0833333333335</v>
      </c>
      <c r="F24" s="748">
        <v>5500048.7740000002</v>
      </c>
      <c r="G24" s="744">
        <v>33615</v>
      </c>
      <c r="H24" s="748">
        <v>1774952.7150000001</v>
      </c>
      <c r="I24" s="744">
        <v>34559</v>
      </c>
      <c r="J24" s="744">
        <v>1004835.405</v>
      </c>
      <c r="K24" s="744">
        <v>2339</v>
      </c>
      <c r="L24" s="744">
        <v>19729.563999999998</v>
      </c>
      <c r="M24" s="744">
        <v>6153</v>
      </c>
      <c r="N24" s="744">
        <v>184879.712</v>
      </c>
      <c r="O24" s="744">
        <v>31373</v>
      </c>
      <c r="P24" s="744">
        <v>2455516.3530000001</v>
      </c>
      <c r="Q24" s="744">
        <v>10</v>
      </c>
      <c r="R24" s="744">
        <v>1615.287</v>
      </c>
      <c r="S24" s="744">
        <v>1042</v>
      </c>
      <c r="T24" s="744">
        <v>11599.136</v>
      </c>
      <c r="U24" s="744">
        <v>86</v>
      </c>
      <c r="V24" s="744">
        <v>17364.475999999999</v>
      </c>
      <c r="W24" s="744">
        <v>1010.138</v>
      </c>
      <c r="X24" s="744">
        <v>500</v>
      </c>
      <c r="Y24" s="744">
        <v>28045.988000000001</v>
      </c>
      <c r="Z24" s="742"/>
      <c r="AA24" s="828" t="s">
        <v>404</v>
      </c>
      <c r="AB24" s="828"/>
    </row>
    <row r="25" spans="1:28" s="731" customFormat="1" ht="11.1" customHeight="1">
      <c r="A25" s="854" t="s">
        <v>403</v>
      </c>
      <c r="B25" s="854"/>
      <c r="C25" s="1"/>
      <c r="D25" s="745">
        <v>2907.5833333333335</v>
      </c>
      <c r="E25" s="744">
        <v>3775.75</v>
      </c>
      <c r="F25" s="748">
        <v>6540386.2019999996</v>
      </c>
      <c r="G25" s="744">
        <v>42897</v>
      </c>
      <c r="H25" s="748">
        <v>2126530.125</v>
      </c>
      <c r="I25" s="744">
        <v>41545</v>
      </c>
      <c r="J25" s="744">
        <v>1247581.325</v>
      </c>
      <c r="K25" s="744">
        <v>2976</v>
      </c>
      <c r="L25" s="744">
        <v>26675.61</v>
      </c>
      <c r="M25" s="744">
        <v>8006</v>
      </c>
      <c r="N25" s="744">
        <v>181654.41399999999</v>
      </c>
      <c r="O25" s="744">
        <v>36135</v>
      </c>
      <c r="P25" s="744">
        <v>2902985.327</v>
      </c>
      <c r="Q25" s="744" t="s">
        <v>207</v>
      </c>
      <c r="R25" s="744" t="s">
        <v>207</v>
      </c>
      <c r="S25" s="744">
        <v>1027</v>
      </c>
      <c r="T25" s="744">
        <v>10320.668</v>
      </c>
      <c r="U25" s="744">
        <v>67</v>
      </c>
      <c r="V25" s="744">
        <v>13278.397000000001</v>
      </c>
      <c r="W25" s="744">
        <v>1856.0029999999999</v>
      </c>
      <c r="X25" s="744">
        <v>1000</v>
      </c>
      <c r="Y25" s="744">
        <v>28504.332999999999</v>
      </c>
      <c r="Z25" s="742"/>
      <c r="AA25" s="828" t="s">
        <v>403</v>
      </c>
      <c r="AB25" s="828"/>
    </row>
    <row r="26" spans="1:28" s="731" customFormat="1" ht="11.1" customHeight="1">
      <c r="A26" s="854" t="s">
        <v>402</v>
      </c>
      <c r="B26" s="854"/>
      <c r="C26" s="1"/>
      <c r="D26" s="745">
        <v>890.08333333333337</v>
      </c>
      <c r="E26" s="744">
        <v>1177.8333333333333</v>
      </c>
      <c r="F26" s="748">
        <v>1986429.7509999999</v>
      </c>
      <c r="G26" s="744">
        <v>12312</v>
      </c>
      <c r="H26" s="748">
        <v>613521.06900000002</v>
      </c>
      <c r="I26" s="744">
        <v>12560</v>
      </c>
      <c r="J26" s="744">
        <v>354839.33799999999</v>
      </c>
      <c r="K26" s="744">
        <v>874</v>
      </c>
      <c r="L26" s="744">
        <v>6541.8980000000001</v>
      </c>
      <c r="M26" s="744">
        <v>2393</v>
      </c>
      <c r="N26" s="744">
        <v>57842.711000000003</v>
      </c>
      <c r="O26" s="744">
        <v>13060</v>
      </c>
      <c r="P26" s="744">
        <v>938106.625</v>
      </c>
      <c r="Q26" s="744">
        <v>1</v>
      </c>
      <c r="R26" s="744">
        <v>301</v>
      </c>
      <c r="S26" s="744">
        <v>496</v>
      </c>
      <c r="T26" s="744">
        <v>5419.6949999999997</v>
      </c>
      <c r="U26" s="744">
        <v>14</v>
      </c>
      <c r="V26" s="744">
        <v>4689.4620000000004</v>
      </c>
      <c r="W26" s="744">
        <v>525.82100000000003</v>
      </c>
      <c r="X26" s="744">
        <v>200</v>
      </c>
      <c r="Y26" s="744">
        <v>4442.1319999999996</v>
      </c>
      <c r="Z26" s="742"/>
      <c r="AA26" s="828" t="s">
        <v>402</v>
      </c>
      <c r="AB26" s="828"/>
    </row>
    <row r="27" spans="1:28" s="731" customFormat="1" ht="8.4499999999999993" customHeight="1">
      <c r="A27" s="50"/>
      <c r="B27" s="50"/>
      <c r="C27" s="1"/>
      <c r="D27" s="753"/>
      <c r="E27" s="751"/>
      <c r="F27" s="751"/>
      <c r="G27" s="746"/>
      <c r="H27" s="751"/>
      <c r="I27" s="746"/>
      <c r="J27" s="746"/>
      <c r="K27" s="746"/>
      <c r="L27" s="746"/>
      <c r="M27" s="746"/>
      <c r="N27" s="746"/>
      <c r="O27" s="746"/>
      <c r="P27" s="746"/>
      <c r="Q27" s="746"/>
      <c r="R27" s="746"/>
      <c r="S27" s="746"/>
      <c r="T27" s="752"/>
      <c r="U27" s="746"/>
      <c r="V27" s="746"/>
      <c r="W27" s="746"/>
      <c r="X27" s="746"/>
      <c r="Y27" s="746"/>
      <c r="Z27" s="742"/>
      <c r="AA27" s="478"/>
      <c r="AB27" s="478"/>
    </row>
    <row r="28" spans="1:28" s="731" customFormat="1" ht="11.1" customHeight="1">
      <c r="A28" s="854" t="s">
        <v>401</v>
      </c>
      <c r="B28" s="854"/>
      <c r="C28" s="1"/>
      <c r="D28" s="745">
        <v>984.66666666666663</v>
      </c>
      <c r="E28" s="744">
        <v>1288.0833333333333</v>
      </c>
      <c r="F28" s="748">
        <v>2085662.7339999999</v>
      </c>
      <c r="G28" s="744">
        <v>13719</v>
      </c>
      <c r="H28" s="748">
        <v>685840.24899999995</v>
      </c>
      <c r="I28" s="744">
        <v>14176</v>
      </c>
      <c r="J28" s="744">
        <v>433228.29700000002</v>
      </c>
      <c r="K28" s="744">
        <v>1059</v>
      </c>
      <c r="L28" s="744">
        <v>7625.17</v>
      </c>
      <c r="M28" s="744">
        <v>2602</v>
      </c>
      <c r="N28" s="744">
        <v>77953.645999999993</v>
      </c>
      <c r="O28" s="744">
        <v>13266</v>
      </c>
      <c r="P28" s="744">
        <v>859503.61600000004</v>
      </c>
      <c r="Q28" s="744">
        <v>2</v>
      </c>
      <c r="R28" s="744">
        <v>688.96</v>
      </c>
      <c r="S28" s="744">
        <v>482</v>
      </c>
      <c r="T28" s="744">
        <v>4973.3940000000002</v>
      </c>
      <c r="U28" s="744">
        <v>34</v>
      </c>
      <c r="V28" s="744">
        <v>5852.9709999999995</v>
      </c>
      <c r="W28" s="744">
        <v>1110.8579999999999</v>
      </c>
      <c r="X28" s="744">
        <v>600</v>
      </c>
      <c r="Y28" s="744">
        <v>8285.5730000000003</v>
      </c>
      <c r="Z28" s="742"/>
      <c r="AA28" s="828" t="s">
        <v>401</v>
      </c>
      <c r="AB28" s="828"/>
    </row>
    <row r="29" spans="1:28" s="731" customFormat="1" ht="11.1" customHeight="1">
      <c r="A29" s="854" t="s">
        <v>400</v>
      </c>
      <c r="B29" s="854"/>
      <c r="C29" s="1"/>
      <c r="D29" s="745">
        <v>1766.75</v>
      </c>
      <c r="E29" s="744">
        <v>2276.1666666666665</v>
      </c>
      <c r="F29" s="748">
        <v>3883026.2280000001</v>
      </c>
      <c r="G29" s="744">
        <v>24980</v>
      </c>
      <c r="H29" s="748">
        <v>1236459.442</v>
      </c>
      <c r="I29" s="744">
        <v>24447</v>
      </c>
      <c r="J29" s="744">
        <v>742610.09699999995</v>
      </c>
      <c r="K29" s="744">
        <v>1298</v>
      </c>
      <c r="L29" s="744">
        <v>10420.904</v>
      </c>
      <c r="M29" s="744">
        <v>5070</v>
      </c>
      <c r="N29" s="744">
        <v>126558.298</v>
      </c>
      <c r="O29" s="744">
        <v>25967</v>
      </c>
      <c r="P29" s="744">
        <v>1735627.7</v>
      </c>
      <c r="Q29" s="744">
        <v>2</v>
      </c>
      <c r="R29" s="744">
        <v>246.74</v>
      </c>
      <c r="S29" s="744">
        <v>691</v>
      </c>
      <c r="T29" s="744">
        <v>7409.03</v>
      </c>
      <c r="U29" s="744">
        <v>44</v>
      </c>
      <c r="V29" s="744">
        <v>7949.23</v>
      </c>
      <c r="W29" s="744">
        <v>1536.212</v>
      </c>
      <c r="X29" s="744">
        <v>400</v>
      </c>
      <c r="Y29" s="744">
        <v>13808.575000000001</v>
      </c>
      <c r="Z29" s="742"/>
      <c r="AA29" s="828" t="s">
        <v>400</v>
      </c>
      <c r="AB29" s="828"/>
    </row>
    <row r="30" spans="1:28" s="731" customFormat="1" ht="11.1" customHeight="1">
      <c r="A30" s="854" t="s">
        <v>399</v>
      </c>
      <c r="B30" s="854"/>
      <c r="C30" s="1"/>
      <c r="D30" s="745">
        <v>305.91666666666669</v>
      </c>
      <c r="E30" s="744">
        <v>373.08333333333331</v>
      </c>
      <c r="F30" s="748">
        <v>724602.49199999997</v>
      </c>
      <c r="G30" s="744">
        <v>3723</v>
      </c>
      <c r="H30" s="748">
        <v>191432.492</v>
      </c>
      <c r="I30" s="744">
        <v>3620</v>
      </c>
      <c r="J30" s="744">
        <v>112935.482</v>
      </c>
      <c r="K30" s="744">
        <v>169</v>
      </c>
      <c r="L30" s="744">
        <v>1300.883</v>
      </c>
      <c r="M30" s="744">
        <v>1081</v>
      </c>
      <c r="N30" s="744">
        <v>23284.005000000001</v>
      </c>
      <c r="O30" s="744">
        <v>3914</v>
      </c>
      <c r="P30" s="744">
        <v>390186.47899999999</v>
      </c>
      <c r="Q30" s="744">
        <v>1</v>
      </c>
      <c r="R30" s="744">
        <v>230.12</v>
      </c>
      <c r="S30" s="744">
        <v>80</v>
      </c>
      <c r="T30" s="744">
        <v>730.51900000000001</v>
      </c>
      <c r="U30" s="744">
        <v>2</v>
      </c>
      <c r="V30" s="744">
        <v>2249.12</v>
      </c>
      <c r="W30" s="744">
        <v>98.542000000000002</v>
      </c>
      <c r="X30" s="744" t="s">
        <v>207</v>
      </c>
      <c r="Y30" s="744">
        <v>2154.85</v>
      </c>
      <c r="Z30" s="742"/>
      <c r="AA30" s="828" t="s">
        <v>399</v>
      </c>
      <c r="AB30" s="828"/>
    </row>
    <row r="31" spans="1:28" s="731" customFormat="1" ht="11.1" customHeight="1">
      <c r="A31" s="854" t="s">
        <v>398</v>
      </c>
      <c r="B31" s="854"/>
      <c r="C31" s="1"/>
      <c r="D31" s="745">
        <v>704.08333333333337</v>
      </c>
      <c r="E31" s="744">
        <v>908.33333333333337</v>
      </c>
      <c r="F31" s="748">
        <v>1579184.6540000001</v>
      </c>
      <c r="G31" s="744">
        <v>9432</v>
      </c>
      <c r="H31" s="748">
        <v>478236.897</v>
      </c>
      <c r="I31" s="744">
        <v>9753</v>
      </c>
      <c r="J31" s="744">
        <v>295477.005</v>
      </c>
      <c r="K31" s="744">
        <v>636</v>
      </c>
      <c r="L31" s="744">
        <v>5487.3770000000004</v>
      </c>
      <c r="M31" s="744">
        <v>1899</v>
      </c>
      <c r="N31" s="744">
        <v>32911.01</v>
      </c>
      <c r="O31" s="744">
        <v>7785</v>
      </c>
      <c r="P31" s="744">
        <v>751452.38699999999</v>
      </c>
      <c r="Q31" s="744" t="s">
        <v>207</v>
      </c>
      <c r="R31" s="744" t="s">
        <v>207</v>
      </c>
      <c r="S31" s="744">
        <v>352</v>
      </c>
      <c r="T31" s="744">
        <v>3998.1849999999999</v>
      </c>
      <c r="U31" s="744">
        <v>10</v>
      </c>
      <c r="V31" s="744">
        <v>3342.1280000000002</v>
      </c>
      <c r="W31" s="744">
        <v>571.44500000000005</v>
      </c>
      <c r="X31" s="744">
        <v>200</v>
      </c>
      <c r="Y31" s="744">
        <v>7508.22</v>
      </c>
      <c r="Z31" s="742"/>
      <c r="AA31" s="828" t="s">
        <v>398</v>
      </c>
      <c r="AB31" s="828"/>
    </row>
    <row r="32" spans="1:28" s="731" customFormat="1" ht="12" customHeight="1">
      <c r="A32" s="50"/>
      <c r="B32" s="50"/>
      <c r="C32" s="1"/>
      <c r="D32" s="747"/>
      <c r="E32" s="746"/>
      <c r="F32" s="751"/>
      <c r="G32" s="746"/>
      <c r="H32" s="746"/>
      <c r="I32" s="746"/>
      <c r="J32" s="746"/>
      <c r="K32" s="746"/>
      <c r="L32" s="746"/>
      <c r="M32" s="746"/>
      <c r="N32" s="746"/>
      <c r="O32" s="746"/>
      <c r="P32" s="746"/>
      <c r="Q32" s="746"/>
      <c r="R32" s="746"/>
      <c r="S32" s="746"/>
      <c r="T32" s="746"/>
      <c r="U32" s="746"/>
      <c r="V32" s="746"/>
      <c r="W32" s="746"/>
      <c r="X32" s="746"/>
      <c r="Y32" s="746"/>
      <c r="Z32" s="742"/>
      <c r="AA32" s="750"/>
      <c r="AB32" s="749"/>
    </row>
    <row r="33" spans="1:28" s="731" customFormat="1" ht="28.5" customHeight="1">
      <c r="A33" s="857" t="s">
        <v>555</v>
      </c>
      <c r="B33" s="854"/>
      <c r="C33" s="1"/>
      <c r="D33" s="745">
        <v>882.75</v>
      </c>
      <c r="E33" s="744">
        <v>1120.5833333333333</v>
      </c>
      <c r="F33" s="748">
        <v>958761.50100000005</v>
      </c>
      <c r="G33" s="744">
        <v>11224</v>
      </c>
      <c r="H33" s="744">
        <v>542049.57900000003</v>
      </c>
      <c r="I33" s="744">
        <v>11197</v>
      </c>
      <c r="J33" s="744">
        <v>352247.81300000002</v>
      </c>
      <c r="K33" s="744">
        <v>618</v>
      </c>
      <c r="L33" s="744">
        <v>4522.2179999999998</v>
      </c>
      <c r="M33" s="744">
        <v>2567</v>
      </c>
      <c r="N33" s="744">
        <v>587.09799999999996</v>
      </c>
      <c r="O33" s="744">
        <v>11007</v>
      </c>
      <c r="P33" s="744">
        <v>20407.245999999999</v>
      </c>
      <c r="Q33" s="744" t="s">
        <v>207</v>
      </c>
      <c r="R33" s="744" t="s">
        <v>207</v>
      </c>
      <c r="S33" s="744">
        <v>256</v>
      </c>
      <c r="T33" s="744">
        <v>4567.9549999999999</v>
      </c>
      <c r="U33" s="744">
        <v>29</v>
      </c>
      <c r="V33" s="744">
        <v>4529.1540000000005</v>
      </c>
      <c r="W33" s="744">
        <v>1206.9939999999999</v>
      </c>
      <c r="X33" s="744">
        <v>100</v>
      </c>
      <c r="Y33" s="744">
        <v>28543.444</v>
      </c>
      <c r="Z33" s="742"/>
      <c r="AA33" s="854" t="s">
        <v>554</v>
      </c>
      <c r="AB33" s="854"/>
    </row>
    <row r="34" spans="1:28" s="731" customFormat="1" ht="11.1" customHeight="1">
      <c r="A34" s="1"/>
      <c r="B34" s="50" t="s">
        <v>395</v>
      </c>
      <c r="C34" s="50"/>
      <c r="D34" s="745">
        <v>171.08333333333334</v>
      </c>
      <c r="E34" s="744">
        <v>203.08333333333334</v>
      </c>
      <c r="F34" s="748" t="s">
        <v>207</v>
      </c>
      <c r="G34" s="744" t="s">
        <v>207</v>
      </c>
      <c r="H34" s="744" t="s">
        <v>207</v>
      </c>
      <c r="I34" s="744" t="s">
        <v>207</v>
      </c>
      <c r="J34" s="744" t="s">
        <v>207</v>
      </c>
      <c r="K34" s="744" t="s">
        <v>207</v>
      </c>
      <c r="L34" s="744" t="s">
        <v>207</v>
      </c>
      <c r="M34" s="744" t="s">
        <v>207</v>
      </c>
      <c r="N34" s="743" t="s">
        <v>207</v>
      </c>
      <c r="O34" s="744" t="s">
        <v>207</v>
      </c>
      <c r="P34" s="743" t="s">
        <v>207</v>
      </c>
      <c r="Q34" s="744" t="s">
        <v>207</v>
      </c>
      <c r="R34" s="743" t="s">
        <v>207</v>
      </c>
      <c r="S34" s="744" t="s">
        <v>207</v>
      </c>
      <c r="T34" s="743" t="s">
        <v>207</v>
      </c>
      <c r="U34" s="744" t="s">
        <v>207</v>
      </c>
      <c r="V34" s="743" t="s">
        <v>207</v>
      </c>
      <c r="W34" s="743" t="s">
        <v>207</v>
      </c>
      <c r="X34" s="743" t="s">
        <v>207</v>
      </c>
      <c r="Y34" s="743" t="s">
        <v>207</v>
      </c>
      <c r="Z34" s="742"/>
      <c r="AA34" s="1"/>
      <c r="AB34" s="50" t="s">
        <v>395</v>
      </c>
    </row>
    <row r="35" spans="1:28" s="731" customFormat="1" ht="11.1" customHeight="1">
      <c r="A35" s="1"/>
      <c r="B35" s="50" t="s">
        <v>394</v>
      </c>
      <c r="C35" s="50"/>
      <c r="D35" s="745">
        <v>225.33333333333334</v>
      </c>
      <c r="E35" s="744">
        <v>268.08333333333331</v>
      </c>
      <c r="F35" s="748" t="s">
        <v>207</v>
      </c>
      <c r="G35" s="744" t="s">
        <v>207</v>
      </c>
      <c r="H35" s="744" t="s">
        <v>207</v>
      </c>
      <c r="I35" s="744" t="s">
        <v>207</v>
      </c>
      <c r="J35" s="744" t="s">
        <v>207</v>
      </c>
      <c r="K35" s="744" t="s">
        <v>207</v>
      </c>
      <c r="L35" s="744" t="s">
        <v>207</v>
      </c>
      <c r="M35" s="744" t="s">
        <v>207</v>
      </c>
      <c r="N35" s="743" t="s">
        <v>207</v>
      </c>
      <c r="O35" s="744" t="s">
        <v>207</v>
      </c>
      <c r="P35" s="743" t="s">
        <v>207</v>
      </c>
      <c r="Q35" s="744" t="s">
        <v>207</v>
      </c>
      <c r="R35" s="743" t="s">
        <v>207</v>
      </c>
      <c r="S35" s="744" t="s">
        <v>207</v>
      </c>
      <c r="T35" s="743" t="s">
        <v>207</v>
      </c>
      <c r="U35" s="744" t="s">
        <v>207</v>
      </c>
      <c r="V35" s="743" t="s">
        <v>207</v>
      </c>
      <c r="W35" s="743" t="s">
        <v>207</v>
      </c>
      <c r="X35" s="743" t="s">
        <v>207</v>
      </c>
      <c r="Y35" s="743" t="s">
        <v>207</v>
      </c>
      <c r="Z35" s="742"/>
      <c r="AA35" s="1"/>
      <c r="AB35" s="50" t="s">
        <v>394</v>
      </c>
    </row>
    <row r="36" spans="1:28" s="731" customFormat="1" ht="11.1" customHeight="1">
      <c r="A36" s="1"/>
      <c r="B36" s="50" t="s">
        <v>553</v>
      </c>
      <c r="C36" s="50"/>
      <c r="D36" s="745">
        <v>486.33333333333331</v>
      </c>
      <c r="E36" s="744">
        <v>649.41666666666663</v>
      </c>
      <c r="F36" s="748" t="s">
        <v>207</v>
      </c>
      <c r="G36" s="744" t="s">
        <v>207</v>
      </c>
      <c r="H36" s="744" t="s">
        <v>207</v>
      </c>
      <c r="I36" s="744" t="s">
        <v>207</v>
      </c>
      <c r="J36" s="744" t="s">
        <v>207</v>
      </c>
      <c r="K36" s="744" t="s">
        <v>207</v>
      </c>
      <c r="L36" s="744" t="s">
        <v>207</v>
      </c>
      <c r="M36" s="744" t="s">
        <v>207</v>
      </c>
      <c r="N36" s="743" t="s">
        <v>207</v>
      </c>
      <c r="O36" s="744" t="s">
        <v>207</v>
      </c>
      <c r="P36" s="743" t="s">
        <v>207</v>
      </c>
      <c r="Q36" s="744" t="s">
        <v>207</v>
      </c>
      <c r="R36" s="743" t="s">
        <v>207</v>
      </c>
      <c r="S36" s="744" t="s">
        <v>207</v>
      </c>
      <c r="T36" s="743" t="s">
        <v>207</v>
      </c>
      <c r="U36" s="744" t="s">
        <v>207</v>
      </c>
      <c r="V36" s="743" t="s">
        <v>207</v>
      </c>
      <c r="W36" s="743" t="s">
        <v>207</v>
      </c>
      <c r="X36" s="743" t="s">
        <v>207</v>
      </c>
      <c r="Y36" s="743" t="s">
        <v>207</v>
      </c>
      <c r="Z36" s="742"/>
      <c r="AA36" s="1"/>
      <c r="AB36" s="50" t="s">
        <v>553</v>
      </c>
    </row>
    <row r="37" spans="1:28" s="731" customFormat="1" ht="14.25" customHeight="1">
      <c r="A37" s="854" t="s">
        <v>552</v>
      </c>
      <c r="B37" s="854"/>
      <c r="C37" s="50"/>
      <c r="D37" s="745">
        <v>107.41666666666667</v>
      </c>
      <c r="E37" s="744">
        <v>135</v>
      </c>
      <c r="F37" s="748">
        <v>128111.67999999999</v>
      </c>
      <c r="G37" s="744">
        <v>1458</v>
      </c>
      <c r="H37" s="744">
        <v>73667.061000000002</v>
      </c>
      <c r="I37" s="744">
        <v>1319</v>
      </c>
      <c r="J37" s="744">
        <v>50843.73</v>
      </c>
      <c r="K37" s="744">
        <v>50</v>
      </c>
      <c r="L37" s="744">
        <v>362.86599999999999</v>
      </c>
      <c r="M37" s="744">
        <v>330</v>
      </c>
      <c r="N37" s="743">
        <v>28.14</v>
      </c>
      <c r="O37" s="744">
        <v>1331</v>
      </c>
      <c r="P37" s="743">
        <v>2186.8789999999999</v>
      </c>
      <c r="Q37" s="744" t="s">
        <v>207</v>
      </c>
      <c r="R37" s="743" t="s">
        <v>207</v>
      </c>
      <c r="S37" s="744">
        <v>17</v>
      </c>
      <c r="T37" s="743">
        <v>241.00299999999999</v>
      </c>
      <c r="U37" s="744">
        <v>1</v>
      </c>
      <c r="V37" s="743">
        <v>520.4</v>
      </c>
      <c r="W37" s="743">
        <v>124.881</v>
      </c>
      <c r="X37" s="743">
        <v>100</v>
      </c>
      <c r="Y37" s="743">
        <v>36.72</v>
      </c>
      <c r="Z37" s="742"/>
      <c r="AA37" s="854" t="s">
        <v>552</v>
      </c>
      <c r="AB37" s="855"/>
    </row>
    <row r="38" spans="1:28" s="731" customFormat="1" ht="18" customHeight="1">
      <c r="A38" s="1"/>
      <c r="B38" s="50" t="s">
        <v>397</v>
      </c>
      <c r="C38" s="50"/>
      <c r="D38" s="745">
        <v>107.41666666666667</v>
      </c>
      <c r="E38" s="744">
        <v>135</v>
      </c>
      <c r="F38" s="748" t="s">
        <v>207</v>
      </c>
      <c r="G38" s="744" t="s">
        <v>207</v>
      </c>
      <c r="H38" s="744" t="s">
        <v>207</v>
      </c>
      <c r="I38" s="744" t="s">
        <v>207</v>
      </c>
      <c r="J38" s="744" t="s">
        <v>207</v>
      </c>
      <c r="K38" s="744" t="s">
        <v>207</v>
      </c>
      <c r="L38" s="744" t="s">
        <v>207</v>
      </c>
      <c r="M38" s="744" t="s">
        <v>207</v>
      </c>
      <c r="N38" s="743" t="s">
        <v>207</v>
      </c>
      <c r="O38" s="744" t="s">
        <v>207</v>
      </c>
      <c r="P38" s="743" t="s">
        <v>207</v>
      </c>
      <c r="Q38" s="744" t="s">
        <v>207</v>
      </c>
      <c r="R38" s="743" t="s">
        <v>207</v>
      </c>
      <c r="S38" s="744" t="s">
        <v>207</v>
      </c>
      <c r="T38" s="743" t="s">
        <v>207</v>
      </c>
      <c r="U38" s="744" t="s">
        <v>207</v>
      </c>
      <c r="V38" s="743" t="s">
        <v>207</v>
      </c>
      <c r="W38" s="743" t="s">
        <v>207</v>
      </c>
      <c r="X38" s="743" t="s">
        <v>207</v>
      </c>
      <c r="Y38" s="743" t="s">
        <v>207</v>
      </c>
      <c r="Z38" s="742"/>
      <c r="AA38" s="1"/>
      <c r="AB38" s="50" t="s">
        <v>397</v>
      </c>
    </row>
    <row r="39" spans="1:28" s="731" customFormat="1" ht="27" customHeight="1">
      <c r="A39" s="857" t="s">
        <v>586</v>
      </c>
      <c r="B39" s="858"/>
      <c r="C39" s="50"/>
      <c r="D39" s="745">
        <v>1345.75</v>
      </c>
      <c r="E39" s="744">
        <v>1655.1666666666665</v>
      </c>
      <c r="F39" s="748">
        <v>1334477.267</v>
      </c>
      <c r="G39" s="744">
        <v>16191</v>
      </c>
      <c r="H39" s="744">
        <v>735082.48</v>
      </c>
      <c r="I39" s="744">
        <v>16450</v>
      </c>
      <c r="J39" s="744">
        <v>529276.96900000004</v>
      </c>
      <c r="K39" s="744">
        <v>892</v>
      </c>
      <c r="L39" s="744">
        <v>7595.4719999999998</v>
      </c>
      <c r="M39" s="744">
        <v>4392</v>
      </c>
      <c r="N39" s="743">
        <v>461.38400000000001</v>
      </c>
      <c r="O39" s="744">
        <v>16638</v>
      </c>
      <c r="P39" s="743">
        <v>27402.106</v>
      </c>
      <c r="Q39" s="744">
        <v>1</v>
      </c>
      <c r="R39" s="743">
        <v>251.93</v>
      </c>
      <c r="S39" s="744">
        <v>253</v>
      </c>
      <c r="T39" s="743">
        <v>4633.66</v>
      </c>
      <c r="U39" s="744">
        <v>48</v>
      </c>
      <c r="V39" s="743">
        <v>8252.6640000000007</v>
      </c>
      <c r="W39" s="743">
        <v>899.16200000000003</v>
      </c>
      <c r="X39" s="743">
        <v>400</v>
      </c>
      <c r="Y39" s="743">
        <v>20221.439999999999</v>
      </c>
      <c r="Z39" s="742"/>
      <c r="AA39" s="857" t="s">
        <v>551</v>
      </c>
      <c r="AB39" s="859"/>
    </row>
    <row r="40" spans="1:28" s="731" customFormat="1" ht="11.1" customHeight="1">
      <c r="A40" s="1"/>
      <c r="B40" s="50" t="s">
        <v>388</v>
      </c>
      <c r="C40" s="50"/>
      <c r="D40" s="745">
        <v>230.91666666666666</v>
      </c>
      <c r="E40" s="744">
        <v>249.41666666666666</v>
      </c>
      <c r="F40" s="744" t="s">
        <v>207</v>
      </c>
      <c r="G40" s="744" t="s">
        <v>207</v>
      </c>
      <c r="H40" s="744" t="s">
        <v>207</v>
      </c>
      <c r="I40" s="744" t="s">
        <v>207</v>
      </c>
      <c r="J40" s="744" t="s">
        <v>207</v>
      </c>
      <c r="K40" s="744" t="s">
        <v>207</v>
      </c>
      <c r="L40" s="744" t="s">
        <v>207</v>
      </c>
      <c r="M40" s="744" t="s">
        <v>207</v>
      </c>
      <c r="N40" s="743" t="s">
        <v>207</v>
      </c>
      <c r="O40" s="744" t="s">
        <v>207</v>
      </c>
      <c r="P40" s="743" t="s">
        <v>207</v>
      </c>
      <c r="Q40" s="744" t="s">
        <v>207</v>
      </c>
      <c r="R40" s="743" t="s">
        <v>207</v>
      </c>
      <c r="S40" s="744" t="s">
        <v>207</v>
      </c>
      <c r="T40" s="743" t="s">
        <v>207</v>
      </c>
      <c r="U40" s="744" t="s">
        <v>207</v>
      </c>
      <c r="V40" s="743" t="s">
        <v>207</v>
      </c>
      <c r="W40" s="743" t="s">
        <v>207</v>
      </c>
      <c r="X40" s="743" t="s">
        <v>207</v>
      </c>
      <c r="Y40" s="743" t="s">
        <v>207</v>
      </c>
      <c r="Z40" s="742"/>
      <c r="AA40" s="1"/>
      <c r="AB40" s="50" t="s">
        <v>388</v>
      </c>
    </row>
    <row r="41" spans="1:28" s="731" customFormat="1" ht="11.1" customHeight="1">
      <c r="A41" s="1"/>
      <c r="B41" s="50" t="s">
        <v>387</v>
      </c>
      <c r="C41" s="50"/>
      <c r="D41" s="745">
        <v>96.75</v>
      </c>
      <c r="E41" s="744">
        <v>132.58333333333334</v>
      </c>
      <c r="F41" s="744" t="s">
        <v>207</v>
      </c>
      <c r="G41" s="744" t="s">
        <v>207</v>
      </c>
      <c r="H41" s="744" t="s">
        <v>207</v>
      </c>
      <c r="I41" s="744" t="s">
        <v>207</v>
      </c>
      <c r="J41" s="744" t="s">
        <v>207</v>
      </c>
      <c r="K41" s="744" t="s">
        <v>207</v>
      </c>
      <c r="L41" s="744" t="s">
        <v>207</v>
      </c>
      <c r="M41" s="744" t="s">
        <v>207</v>
      </c>
      <c r="N41" s="743" t="s">
        <v>207</v>
      </c>
      <c r="O41" s="744" t="s">
        <v>207</v>
      </c>
      <c r="P41" s="743" t="s">
        <v>207</v>
      </c>
      <c r="Q41" s="744" t="s">
        <v>207</v>
      </c>
      <c r="R41" s="743" t="s">
        <v>207</v>
      </c>
      <c r="S41" s="744" t="s">
        <v>207</v>
      </c>
      <c r="T41" s="743" t="s">
        <v>207</v>
      </c>
      <c r="U41" s="744" t="s">
        <v>207</v>
      </c>
      <c r="V41" s="743" t="s">
        <v>207</v>
      </c>
      <c r="W41" s="743" t="s">
        <v>207</v>
      </c>
      <c r="X41" s="743" t="s">
        <v>207</v>
      </c>
      <c r="Y41" s="743" t="s">
        <v>207</v>
      </c>
      <c r="Z41" s="742"/>
      <c r="AA41" s="1"/>
      <c r="AB41" s="50" t="s">
        <v>387</v>
      </c>
    </row>
    <row r="42" spans="1:28" s="731" customFormat="1" ht="11.1" customHeight="1">
      <c r="A42" s="1"/>
      <c r="B42" s="50" t="s">
        <v>386</v>
      </c>
      <c r="C42" s="46"/>
      <c r="D42" s="745">
        <v>585.91666666666663</v>
      </c>
      <c r="E42" s="744">
        <v>711.66666666666663</v>
      </c>
      <c r="F42" s="744" t="s">
        <v>207</v>
      </c>
      <c r="G42" s="744" t="s">
        <v>207</v>
      </c>
      <c r="H42" s="744" t="s">
        <v>207</v>
      </c>
      <c r="I42" s="744" t="s">
        <v>207</v>
      </c>
      <c r="J42" s="744" t="s">
        <v>207</v>
      </c>
      <c r="K42" s="744" t="s">
        <v>207</v>
      </c>
      <c r="L42" s="744" t="s">
        <v>207</v>
      </c>
      <c r="M42" s="744" t="s">
        <v>207</v>
      </c>
      <c r="N42" s="743" t="s">
        <v>207</v>
      </c>
      <c r="O42" s="744" t="s">
        <v>207</v>
      </c>
      <c r="P42" s="743" t="s">
        <v>207</v>
      </c>
      <c r="Q42" s="744" t="s">
        <v>207</v>
      </c>
      <c r="R42" s="743" t="s">
        <v>207</v>
      </c>
      <c r="S42" s="744" t="s">
        <v>207</v>
      </c>
      <c r="T42" s="743" t="s">
        <v>207</v>
      </c>
      <c r="U42" s="744" t="s">
        <v>207</v>
      </c>
      <c r="V42" s="743" t="s">
        <v>207</v>
      </c>
      <c r="W42" s="743" t="s">
        <v>207</v>
      </c>
      <c r="X42" s="743" t="s">
        <v>207</v>
      </c>
      <c r="Y42" s="743" t="s">
        <v>207</v>
      </c>
      <c r="Z42" s="742"/>
      <c r="AA42" s="1"/>
      <c r="AB42" s="50" t="s">
        <v>386</v>
      </c>
    </row>
    <row r="43" spans="1:28" s="731" customFormat="1" ht="11.1" customHeight="1">
      <c r="A43" s="479"/>
      <c r="B43" s="46" t="s">
        <v>393</v>
      </c>
      <c r="C43" s="46"/>
      <c r="D43" s="745">
        <v>37.916666666666664</v>
      </c>
      <c r="E43" s="744">
        <v>40.75</v>
      </c>
      <c r="F43" s="744" t="s">
        <v>207</v>
      </c>
      <c r="G43" s="744" t="s">
        <v>207</v>
      </c>
      <c r="H43" s="744" t="s">
        <v>207</v>
      </c>
      <c r="I43" s="744" t="s">
        <v>207</v>
      </c>
      <c r="J43" s="744" t="s">
        <v>207</v>
      </c>
      <c r="K43" s="744" t="s">
        <v>207</v>
      </c>
      <c r="L43" s="744" t="s">
        <v>207</v>
      </c>
      <c r="M43" s="744" t="s">
        <v>207</v>
      </c>
      <c r="N43" s="743" t="s">
        <v>207</v>
      </c>
      <c r="O43" s="744" t="s">
        <v>207</v>
      </c>
      <c r="P43" s="743" t="s">
        <v>207</v>
      </c>
      <c r="Q43" s="744" t="s">
        <v>207</v>
      </c>
      <c r="R43" s="743" t="s">
        <v>207</v>
      </c>
      <c r="S43" s="744" t="s">
        <v>207</v>
      </c>
      <c r="T43" s="743" t="s">
        <v>207</v>
      </c>
      <c r="U43" s="744" t="s">
        <v>207</v>
      </c>
      <c r="V43" s="743" t="s">
        <v>207</v>
      </c>
      <c r="W43" s="743" t="s">
        <v>207</v>
      </c>
      <c r="X43" s="743" t="s">
        <v>207</v>
      </c>
      <c r="Y43" s="743" t="s">
        <v>207</v>
      </c>
      <c r="Z43" s="742"/>
      <c r="AA43" s="479"/>
      <c r="AB43" s="46" t="s">
        <v>393</v>
      </c>
    </row>
    <row r="44" spans="1:28" s="731" customFormat="1" ht="11.1" customHeight="1">
      <c r="A44" s="479"/>
      <c r="B44" s="46" t="s">
        <v>392</v>
      </c>
      <c r="C44" s="46"/>
      <c r="D44" s="745">
        <v>126.66666666666667</v>
      </c>
      <c r="E44" s="744">
        <v>181.25</v>
      </c>
      <c r="F44" s="744" t="s">
        <v>207</v>
      </c>
      <c r="G44" s="744" t="s">
        <v>207</v>
      </c>
      <c r="H44" s="744" t="s">
        <v>207</v>
      </c>
      <c r="I44" s="744" t="s">
        <v>207</v>
      </c>
      <c r="J44" s="744" t="s">
        <v>207</v>
      </c>
      <c r="K44" s="744" t="s">
        <v>207</v>
      </c>
      <c r="L44" s="744" t="s">
        <v>207</v>
      </c>
      <c r="M44" s="744" t="s">
        <v>207</v>
      </c>
      <c r="N44" s="743" t="s">
        <v>207</v>
      </c>
      <c r="O44" s="744" t="s">
        <v>207</v>
      </c>
      <c r="P44" s="743" t="s">
        <v>207</v>
      </c>
      <c r="Q44" s="744" t="s">
        <v>207</v>
      </c>
      <c r="R44" s="743" t="s">
        <v>207</v>
      </c>
      <c r="S44" s="744" t="s">
        <v>207</v>
      </c>
      <c r="T44" s="743" t="s">
        <v>207</v>
      </c>
      <c r="U44" s="744" t="s">
        <v>207</v>
      </c>
      <c r="V44" s="743" t="s">
        <v>207</v>
      </c>
      <c r="W44" s="743" t="s">
        <v>207</v>
      </c>
      <c r="X44" s="743" t="s">
        <v>207</v>
      </c>
      <c r="Y44" s="743" t="s">
        <v>207</v>
      </c>
      <c r="Z44" s="742"/>
      <c r="AA44" s="479"/>
      <c r="AB44" s="46" t="s">
        <v>392</v>
      </c>
    </row>
    <row r="45" spans="1:28" s="731" customFormat="1" ht="11.1" customHeight="1">
      <c r="A45" s="479"/>
      <c r="B45" s="46" t="s">
        <v>391</v>
      </c>
      <c r="C45" s="46"/>
      <c r="D45" s="745">
        <v>119.25</v>
      </c>
      <c r="E45" s="744">
        <v>146.58333333333334</v>
      </c>
      <c r="F45" s="744" t="s">
        <v>207</v>
      </c>
      <c r="G45" s="744" t="s">
        <v>207</v>
      </c>
      <c r="H45" s="744" t="s">
        <v>207</v>
      </c>
      <c r="I45" s="744" t="s">
        <v>207</v>
      </c>
      <c r="J45" s="744" t="s">
        <v>207</v>
      </c>
      <c r="K45" s="744" t="s">
        <v>207</v>
      </c>
      <c r="L45" s="744" t="s">
        <v>207</v>
      </c>
      <c r="M45" s="744" t="s">
        <v>207</v>
      </c>
      <c r="N45" s="743" t="s">
        <v>207</v>
      </c>
      <c r="O45" s="744" t="s">
        <v>207</v>
      </c>
      <c r="P45" s="743" t="s">
        <v>207</v>
      </c>
      <c r="Q45" s="744" t="s">
        <v>207</v>
      </c>
      <c r="R45" s="743" t="s">
        <v>207</v>
      </c>
      <c r="S45" s="744" t="s">
        <v>207</v>
      </c>
      <c r="T45" s="743" t="s">
        <v>207</v>
      </c>
      <c r="U45" s="744" t="s">
        <v>207</v>
      </c>
      <c r="V45" s="743" t="s">
        <v>207</v>
      </c>
      <c r="W45" s="743" t="s">
        <v>207</v>
      </c>
      <c r="X45" s="743" t="s">
        <v>207</v>
      </c>
      <c r="Y45" s="743" t="s">
        <v>207</v>
      </c>
      <c r="Z45" s="742"/>
      <c r="AA45" s="479"/>
      <c r="AB45" s="46" t="s">
        <v>391</v>
      </c>
    </row>
    <row r="46" spans="1:28" s="731" customFormat="1" ht="11.1" customHeight="1">
      <c r="A46" s="479"/>
      <c r="B46" s="46" t="s">
        <v>390</v>
      </c>
      <c r="C46" s="46"/>
      <c r="D46" s="745">
        <v>50.916666666666664</v>
      </c>
      <c r="E46" s="744">
        <v>60.916666666666664</v>
      </c>
      <c r="F46" s="744" t="s">
        <v>207</v>
      </c>
      <c r="G46" s="744" t="s">
        <v>207</v>
      </c>
      <c r="H46" s="744" t="s">
        <v>207</v>
      </c>
      <c r="I46" s="744" t="s">
        <v>207</v>
      </c>
      <c r="J46" s="744" t="s">
        <v>207</v>
      </c>
      <c r="K46" s="744" t="s">
        <v>207</v>
      </c>
      <c r="L46" s="744" t="s">
        <v>207</v>
      </c>
      <c r="M46" s="744" t="s">
        <v>207</v>
      </c>
      <c r="N46" s="743" t="s">
        <v>207</v>
      </c>
      <c r="O46" s="744" t="s">
        <v>207</v>
      </c>
      <c r="P46" s="743" t="s">
        <v>207</v>
      </c>
      <c r="Q46" s="744" t="s">
        <v>207</v>
      </c>
      <c r="R46" s="743" t="s">
        <v>207</v>
      </c>
      <c r="S46" s="744" t="s">
        <v>207</v>
      </c>
      <c r="T46" s="743" t="s">
        <v>207</v>
      </c>
      <c r="U46" s="744" t="s">
        <v>207</v>
      </c>
      <c r="V46" s="743" t="s">
        <v>207</v>
      </c>
      <c r="W46" s="743" t="s">
        <v>207</v>
      </c>
      <c r="X46" s="743" t="s">
        <v>207</v>
      </c>
      <c r="Y46" s="743" t="s">
        <v>207</v>
      </c>
      <c r="Z46" s="742"/>
      <c r="AA46" s="479"/>
      <c r="AB46" s="46" t="s">
        <v>390</v>
      </c>
    </row>
    <row r="47" spans="1:28" s="731" customFormat="1" ht="11.1" customHeight="1">
      <c r="A47" s="479"/>
      <c r="B47" s="46" t="s">
        <v>389</v>
      </c>
      <c r="C47" s="50"/>
      <c r="D47" s="745">
        <v>97.416666666666671</v>
      </c>
      <c r="E47" s="744">
        <v>132</v>
      </c>
      <c r="F47" s="744" t="s">
        <v>207</v>
      </c>
      <c r="G47" s="744" t="s">
        <v>207</v>
      </c>
      <c r="H47" s="744" t="s">
        <v>207</v>
      </c>
      <c r="I47" s="744" t="s">
        <v>207</v>
      </c>
      <c r="J47" s="744" t="s">
        <v>207</v>
      </c>
      <c r="K47" s="744" t="s">
        <v>207</v>
      </c>
      <c r="L47" s="744" t="s">
        <v>207</v>
      </c>
      <c r="M47" s="744" t="s">
        <v>207</v>
      </c>
      <c r="N47" s="743" t="s">
        <v>207</v>
      </c>
      <c r="O47" s="744" t="s">
        <v>207</v>
      </c>
      <c r="P47" s="743" t="s">
        <v>207</v>
      </c>
      <c r="Q47" s="744" t="s">
        <v>207</v>
      </c>
      <c r="R47" s="743" t="s">
        <v>207</v>
      </c>
      <c r="S47" s="744" t="s">
        <v>207</v>
      </c>
      <c r="T47" s="743" t="s">
        <v>207</v>
      </c>
      <c r="U47" s="744" t="s">
        <v>207</v>
      </c>
      <c r="V47" s="743" t="s">
        <v>207</v>
      </c>
      <c r="W47" s="743" t="s">
        <v>207</v>
      </c>
      <c r="X47" s="743" t="s">
        <v>207</v>
      </c>
      <c r="Y47" s="743" t="s">
        <v>207</v>
      </c>
      <c r="Z47" s="742"/>
      <c r="AA47" s="479"/>
      <c r="AB47" s="46" t="s">
        <v>389</v>
      </c>
    </row>
    <row r="48" spans="1:28" s="731" customFormat="1" ht="11.1" customHeight="1">
      <c r="A48" s="854" t="s">
        <v>550</v>
      </c>
      <c r="B48" s="854"/>
      <c r="C48" s="50"/>
      <c r="D48" s="745">
        <v>463.75</v>
      </c>
      <c r="E48" s="744">
        <v>630.91666666666674</v>
      </c>
      <c r="F48" s="748">
        <v>507804.12900000002</v>
      </c>
      <c r="G48" s="744">
        <v>6283</v>
      </c>
      <c r="H48" s="744">
        <v>289882.36599999998</v>
      </c>
      <c r="I48" s="744">
        <v>6374</v>
      </c>
      <c r="J48" s="744">
        <v>186434.71100000001</v>
      </c>
      <c r="K48" s="744">
        <v>551</v>
      </c>
      <c r="L48" s="744">
        <v>3933.19</v>
      </c>
      <c r="M48" s="744">
        <v>1217</v>
      </c>
      <c r="N48" s="743">
        <v>175.29</v>
      </c>
      <c r="O48" s="744">
        <v>5746</v>
      </c>
      <c r="P48" s="743">
        <v>10132.388999999999</v>
      </c>
      <c r="Q48" s="744" t="s">
        <v>207</v>
      </c>
      <c r="R48" s="743" t="s">
        <v>207</v>
      </c>
      <c r="S48" s="744">
        <v>193</v>
      </c>
      <c r="T48" s="743">
        <v>3077.768</v>
      </c>
      <c r="U48" s="744">
        <v>15</v>
      </c>
      <c r="V48" s="743">
        <v>2965.3870000000002</v>
      </c>
      <c r="W48" s="743">
        <v>129.81</v>
      </c>
      <c r="X48" s="743" t="s">
        <v>207</v>
      </c>
      <c r="Y48" s="743">
        <v>11073.218000000001</v>
      </c>
      <c r="Z48" s="742"/>
      <c r="AA48" s="854" t="s">
        <v>550</v>
      </c>
      <c r="AB48" s="855"/>
    </row>
    <row r="49" spans="1:28" s="731" customFormat="1" ht="11.1" customHeight="1">
      <c r="A49" s="1"/>
      <c r="B49" s="50" t="s">
        <v>385</v>
      </c>
      <c r="C49" s="50"/>
      <c r="D49" s="745">
        <v>439.75</v>
      </c>
      <c r="E49" s="744">
        <v>603.58333333333337</v>
      </c>
      <c r="F49" s="744" t="s">
        <v>207</v>
      </c>
      <c r="G49" s="744" t="s">
        <v>207</v>
      </c>
      <c r="H49" s="744" t="s">
        <v>207</v>
      </c>
      <c r="I49" s="744" t="s">
        <v>207</v>
      </c>
      <c r="J49" s="744" t="s">
        <v>207</v>
      </c>
      <c r="K49" s="744" t="s">
        <v>207</v>
      </c>
      <c r="L49" s="744" t="s">
        <v>207</v>
      </c>
      <c r="M49" s="744" t="s">
        <v>207</v>
      </c>
      <c r="N49" s="743" t="s">
        <v>207</v>
      </c>
      <c r="O49" s="744" t="s">
        <v>207</v>
      </c>
      <c r="P49" s="743" t="s">
        <v>207</v>
      </c>
      <c r="Q49" s="744" t="s">
        <v>207</v>
      </c>
      <c r="R49" s="743" t="s">
        <v>207</v>
      </c>
      <c r="S49" s="744" t="s">
        <v>207</v>
      </c>
      <c r="T49" s="743" t="s">
        <v>207</v>
      </c>
      <c r="U49" s="744" t="s">
        <v>207</v>
      </c>
      <c r="V49" s="743" t="s">
        <v>207</v>
      </c>
      <c r="W49" s="743" t="s">
        <v>207</v>
      </c>
      <c r="X49" s="743" t="s">
        <v>207</v>
      </c>
      <c r="Y49" s="743" t="s">
        <v>207</v>
      </c>
      <c r="Z49" s="742"/>
      <c r="AA49" s="1"/>
      <c r="AB49" s="50" t="s">
        <v>385</v>
      </c>
    </row>
    <row r="50" spans="1:28" s="731" customFormat="1" ht="11.1" customHeight="1">
      <c r="A50" s="1"/>
      <c r="B50" s="50" t="s">
        <v>384</v>
      </c>
      <c r="C50" s="50"/>
      <c r="D50" s="745">
        <v>24</v>
      </c>
      <c r="E50" s="744">
        <v>27.333333333333332</v>
      </c>
      <c r="F50" s="744" t="s">
        <v>207</v>
      </c>
      <c r="G50" s="744" t="s">
        <v>207</v>
      </c>
      <c r="H50" s="744" t="s">
        <v>207</v>
      </c>
      <c r="I50" s="744" t="s">
        <v>207</v>
      </c>
      <c r="J50" s="744" t="s">
        <v>207</v>
      </c>
      <c r="K50" s="744" t="s">
        <v>207</v>
      </c>
      <c r="L50" s="744" t="s">
        <v>207</v>
      </c>
      <c r="M50" s="744" t="s">
        <v>207</v>
      </c>
      <c r="N50" s="743" t="s">
        <v>207</v>
      </c>
      <c r="O50" s="744" t="s">
        <v>207</v>
      </c>
      <c r="P50" s="743" t="s">
        <v>207</v>
      </c>
      <c r="Q50" s="744" t="s">
        <v>207</v>
      </c>
      <c r="R50" s="743" t="s">
        <v>207</v>
      </c>
      <c r="S50" s="744" t="s">
        <v>207</v>
      </c>
      <c r="T50" s="743" t="s">
        <v>207</v>
      </c>
      <c r="U50" s="744" t="s">
        <v>207</v>
      </c>
      <c r="V50" s="743" t="s">
        <v>207</v>
      </c>
      <c r="W50" s="743" t="s">
        <v>207</v>
      </c>
      <c r="X50" s="743" t="s">
        <v>207</v>
      </c>
      <c r="Y50" s="743" t="s">
        <v>207</v>
      </c>
      <c r="Z50" s="742"/>
      <c r="AA50" s="1"/>
      <c r="AB50" s="50" t="s">
        <v>384</v>
      </c>
    </row>
    <row r="51" spans="1:28" s="731" customFormat="1" ht="11.1" customHeight="1">
      <c r="A51" s="479"/>
      <c r="B51" s="46"/>
      <c r="C51" s="50"/>
      <c r="D51" s="747"/>
      <c r="E51" s="746"/>
      <c r="F51" s="746"/>
      <c r="G51" s="746"/>
      <c r="H51" s="746"/>
      <c r="I51" s="746"/>
      <c r="J51" s="746"/>
      <c r="K51" s="746"/>
      <c r="L51" s="746"/>
      <c r="M51" s="746"/>
      <c r="N51" s="746"/>
      <c r="O51" s="746"/>
      <c r="P51" s="746"/>
      <c r="Q51" s="746"/>
      <c r="R51" s="746"/>
      <c r="S51" s="746"/>
      <c r="T51" s="746"/>
      <c r="U51" s="746"/>
      <c r="V51" s="746"/>
      <c r="W51" s="746"/>
      <c r="X51" s="746"/>
      <c r="Y51" s="746"/>
      <c r="Z51" s="742"/>
      <c r="AA51" s="479"/>
      <c r="AB51" s="46"/>
    </row>
    <row r="52" spans="1:28" s="731" customFormat="1" ht="11.1" customHeight="1">
      <c r="A52" s="856" t="s">
        <v>549</v>
      </c>
      <c r="B52" s="856"/>
      <c r="C52" s="46"/>
      <c r="D52" s="745" t="s">
        <v>207</v>
      </c>
      <c r="E52" s="744" t="s">
        <v>207</v>
      </c>
      <c r="F52" s="744">
        <v>3425173</v>
      </c>
      <c r="G52" s="744" t="s">
        <v>207</v>
      </c>
      <c r="H52" s="744" t="s">
        <v>207</v>
      </c>
      <c r="I52" s="744" t="s">
        <v>207</v>
      </c>
      <c r="J52" s="744" t="s">
        <v>207</v>
      </c>
      <c r="K52" s="744" t="s">
        <v>207</v>
      </c>
      <c r="L52" s="744" t="s">
        <v>207</v>
      </c>
      <c r="M52" s="744" t="s">
        <v>207</v>
      </c>
      <c r="N52" s="744">
        <v>185273.641</v>
      </c>
      <c r="O52" s="744" t="s">
        <v>207</v>
      </c>
      <c r="P52" s="744">
        <v>3239899.2519999999</v>
      </c>
      <c r="Q52" s="744" t="s">
        <v>207</v>
      </c>
      <c r="R52" s="743" t="s">
        <v>207</v>
      </c>
      <c r="S52" s="744" t="s">
        <v>207</v>
      </c>
      <c r="T52" s="743" t="s">
        <v>207</v>
      </c>
      <c r="U52" s="744" t="s">
        <v>207</v>
      </c>
      <c r="V52" s="743" t="s">
        <v>207</v>
      </c>
      <c r="W52" s="743" t="s">
        <v>207</v>
      </c>
      <c r="X52" s="743" t="s">
        <v>207</v>
      </c>
      <c r="Y52" s="743" t="s">
        <v>207</v>
      </c>
      <c r="Z52" s="742"/>
      <c r="AA52" s="856" t="s">
        <v>549</v>
      </c>
      <c r="AB52" s="856"/>
    </row>
    <row r="53" spans="1:28" s="731" customFormat="1" ht="4.5" customHeight="1" thickBot="1">
      <c r="A53" s="740"/>
      <c r="B53" s="740"/>
      <c r="C53" s="740"/>
      <c r="D53" s="741"/>
      <c r="E53" s="740"/>
      <c r="F53" s="740"/>
      <c r="G53" s="740"/>
      <c r="H53" s="740"/>
      <c r="I53" s="740"/>
      <c r="J53" s="740"/>
      <c r="K53" s="740"/>
      <c r="L53" s="740"/>
      <c r="M53" s="737"/>
      <c r="N53" s="739"/>
      <c r="O53" s="737"/>
      <c r="P53" s="737"/>
      <c r="Q53" s="737"/>
      <c r="R53" s="737"/>
      <c r="S53" s="737"/>
      <c r="T53" s="737"/>
      <c r="U53" s="737"/>
      <c r="V53" s="737"/>
      <c r="W53" s="737"/>
      <c r="X53" s="737"/>
      <c r="Y53" s="737"/>
      <c r="Z53" s="738"/>
      <c r="AA53" s="737"/>
      <c r="AB53" s="737"/>
    </row>
    <row r="54" spans="1:28" s="734" customFormat="1" ht="18.75" customHeight="1" thickTop="1">
      <c r="A54" s="736" t="s">
        <v>548</v>
      </c>
      <c r="B54" s="733"/>
      <c r="C54" s="733"/>
      <c r="D54" s="733"/>
      <c r="E54" s="733"/>
      <c r="F54" s="733"/>
      <c r="G54" s="735"/>
      <c r="H54" s="733"/>
      <c r="I54" s="1"/>
      <c r="J54" s="1"/>
      <c r="K54" s="1"/>
      <c r="L54" s="1"/>
      <c r="M54" s="79"/>
      <c r="N54" s="730"/>
      <c r="O54" s="79"/>
      <c r="P54" s="79"/>
      <c r="Q54" s="79"/>
      <c r="R54" s="79"/>
      <c r="S54" s="79"/>
      <c r="T54" s="79"/>
      <c r="U54" s="79"/>
      <c r="V54" s="79"/>
      <c r="W54" s="79"/>
      <c r="X54" s="79"/>
      <c r="Y54" s="79"/>
      <c r="Z54" s="79"/>
      <c r="AA54" s="79"/>
      <c r="AB54" s="79"/>
    </row>
    <row r="55" spans="1:28" s="734" customFormat="1" ht="18.75" customHeight="1">
      <c r="A55" s="736" t="s">
        <v>547</v>
      </c>
      <c r="B55" s="733"/>
      <c r="C55" s="733"/>
      <c r="D55" s="733"/>
      <c r="E55" s="733"/>
      <c r="F55" s="733"/>
      <c r="G55" s="735"/>
      <c r="H55" s="733"/>
      <c r="I55" s="1"/>
      <c r="J55" s="1"/>
      <c r="K55" s="1"/>
      <c r="L55" s="1"/>
      <c r="M55" s="79"/>
      <c r="N55" s="730"/>
      <c r="O55" s="79"/>
      <c r="P55" s="79"/>
      <c r="Q55" s="79"/>
      <c r="R55" s="79"/>
      <c r="S55" s="79"/>
      <c r="T55" s="79"/>
      <c r="U55" s="79"/>
      <c r="V55" s="79"/>
      <c r="W55" s="79"/>
      <c r="X55" s="79"/>
      <c r="Y55" s="79"/>
      <c r="Z55" s="79"/>
      <c r="AA55" s="79"/>
      <c r="AB55" s="79"/>
    </row>
    <row r="56" spans="1:28" s="734" customFormat="1" ht="20.25" customHeight="1">
      <c r="A56" s="733" t="s">
        <v>546</v>
      </c>
      <c r="B56" s="733"/>
      <c r="C56" s="733"/>
      <c r="D56" s="733"/>
      <c r="E56" s="733"/>
      <c r="F56" s="733"/>
      <c r="G56" s="735"/>
      <c r="H56" s="733"/>
      <c r="I56" s="1"/>
      <c r="J56" s="1"/>
      <c r="K56" s="1"/>
      <c r="L56" s="1"/>
      <c r="M56" s="79"/>
      <c r="N56" s="730"/>
      <c r="O56" s="79"/>
      <c r="P56" s="79"/>
      <c r="Q56" s="79"/>
      <c r="R56" s="79"/>
      <c r="S56" s="79"/>
      <c r="T56" s="79"/>
      <c r="U56" s="79"/>
      <c r="V56" s="79"/>
      <c r="W56" s="79"/>
      <c r="X56" s="79"/>
      <c r="Y56" s="79"/>
      <c r="Z56" s="79"/>
      <c r="AA56" s="79"/>
      <c r="AB56" s="79"/>
    </row>
    <row r="57" spans="1:28" s="734" customFormat="1" ht="20.25" customHeight="1">
      <c r="A57" s="733" t="s">
        <v>545</v>
      </c>
      <c r="B57" s="733"/>
      <c r="C57" s="733"/>
      <c r="D57" s="733"/>
      <c r="E57" s="733"/>
      <c r="F57" s="733"/>
      <c r="G57" s="735"/>
      <c r="H57" s="733"/>
      <c r="I57" s="1"/>
      <c r="J57" s="1"/>
      <c r="K57" s="1"/>
      <c r="L57" s="1"/>
      <c r="M57" s="79"/>
      <c r="N57" s="79"/>
      <c r="O57" s="79"/>
      <c r="P57" s="79"/>
      <c r="Q57" s="79"/>
      <c r="R57" s="79"/>
      <c r="S57" s="79"/>
      <c r="T57" s="79"/>
      <c r="U57" s="79"/>
      <c r="V57" s="79"/>
      <c r="W57" s="79"/>
      <c r="X57" s="79"/>
      <c r="Y57" s="79"/>
      <c r="Z57" s="79"/>
      <c r="AA57" s="79"/>
      <c r="AB57" s="79"/>
    </row>
    <row r="58" spans="1:28" s="734" customFormat="1" ht="20.25" customHeight="1">
      <c r="A58" s="733" t="s">
        <v>544</v>
      </c>
      <c r="B58" s="733"/>
      <c r="C58" s="733"/>
      <c r="D58" s="733"/>
      <c r="E58" s="733"/>
      <c r="F58" s="733"/>
      <c r="G58" s="735"/>
      <c r="H58" s="733"/>
      <c r="I58" s="1"/>
      <c r="J58" s="1"/>
      <c r="K58" s="1"/>
      <c r="L58" s="1"/>
      <c r="M58" s="79"/>
      <c r="N58" s="79"/>
      <c r="O58" s="79"/>
      <c r="P58" s="79"/>
      <c r="Q58" s="79"/>
      <c r="R58" s="79"/>
      <c r="S58" s="79"/>
      <c r="T58" s="79"/>
      <c r="U58" s="79"/>
      <c r="V58" s="79"/>
      <c r="W58" s="79"/>
      <c r="X58" s="79"/>
      <c r="Y58" s="79"/>
      <c r="Z58" s="79"/>
      <c r="AA58" s="79"/>
      <c r="AB58" s="79"/>
    </row>
    <row r="59" spans="1:28" s="731" customFormat="1" ht="12" customHeight="1">
      <c r="A59" s="733"/>
      <c r="B59" s="1"/>
      <c r="C59" s="1"/>
      <c r="D59" s="1"/>
      <c r="E59" s="1"/>
      <c r="F59" s="1"/>
      <c r="G59" s="1"/>
      <c r="H59" s="1"/>
      <c r="I59" s="1"/>
      <c r="J59" s="1"/>
      <c r="K59" s="1"/>
      <c r="L59" s="1"/>
      <c r="M59" s="79"/>
      <c r="N59" s="730"/>
      <c r="O59" s="79"/>
      <c r="P59" s="79"/>
      <c r="Q59" s="79"/>
      <c r="R59" s="79"/>
      <c r="S59" s="79"/>
      <c r="T59" s="79"/>
      <c r="U59" s="79"/>
      <c r="V59" s="79"/>
      <c r="W59" s="79"/>
      <c r="X59" s="79"/>
      <c r="Y59" s="79"/>
      <c r="Z59" s="79"/>
      <c r="AA59" s="79"/>
      <c r="AB59" s="79"/>
    </row>
    <row r="60" spans="1:28" s="731" customFormat="1" ht="13.5">
      <c r="A60" s="1"/>
      <c r="B60" s="24"/>
      <c r="C60" s="1"/>
      <c r="D60" s="1"/>
      <c r="E60" s="1"/>
      <c r="F60" s="1"/>
      <c r="G60" s="1"/>
      <c r="H60" s="1"/>
      <c r="I60" s="1"/>
      <c r="J60" s="1"/>
      <c r="K60" s="1"/>
      <c r="L60" s="1"/>
      <c r="M60" s="79"/>
      <c r="N60" s="730"/>
      <c r="O60" s="79"/>
      <c r="P60" s="79"/>
      <c r="Q60" s="79"/>
      <c r="R60" s="79"/>
      <c r="S60" s="79"/>
      <c r="T60" s="79"/>
      <c r="U60" s="79"/>
      <c r="V60" s="79"/>
      <c r="W60" s="79"/>
      <c r="X60" s="79"/>
      <c r="Y60" s="79"/>
      <c r="Z60" s="79"/>
      <c r="AA60" s="79"/>
      <c r="AB60" s="79"/>
    </row>
    <row r="62" spans="1:28" s="731" customFormat="1" ht="13.5">
      <c r="A62" s="1"/>
      <c r="B62" s="1"/>
      <c r="C62" s="1"/>
      <c r="D62" s="732"/>
      <c r="E62" s="1"/>
      <c r="F62" s="1"/>
      <c r="G62" s="1"/>
      <c r="H62" s="1"/>
      <c r="I62" s="1"/>
      <c r="J62" s="1"/>
      <c r="K62" s="1"/>
      <c r="L62" s="1"/>
      <c r="M62" s="79"/>
      <c r="N62" s="730"/>
      <c r="O62" s="79"/>
      <c r="P62" s="79"/>
      <c r="Q62" s="79"/>
      <c r="R62" s="79"/>
      <c r="S62" s="79"/>
      <c r="T62" s="79"/>
      <c r="U62" s="79"/>
      <c r="V62" s="79"/>
      <c r="W62" s="79"/>
      <c r="X62" s="79"/>
      <c r="Y62" s="79"/>
      <c r="Z62" s="79"/>
      <c r="AA62" s="79"/>
      <c r="AB62" s="79"/>
    </row>
    <row r="63" spans="1:28" s="731" customFormat="1" ht="13.5">
      <c r="A63" s="1"/>
      <c r="B63" s="1"/>
      <c r="C63" s="1"/>
      <c r="D63" s="312"/>
      <c r="E63" s="1"/>
      <c r="F63" s="1"/>
      <c r="G63" s="1"/>
      <c r="H63" s="1"/>
      <c r="I63" s="1"/>
      <c r="J63" s="1"/>
      <c r="K63" s="1"/>
      <c r="L63" s="1"/>
      <c r="M63" s="79"/>
      <c r="N63" s="730"/>
      <c r="O63" s="79"/>
      <c r="P63" s="79"/>
      <c r="Q63" s="79"/>
      <c r="R63" s="79"/>
      <c r="S63" s="79"/>
      <c r="T63" s="79"/>
      <c r="U63" s="79"/>
      <c r="V63" s="79"/>
      <c r="W63" s="79"/>
      <c r="X63" s="79"/>
      <c r="Y63" s="79"/>
      <c r="Z63" s="79"/>
      <c r="AA63" s="79"/>
      <c r="AB63" s="79"/>
    </row>
    <row r="64" spans="1:28" s="731" customFormat="1" ht="13.5">
      <c r="A64" s="1"/>
      <c r="B64" s="1"/>
      <c r="C64" s="1"/>
      <c r="D64" s="732"/>
      <c r="E64" s="1"/>
      <c r="F64" s="1"/>
      <c r="G64" s="1"/>
      <c r="H64" s="1"/>
      <c r="I64" s="1"/>
      <c r="J64" s="1"/>
      <c r="K64" s="1"/>
      <c r="L64" s="1"/>
      <c r="M64" s="79"/>
      <c r="N64" s="730"/>
      <c r="O64" s="79"/>
      <c r="P64" s="79"/>
      <c r="Q64" s="79"/>
      <c r="R64" s="79"/>
      <c r="S64" s="79"/>
      <c r="T64" s="79"/>
      <c r="U64" s="79"/>
      <c r="V64" s="79"/>
      <c r="W64" s="79"/>
      <c r="X64" s="79"/>
      <c r="Y64" s="79"/>
      <c r="Z64" s="79"/>
      <c r="AA64" s="79"/>
      <c r="AB64" s="79"/>
    </row>
  </sheetData>
  <mergeCells count="68">
    <mergeCell ref="Q2:R3"/>
    <mergeCell ref="S2:T3"/>
    <mergeCell ref="U2:V3"/>
    <mergeCell ref="Z2:AB4"/>
    <mergeCell ref="V1:AB1"/>
    <mergeCell ref="I2:J3"/>
    <mergeCell ref="K2:L3"/>
    <mergeCell ref="M2:N3"/>
    <mergeCell ref="O2:P3"/>
    <mergeCell ref="A6:B6"/>
    <mergeCell ref="A2:B4"/>
    <mergeCell ref="D2:D4"/>
    <mergeCell ref="E2:E4"/>
    <mergeCell ref="F2:F4"/>
    <mergeCell ref="G2:H3"/>
    <mergeCell ref="AA6:AB6"/>
    <mergeCell ref="A7:B7"/>
    <mergeCell ref="AA7:AB7"/>
    <mergeCell ref="A8:B8"/>
    <mergeCell ref="AA8:AB8"/>
    <mergeCell ref="A10:B10"/>
    <mergeCell ref="AA10:AB10"/>
    <mergeCell ref="A11:B11"/>
    <mergeCell ref="AA11:AB11"/>
    <mergeCell ref="A12:B12"/>
    <mergeCell ref="AA12:AB12"/>
    <mergeCell ref="A13:B13"/>
    <mergeCell ref="AA13:AB13"/>
    <mergeCell ref="A14:B14"/>
    <mergeCell ref="AA14:AB14"/>
    <mergeCell ref="A16:B16"/>
    <mergeCell ref="AA16:AB16"/>
    <mergeCell ref="A17:B17"/>
    <mergeCell ref="AA17:AB17"/>
    <mergeCell ref="A18:B18"/>
    <mergeCell ref="AA18:AB18"/>
    <mergeCell ref="A19:B19"/>
    <mergeCell ref="AA19:AB19"/>
    <mergeCell ref="A28:B28"/>
    <mergeCell ref="AA28:AB28"/>
    <mergeCell ref="A20:B20"/>
    <mergeCell ref="AA20:AB20"/>
    <mergeCell ref="A22:B22"/>
    <mergeCell ref="AA22:AB22"/>
    <mergeCell ref="A23:B23"/>
    <mergeCell ref="AA23:AB23"/>
    <mergeCell ref="A24:B24"/>
    <mergeCell ref="AA24:AB24"/>
    <mergeCell ref="A25:B25"/>
    <mergeCell ref="AA25:AB25"/>
    <mergeCell ref="A26:B26"/>
    <mergeCell ref="AA26:AB26"/>
    <mergeCell ref="A33:B33"/>
    <mergeCell ref="AA33:AB33"/>
    <mergeCell ref="A37:B37"/>
    <mergeCell ref="A29:B29"/>
    <mergeCell ref="AA29:AB29"/>
    <mergeCell ref="A30:B30"/>
    <mergeCell ref="AA30:AB30"/>
    <mergeCell ref="A31:B31"/>
    <mergeCell ref="AA37:AB37"/>
    <mergeCell ref="AA31:AB31"/>
    <mergeCell ref="AA48:AB48"/>
    <mergeCell ref="AA52:AB52"/>
    <mergeCell ref="A48:B48"/>
    <mergeCell ref="A52:B52"/>
    <mergeCell ref="A39:B39"/>
    <mergeCell ref="AA39:AB39"/>
  </mergeCells>
  <phoneticPr fontId="6"/>
  <pageMargins left="0.78740157480314965" right="0.19685039370078741" top="0.98425196850393704" bottom="0.19685039370078741" header="0.43307086614173229" footer="0.15748031496062992"/>
  <pageSetup paperSize="8" fitToWidth="0" fitToHeight="0" orientation="landscape" r:id="rId1"/>
  <headerFooter alignWithMargins="0">
    <oddHeader>&amp;L&amp;10生活保護状況&amp;R&amp;9&amp;F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61"/>
  <sheetViews>
    <sheetView zoomScaleNormal="100" zoomScaleSheetLayoutView="100" zoomScalePageLayoutView="130" workbookViewId="0"/>
  </sheetViews>
  <sheetFormatPr defaultColWidth="10.125" defaultRowHeight="10.5"/>
  <cols>
    <col min="1" max="1" width="12.5" style="581" customWidth="1"/>
    <col min="2" max="2" width="1.75" style="581" customWidth="1"/>
    <col min="3" max="3" width="11.25" style="581" customWidth="1"/>
    <col min="4" max="4" width="10.75" style="581" customWidth="1"/>
    <col min="5" max="5" width="4.25" style="581" customWidth="1"/>
    <col min="6" max="6" width="12.5" style="581" customWidth="1"/>
    <col min="7" max="7" width="17.625" style="581" customWidth="1"/>
    <col min="8" max="8" width="10.75" style="581" customWidth="1"/>
    <col min="9" max="9" width="16.375" style="581" customWidth="1"/>
    <col min="10" max="16384" width="10.125" style="581"/>
  </cols>
  <sheetData>
    <row r="1" spans="1:9" ht="15.75" customHeight="1" thickBot="1">
      <c r="I1" s="601" t="s">
        <v>459</v>
      </c>
    </row>
    <row r="2" spans="1:9" s="551" customFormat="1" ht="12.95" customHeight="1" thickTop="1">
      <c r="A2" s="895" t="s">
        <v>458</v>
      </c>
      <c r="B2" s="608"/>
      <c r="C2" s="898" t="s">
        <v>457</v>
      </c>
      <c r="D2" s="898" t="s">
        <v>141</v>
      </c>
      <c r="E2" s="901" t="s">
        <v>456</v>
      </c>
      <c r="F2" s="903" t="s">
        <v>455</v>
      </c>
      <c r="G2" s="903"/>
      <c r="H2" s="903"/>
      <c r="I2" s="904"/>
    </row>
    <row r="3" spans="1:9" s="551" customFormat="1" ht="12.95" customHeight="1">
      <c r="A3" s="896"/>
      <c r="B3" s="607"/>
      <c r="C3" s="899"/>
      <c r="D3" s="899"/>
      <c r="E3" s="902"/>
      <c r="F3" s="905" t="s">
        <v>454</v>
      </c>
      <c r="G3" s="905"/>
      <c r="H3" s="905" t="s">
        <v>453</v>
      </c>
      <c r="I3" s="906"/>
    </row>
    <row r="4" spans="1:9" s="551" customFormat="1" ht="17.25" customHeight="1">
      <c r="A4" s="897"/>
      <c r="B4" s="606"/>
      <c r="C4" s="900"/>
      <c r="D4" s="900"/>
      <c r="E4" s="902"/>
      <c r="F4" s="605" t="s">
        <v>452</v>
      </c>
      <c r="G4" s="605" t="s">
        <v>451</v>
      </c>
      <c r="H4" s="605" t="s">
        <v>235</v>
      </c>
      <c r="I4" s="604" t="s">
        <v>450</v>
      </c>
    </row>
    <row r="5" spans="1:9" s="601" customFormat="1" ht="11.25" customHeight="1">
      <c r="A5" s="602"/>
      <c r="B5" s="602"/>
      <c r="C5" s="603" t="s">
        <v>449</v>
      </c>
      <c r="D5" s="602" t="s">
        <v>87</v>
      </c>
      <c r="E5" s="602"/>
      <c r="F5" s="602" t="s">
        <v>105</v>
      </c>
      <c r="G5" s="602" t="s">
        <v>49</v>
      </c>
      <c r="H5" s="602" t="s">
        <v>105</v>
      </c>
      <c r="I5" s="602" t="s">
        <v>49</v>
      </c>
    </row>
    <row r="6" spans="1:9" s="592" customFormat="1" ht="11.1" customHeight="1">
      <c r="A6" s="600" t="s">
        <v>53</v>
      </c>
      <c r="B6" s="599"/>
      <c r="C6" s="593">
        <v>1327569</v>
      </c>
      <c r="D6" s="593">
        <v>2078450</v>
      </c>
      <c r="E6" s="593">
        <v>39</v>
      </c>
      <c r="F6" s="593">
        <v>35408509</v>
      </c>
      <c r="G6" s="593">
        <v>713391570718</v>
      </c>
      <c r="H6" s="593">
        <v>967071</v>
      </c>
      <c r="I6" s="593">
        <v>9727072028</v>
      </c>
    </row>
    <row r="7" spans="1:9" s="592" customFormat="1" ht="11.1" customHeight="1">
      <c r="A7" s="600" t="s">
        <v>448</v>
      </c>
      <c r="B7" s="599"/>
      <c r="C7" s="593">
        <v>1290208</v>
      </c>
      <c r="D7" s="593">
        <v>1987129</v>
      </c>
      <c r="E7" s="593">
        <v>39</v>
      </c>
      <c r="F7" s="593">
        <v>34116700</v>
      </c>
      <c r="G7" s="593">
        <v>690078608214</v>
      </c>
      <c r="H7" s="593">
        <v>884265</v>
      </c>
      <c r="I7" s="593">
        <v>8865438614</v>
      </c>
    </row>
    <row r="8" spans="1:9" s="592" customFormat="1" ht="11.1" customHeight="1">
      <c r="A8" s="600" t="s">
        <v>417</v>
      </c>
      <c r="B8" s="599"/>
      <c r="C8" s="593">
        <f t="shared" ref="C8:I8" si="0">SUM(C10:C12)</f>
        <v>1266385</v>
      </c>
      <c r="D8" s="593">
        <f t="shared" si="0"/>
        <v>1921799</v>
      </c>
      <c r="E8" s="593">
        <f t="shared" si="0"/>
        <v>39</v>
      </c>
      <c r="F8" s="593">
        <f t="shared" si="0"/>
        <v>33083747</v>
      </c>
      <c r="G8" s="593">
        <f t="shared" si="0"/>
        <v>682245341655</v>
      </c>
      <c r="H8" s="593">
        <f t="shared" si="0"/>
        <v>817094</v>
      </c>
      <c r="I8" s="593">
        <f t="shared" si="0"/>
        <v>8392530250</v>
      </c>
    </row>
    <row r="9" spans="1:9" s="592" customFormat="1" ht="7.5" customHeight="1">
      <c r="A9" s="598"/>
      <c r="B9" s="595"/>
      <c r="C9" s="594"/>
      <c r="D9" s="593"/>
      <c r="E9" s="597"/>
      <c r="F9" s="593"/>
      <c r="G9" s="593"/>
      <c r="H9" s="593"/>
      <c r="I9" s="593"/>
    </row>
    <row r="10" spans="1:9" s="592" customFormat="1" ht="11.1" customHeight="1">
      <c r="A10" s="596" t="s">
        <v>447</v>
      </c>
      <c r="B10" s="595"/>
      <c r="C10" s="594">
        <f>SUM(C14:C35)</f>
        <v>1152041</v>
      </c>
      <c r="D10" s="593">
        <f>SUM(D14:D35)</f>
        <v>1719037</v>
      </c>
      <c r="E10" s="593">
        <v>19</v>
      </c>
      <c r="F10" s="593">
        <f>SUM(F14:F35)</f>
        <v>30237809</v>
      </c>
      <c r="G10" s="593">
        <f>SUM(G14:G35)</f>
        <v>628719345365</v>
      </c>
      <c r="H10" s="593">
        <f>SUM(H14:H35)</f>
        <v>741179</v>
      </c>
      <c r="I10" s="593">
        <f>SUM(I14:I35)</f>
        <v>7743134810</v>
      </c>
    </row>
    <row r="11" spans="1:9" s="592" customFormat="1" ht="11.1" customHeight="1">
      <c r="A11" s="596" t="s">
        <v>446</v>
      </c>
      <c r="B11" s="595"/>
      <c r="C11" s="594">
        <f>SUM(C37:C52)</f>
        <v>44512</v>
      </c>
      <c r="D11" s="593">
        <f>SUM(D37:D52)</f>
        <v>69854</v>
      </c>
      <c r="E11" s="593">
        <v>14</v>
      </c>
      <c r="F11" s="593">
        <f>SUM(F37:F52)</f>
        <v>1214555</v>
      </c>
      <c r="G11" s="593">
        <f>SUM(G37:G52)</f>
        <v>26501287233</v>
      </c>
      <c r="H11" s="593">
        <f>SUM(H37:H52)</f>
        <v>23280</v>
      </c>
      <c r="I11" s="593">
        <f>SUM(I37:I52)</f>
        <v>257589246</v>
      </c>
    </row>
    <row r="12" spans="1:9" s="592" customFormat="1" ht="11.1" customHeight="1">
      <c r="A12" s="596" t="s">
        <v>445</v>
      </c>
      <c r="B12" s="595"/>
      <c r="C12" s="594">
        <f>SUM(C54:C59)</f>
        <v>69832</v>
      </c>
      <c r="D12" s="593">
        <f>SUM(D54:D59)</f>
        <v>132908</v>
      </c>
      <c r="E12" s="593">
        <v>6</v>
      </c>
      <c r="F12" s="593">
        <f>SUM(F54:F59)</f>
        <v>1631383</v>
      </c>
      <c r="G12" s="593">
        <f>SUM(G54:G59)</f>
        <v>27024709057</v>
      </c>
      <c r="H12" s="593">
        <f>SUM(H54:H59)</f>
        <v>52635</v>
      </c>
      <c r="I12" s="593">
        <f>SUM(I54:I59)</f>
        <v>391806194</v>
      </c>
    </row>
    <row r="13" spans="1:9" ht="7.5" customHeight="1">
      <c r="A13" s="589"/>
      <c r="B13" s="587"/>
      <c r="C13" s="586"/>
      <c r="D13" s="585"/>
      <c r="E13" s="591"/>
      <c r="F13" s="585"/>
      <c r="G13" s="585"/>
      <c r="H13" s="585"/>
      <c r="I13" s="585"/>
    </row>
    <row r="14" spans="1:9" ht="11.1" customHeight="1">
      <c r="A14" s="589" t="s">
        <v>416</v>
      </c>
      <c r="B14" s="587"/>
      <c r="C14" s="586">
        <v>466379</v>
      </c>
      <c r="D14" s="585">
        <v>684097</v>
      </c>
      <c r="E14" s="585" t="s">
        <v>207</v>
      </c>
      <c r="F14" s="585">
        <v>12416976</v>
      </c>
      <c r="G14" s="585">
        <v>253630788230</v>
      </c>
      <c r="H14" s="585">
        <v>299516</v>
      </c>
      <c r="I14" s="585">
        <v>3165138821</v>
      </c>
    </row>
    <row r="15" spans="1:9" ht="11.1" customHeight="1">
      <c r="A15" s="589" t="s">
        <v>415</v>
      </c>
      <c r="B15" s="587"/>
      <c r="C15" s="586">
        <v>179119</v>
      </c>
      <c r="D15" s="585">
        <v>258720</v>
      </c>
      <c r="E15" s="585" t="s">
        <v>207</v>
      </c>
      <c r="F15" s="585">
        <v>4380946</v>
      </c>
      <c r="G15" s="585">
        <v>91196544519</v>
      </c>
      <c r="H15" s="585">
        <v>117119</v>
      </c>
      <c r="I15" s="585">
        <v>1242162300</v>
      </c>
    </row>
    <row r="16" spans="1:9" ht="11.1" customHeight="1">
      <c r="A16" s="589" t="s">
        <v>414</v>
      </c>
      <c r="B16" s="587"/>
      <c r="C16" s="586">
        <v>101519</v>
      </c>
      <c r="D16" s="585">
        <v>153346</v>
      </c>
      <c r="E16" s="585" t="s">
        <v>207</v>
      </c>
      <c r="F16" s="585">
        <v>2522451</v>
      </c>
      <c r="G16" s="585">
        <v>54808670011</v>
      </c>
      <c r="H16" s="585">
        <v>73312</v>
      </c>
      <c r="I16" s="585">
        <v>724926080</v>
      </c>
    </row>
    <row r="17" spans="1:15" ht="11.1" customHeight="1">
      <c r="A17" s="589" t="s">
        <v>413</v>
      </c>
      <c r="B17" s="587"/>
      <c r="C17" s="586">
        <v>59278</v>
      </c>
      <c r="D17" s="585">
        <v>89843</v>
      </c>
      <c r="E17" s="585" t="s">
        <v>207</v>
      </c>
      <c r="F17" s="585">
        <v>1751393</v>
      </c>
      <c r="G17" s="585">
        <v>35639610561</v>
      </c>
      <c r="H17" s="585">
        <v>35151</v>
      </c>
      <c r="I17" s="585">
        <v>399578911</v>
      </c>
    </row>
    <row r="18" spans="1:15" ht="11.1" customHeight="1">
      <c r="A18" s="589" t="s">
        <v>412</v>
      </c>
      <c r="B18" s="587"/>
      <c r="C18" s="586">
        <v>36379</v>
      </c>
      <c r="D18" s="585">
        <v>56395</v>
      </c>
      <c r="E18" s="585" t="s">
        <v>207</v>
      </c>
      <c r="F18" s="585">
        <v>971597</v>
      </c>
      <c r="G18" s="585">
        <v>20744519960</v>
      </c>
      <c r="H18" s="585">
        <v>20161</v>
      </c>
      <c r="I18" s="585">
        <v>229979058</v>
      </c>
    </row>
    <row r="19" spans="1:15" ht="7.5" customHeight="1">
      <c r="A19" s="589"/>
      <c r="B19" s="587"/>
      <c r="C19" s="590"/>
      <c r="D19" s="585"/>
      <c r="E19" s="585"/>
      <c r="F19" s="585"/>
      <c r="G19" s="585"/>
      <c r="H19" s="585"/>
      <c r="I19" s="585"/>
    </row>
    <row r="20" spans="1:15" ht="11.1" customHeight="1">
      <c r="A20" s="589" t="s">
        <v>411</v>
      </c>
      <c r="B20" s="587"/>
      <c r="C20" s="586">
        <v>24386</v>
      </c>
      <c r="D20" s="585">
        <v>36578</v>
      </c>
      <c r="E20" s="585" t="s">
        <v>207</v>
      </c>
      <c r="F20" s="585">
        <v>671504</v>
      </c>
      <c r="G20" s="585">
        <v>13079068890</v>
      </c>
      <c r="H20" s="585">
        <v>13270</v>
      </c>
      <c r="I20" s="585">
        <v>142535573</v>
      </c>
    </row>
    <row r="21" spans="1:15" ht="11.1" customHeight="1">
      <c r="A21" s="589" t="s">
        <v>410</v>
      </c>
      <c r="B21" s="587"/>
      <c r="C21" s="586">
        <v>54784</v>
      </c>
      <c r="D21" s="585">
        <v>84075</v>
      </c>
      <c r="E21" s="585" t="s">
        <v>207</v>
      </c>
      <c r="F21" s="585">
        <v>1519031</v>
      </c>
      <c r="G21" s="585">
        <v>29835170483</v>
      </c>
      <c r="H21" s="585">
        <v>37214</v>
      </c>
      <c r="I21" s="585">
        <v>394661375</v>
      </c>
    </row>
    <row r="22" spans="1:15" ht="11.1" customHeight="1">
      <c r="A22" s="589" t="s">
        <v>409</v>
      </c>
      <c r="B22" s="587"/>
      <c r="C22" s="586">
        <v>26631</v>
      </c>
      <c r="D22" s="585">
        <v>40796</v>
      </c>
      <c r="E22" s="585" t="s">
        <v>207</v>
      </c>
      <c r="F22" s="585">
        <v>742027</v>
      </c>
      <c r="G22" s="585">
        <v>16481288948</v>
      </c>
      <c r="H22" s="585">
        <v>16344</v>
      </c>
      <c r="I22" s="585">
        <v>158121507</v>
      </c>
    </row>
    <row r="23" spans="1:15" ht="11.1" customHeight="1">
      <c r="A23" s="589" t="s">
        <v>408</v>
      </c>
      <c r="B23" s="587"/>
      <c r="C23" s="586">
        <v>31768</v>
      </c>
      <c r="D23" s="585">
        <v>49576</v>
      </c>
      <c r="E23" s="585" t="s">
        <v>207</v>
      </c>
      <c r="F23" s="585">
        <v>870442</v>
      </c>
      <c r="G23" s="585">
        <v>17499970834</v>
      </c>
      <c r="H23" s="585">
        <v>25561</v>
      </c>
      <c r="I23" s="585">
        <v>240095714</v>
      </c>
    </row>
    <row r="24" spans="1:15" ht="11.1" customHeight="1">
      <c r="A24" s="589" t="s">
        <v>407</v>
      </c>
      <c r="B24" s="587"/>
      <c r="C24" s="586">
        <v>8432</v>
      </c>
      <c r="D24" s="585">
        <v>12810</v>
      </c>
      <c r="E24" s="585" t="s">
        <v>207</v>
      </c>
      <c r="F24" s="585">
        <v>239184</v>
      </c>
      <c r="G24" s="585">
        <v>4876605341</v>
      </c>
      <c r="H24" s="585">
        <v>5881</v>
      </c>
      <c r="I24" s="585">
        <v>66005330</v>
      </c>
      <c r="J24" s="589"/>
      <c r="K24" s="587"/>
      <c r="L24" s="585"/>
      <c r="M24" s="585"/>
      <c r="N24" s="585"/>
      <c r="O24" s="585"/>
    </row>
    <row r="25" spans="1:15" ht="7.5" customHeight="1">
      <c r="A25" s="589"/>
      <c r="B25" s="587"/>
      <c r="C25" s="586"/>
      <c r="D25" s="585"/>
      <c r="E25" s="585"/>
      <c r="F25" s="585"/>
      <c r="G25" s="585"/>
      <c r="H25" s="585"/>
      <c r="I25" s="585"/>
    </row>
    <row r="26" spans="1:15" ht="11.1" customHeight="1">
      <c r="A26" s="589" t="s">
        <v>406</v>
      </c>
      <c r="B26" s="587"/>
      <c r="C26" s="586">
        <v>7577</v>
      </c>
      <c r="D26" s="585">
        <v>12698</v>
      </c>
      <c r="E26" s="585" t="s">
        <v>207</v>
      </c>
      <c r="F26" s="585">
        <v>228284</v>
      </c>
      <c r="G26" s="585">
        <v>4814560849</v>
      </c>
      <c r="H26" s="585">
        <v>5238</v>
      </c>
      <c r="I26" s="585">
        <v>51681763</v>
      </c>
    </row>
    <row r="27" spans="1:15" ht="11.1" customHeight="1">
      <c r="A27" s="589" t="s">
        <v>405</v>
      </c>
      <c r="B27" s="587"/>
      <c r="C27" s="586">
        <v>24384</v>
      </c>
      <c r="D27" s="585">
        <v>37788</v>
      </c>
      <c r="E27" s="585" t="s">
        <v>207</v>
      </c>
      <c r="F27" s="585">
        <v>623809</v>
      </c>
      <c r="G27" s="585">
        <v>13853427001</v>
      </c>
      <c r="H27" s="585">
        <v>12426</v>
      </c>
      <c r="I27" s="585">
        <v>117380374</v>
      </c>
    </row>
    <row r="28" spans="1:15" ht="11.1" customHeight="1">
      <c r="A28" s="589" t="s">
        <v>404</v>
      </c>
      <c r="B28" s="587"/>
      <c r="C28" s="586">
        <v>31359</v>
      </c>
      <c r="D28" s="585">
        <v>48803</v>
      </c>
      <c r="E28" s="585" t="s">
        <v>207</v>
      </c>
      <c r="F28" s="585">
        <v>804760</v>
      </c>
      <c r="G28" s="585">
        <v>17467037440</v>
      </c>
      <c r="H28" s="585">
        <v>17443</v>
      </c>
      <c r="I28" s="585">
        <v>175369076</v>
      </c>
    </row>
    <row r="29" spans="1:15" ht="11.1" customHeight="1">
      <c r="A29" s="589" t="s">
        <v>403</v>
      </c>
      <c r="B29" s="587"/>
      <c r="C29" s="586">
        <v>32962</v>
      </c>
      <c r="D29" s="585">
        <v>49607</v>
      </c>
      <c r="E29" s="585" t="s">
        <v>207</v>
      </c>
      <c r="F29" s="585">
        <v>829706</v>
      </c>
      <c r="G29" s="585">
        <v>17085546941</v>
      </c>
      <c r="H29" s="585">
        <v>23529</v>
      </c>
      <c r="I29" s="585">
        <v>229643774</v>
      </c>
    </row>
    <row r="30" spans="1:15" ht="11.1" customHeight="1">
      <c r="A30" s="589" t="s">
        <v>402</v>
      </c>
      <c r="B30" s="587"/>
      <c r="C30" s="586">
        <v>13095</v>
      </c>
      <c r="D30" s="585">
        <v>20331</v>
      </c>
      <c r="E30" s="585" t="s">
        <v>207</v>
      </c>
      <c r="F30" s="585">
        <v>338073</v>
      </c>
      <c r="G30" s="585">
        <v>7664801059</v>
      </c>
      <c r="H30" s="585">
        <v>7879</v>
      </c>
      <c r="I30" s="585">
        <v>81462039</v>
      </c>
    </row>
    <row r="31" spans="1:15" ht="7.5" customHeight="1">
      <c r="A31" s="589"/>
      <c r="B31" s="587"/>
      <c r="C31" s="586"/>
      <c r="D31" s="585"/>
      <c r="E31" s="585"/>
      <c r="F31" s="585"/>
      <c r="G31" s="585"/>
      <c r="H31" s="585"/>
      <c r="I31" s="585"/>
    </row>
    <row r="32" spans="1:15" ht="11.1" customHeight="1">
      <c r="A32" s="589" t="s">
        <v>401</v>
      </c>
      <c r="B32" s="587"/>
      <c r="C32" s="586">
        <v>17488</v>
      </c>
      <c r="D32" s="585">
        <v>27178</v>
      </c>
      <c r="E32" s="585" t="s">
        <v>207</v>
      </c>
      <c r="F32" s="585">
        <v>408944</v>
      </c>
      <c r="G32" s="585">
        <v>9589627287</v>
      </c>
      <c r="H32" s="585">
        <v>10073</v>
      </c>
      <c r="I32" s="585">
        <v>104817383</v>
      </c>
    </row>
    <row r="33" spans="1:9" ht="11.1" customHeight="1">
      <c r="A33" s="589" t="s">
        <v>400</v>
      </c>
      <c r="B33" s="587"/>
      <c r="C33" s="586">
        <v>18672</v>
      </c>
      <c r="D33" s="585">
        <v>28214</v>
      </c>
      <c r="E33" s="585" t="s">
        <v>207</v>
      </c>
      <c r="F33" s="585">
        <v>458306</v>
      </c>
      <c r="G33" s="585">
        <v>9976419577</v>
      </c>
      <c r="H33" s="585">
        <v>10371</v>
      </c>
      <c r="I33" s="585">
        <v>105100524</v>
      </c>
    </row>
    <row r="34" spans="1:9" ht="11.1" customHeight="1">
      <c r="A34" s="589" t="s">
        <v>399</v>
      </c>
      <c r="B34" s="587"/>
      <c r="C34" s="586">
        <v>5609</v>
      </c>
      <c r="D34" s="585">
        <v>8700</v>
      </c>
      <c r="E34" s="585" t="s">
        <v>207</v>
      </c>
      <c r="F34" s="585">
        <v>159030</v>
      </c>
      <c r="G34" s="585">
        <v>3483070087</v>
      </c>
      <c r="H34" s="585">
        <v>2788</v>
      </c>
      <c r="I34" s="585">
        <v>33920493</v>
      </c>
    </row>
    <row r="35" spans="1:9" ht="11.1" customHeight="1">
      <c r="A35" s="589" t="s">
        <v>398</v>
      </c>
      <c r="B35" s="587"/>
      <c r="C35" s="586">
        <v>12220</v>
      </c>
      <c r="D35" s="585">
        <v>19482</v>
      </c>
      <c r="E35" s="585" t="s">
        <v>207</v>
      </c>
      <c r="F35" s="585">
        <v>301346</v>
      </c>
      <c r="G35" s="585">
        <v>6992617347</v>
      </c>
      <c r="H35" s="585">
        <v>7903</v>
      </c>
      <c r="I35" s="585">
        <v>80554715</v>
      </c>
    </row>
    <row r="36" spans="1:9" ht="7.5" customHeight="1">
      <c r="A36" s="589"/>
      <c r="B36" s="587"/>
      <c r="C36" s="586"/>
      <c r="D36" s="585"/>
      <c r="E36" s="585"/>
      <c r="F36" s="585"/>
      <c r="G36" s="585"/>
      <c r="H36" s="585"/>
      <c r="I36" s="585"/>
    </row>
    <row r="37" spans="1:9" ht="11.1" customHeight="1">
      <c r="A37" s="589" t="s">
        <v>397</v>
      </c>
      <c r="B37" s="587"/>
      <c r="C37" s="586">
        <v>4827</v>
      </c>
      <c r="D37" s="585">
        <v>7803</v>
      </c>
      <c r="E37" s="585" t="s">
        <v>207</v>
      </c>
      <c r="F37" s="585">
        <v>134489</v>
      </c>
      <c r="G37" s="585">
        <v>2614983269</v>
      </c>
      <c r="H37" s="585">
        <v>2514</v>
      </c>
      <c r="I37" s="585">
        <v>25753975</v>
      </c>
    </row>
    <row r="38" spans="1:9" ht="11.1" customHeight="1">
      <c r="A38" s="589" t="s">
        <v>396</v>
      </c>
      <c r="B38" s="587"/>
      <c r="C38" s="586">
        <v>6620</v>
      </c>
      <c r="D38" s="585">
        <v>10627</v>
      </c>
      <c r="E38" s="585" t="s">
        <v>207</v>
      </c>
      <c r="F38" s="585">
        <v>174320</v>
      </c>
      <c r="G38" s="585">
        <v>3802784780</v>
      </c>
      <c r="H38" s="585">
        <v>3946</v>
      </c>
      <c r="I38" s="585">
        <v>50088795</v>
      </c>
    </row>
    <row r="39" spans="1:9" ht="11.1" customHeight="1">
      <c r="A39" s="589" t="s">
        <v>395</v>
      </c>
      <c r="B39" s="587"/>
      <c r="C39" s="586">
        <v>4936</v>
      </c>
      <c r="D39" s="585">
        <v>7620</v>
      </c>
      <c r="E39" s="585" t="s">
        <v>207</v>
      </c>
      <c r="F39" s="585">
        <v>141743</v>
      </c>
      <c r="G39" s="585">
        <v>2977367004</v>
      </c>
      <c r="H39" s="585">
        <v>2406</v>
      </c>
      <c r="I39" s="585">
        <v>24621706</v>
      </c>
    </row>
    <row r="40" spans="1:9" ht="11.1" customHeight="1">
      <c r="A40" s="589" t="s">
        <v>394</v>
      </c>
      <c r="B40" s="587"/>
      <c r="C40" s="586">
        <v>4160</v>
      </c>
      <c r="D40" s="585">
        <v>6428</v>
      </c>
      <c r="E40" s="585" t="s">
        <v>207</v>
      </c>
      <c r="F40" s="585">
        <v>115072</v>
      </c>
      <c r="G40" s="585">
        <v>2433717332</v>
      </c>
      <c r="H40" s="585">
        <v>1430</v>
      </c>
      <c r="I40" s="585">
        <v>19094271</v>
      </c>
    </row>
    <row r="41" spans="1:9" ht="11.1" customHeight="1">
      <c r="A41" s="589" t="s">
        <v>393</v>
      </c>
      <c r="B41" s="587"/>
      <c r="C41" s="586">
        <v>1466</v>
      </c>
      <c r="D41" s="585">
        <v>2423</v>
      </c>
      <c r="E41" s="585" t="s">
        <v>207</v>
      </c>
      <c r="F41" s="585">
        <v>44277</v>
      </c>
      <c r="G41" s="585">
        <v>979560559</v>
      </c>
      <c r="H41" s="585">
        <v>600</v>
      </c>
      <c r="I41" s="585">
        <v>6885758</v>
      </c>
    </row>
    <row r="42" spans="1:9" ht="7.5" customHeight="1">
      <c r="A42" s="589"/>
      <c r="B42" s="587"/>
      <c r="C42" s="586"/>
      <c r="D42" s="585"/>
      <c r="E42" s="585"/>
      <c r="F42" s="585"/>
      <c r="G42" s="585"/>
      <c r="H42" s="585"/>
      <c r="I42" s="585"/>
    </row>
    <row r="43" spans="1:9" ht="11.1" customHeight="1">
      <c r="A43" s="589" t="s">
        <v>392</v>
      </c>
      <c r="B43" s="587"/>
      <c r="C43" s="586">
        <v>2289</v>
      </c>
      <c r="D43" s="585">
        <v>3717</v>
      </c>
      <c r="E43" s="585" t="s">
        <v>207</v>
      </c>
      <c r="F43" s="585">
        <v>63972</v>
      </c>
      <c r="G43" s="585">
        <v>1251825978</v>
      </c>
      <c r="H43" s="585">
        <v>1153</v>
      </c>
      <c r="I43" s="585">
        <v>10675962</v>
      </c>
    </row>
    <row r="44" spans="1:9" ht="11.1" customHeight="1">
      <c r="A44" s="589" t="s">
        <v>391</v>
      </c>
      <c r="B44" s="587"/>
      <c r="C44" s="586">
        <v>1616</v>
      </c>
      <c r="D44" s="585">
        <v>2478</v>
      </c>
      <c r="E44" s="585" t="s">
        <v>207</v>
      </c>
      <c r="F44" s="585">
        <v>44147</v>
      </c>
      <c r="G44" s="585">
        <v>1006678953</v>
      </c>
      <c r="H44" s="585">
        <v>772</v>
      </c>
      <c r="I44" s="585">
        <v>8797245</v>
      </c>
    </row>
    <row r="45" spans="1:9" ht="11.1" customHeight="1">
      <c r="A45" s="589" t="s">
        <v>390</v>
      </c>
      <c r="B45" s="587"/>
      <c r="C45" s="586">
        <v>1715</v>
      </c>
      <c r="D45" s="585">
        <v>2603</v>
      </c>
      <c r="E45" s="585" t="s">
        <v>207</v>
      </c>
      <c r="F45" s="585">
        <v>52344</v>
      </c>
      <c r="G45" s="585">
        <v>1205053478</v>
      </c>
      <c r="H45" s="585">
        <v>815</v>
      </c>
      <c r="I45" s="585">
        <v>10629110</v>
      </c>
    </row>
    <row r="46" spans="1:9" ht="11.1" customHeight="1">
      <c r="A46" s="589" t="s">
        <v>389</v>
      </c>
      <c r="B46" s="587"/>
      <c r="C46" s="586">
        <v>1987</v>
      </c>
      <c r="D46" s="585">
        <v>3155</v>
      </c>
      <c r="E46" s="585" t="s">
        <v>207</v>
      </c>
      <c r="F46" s="585">
        <v>59702</v>
      </c>
      <c r="G46" s="585">
        <v>1300335042</v>
      </c>
      <c r="H46" s="585">
        <v>847</v>
      </c>
      <c r="I46" s="585">
        <v>10715736</v>
      </c>
    </row>
    <row r="47" spans="1:9" ht="11.1" customHeight="1">
      <c r="A47" s="589" t="s">
        <v>388</v>
      </c>
      <c r="B47" s="587"/>
      <c r="C47" s="586">
        <v>1997</v>
      </c>
      <c r="D47" s="585">
        <v>2784</v>
      </c>
      <c r="E47" s="585" t="s">
        <v>207</v>
      </c>
      <c r="F47" s="585">
        <v>44674</v>
      </c>
      <c r="G47" s="585">
        <v>1059410617</v>
      </c>
      <c r="H47" s="585">
        <v>671</v>
      </c>
      <c r="I47" s="585">
        <v>7167148</v>
      </c>
    </row>
    <row r="48" spans="1:9" ht="7.5" customHeight="1">
      <c r="A48" s="589"/>
      <c r="B48" s="587"/>
      <c r="C48" s="586"/>
      <c r="D48" s="585"/>
      <c r="E48" s="585"/>
      <c r="F48" s="585"/>
      <c r="G48" s="585"/>
      <c r="H48" s="585"/>
      <c r="I48" s="585"/>
    </row>
    <row r="49" spans="1:9" ht="11.1" customHeight="1">
      <c r="A49" s="589" t="s">
        <v>387</v>
      </c>
      <c r="B49" s="587"/>
      <c r="C49" s="586">
        <v>1368</v>
      </c>
      <c r="D49" s="585">
        <v>2130</v>
      </c>
      <c r="E49" s="585" t="s">
        <v>207</v>
      </c>
      <c r="F49" s="585">
        <v>35372</v>
      </c>
      <c r="G49" s="585">
        <v>924529713</v>
      </c>
      <c r="H49" s="585">
        <v>702</v>
      </c>
      <c r="I49" s="585">
        <v>7256501</v>
      </c>
    </row>
    <row r="50" spans="1:9" ht="11.1" customHeight="1">
      <c r="A50" s="589" t="s">
        <v>386</v>
      </c>
      <c r="B50" s="587"/>
      <c r="C50" s="586">
        <v>4506</v>
      </c>
      <c r="D50" s="585">
        <v>6737</v>
      </c>
      <c r="E50" s="585" t="s">
        <v>207</v>
      </c>
      <c r="F50" s="585">
        <v>113116</v>
      </c>
      <c r="G50" s="585">
        <v>2600792198</v>
      </c>
      <c r="H50" s="585">
        <v>3153</v>
      </c>
      <c r="I50" s="585">
        <v>30386939</v>
      </c>
    </row>
    <row r="51" spans="1:9" ht="11.1" customHeight="1">
      <c r="A51" s="589" t="s">
        <v>385</v>
      </c>
      <c r="B51" s="587"/>
      <c r="C51" s="586">
        <v>6526</v>
      </c>
      <c r="D51" s="585">
        <v>10574</v>
      </c>
      <c r="E51" s="585" t="s">
        <v>207</v>
      </c>
      <c r="F51" s="585">
        <v>178850</v>
      </c>
      <c r="G51" s="585">
        <v>4047302170</v>
      </c>
      <c r="H51" s="585">
        <v>4081</v>
      </c>
      <c r="I51" s="585">
        <v>43816732</v>
      </c>
    </row>
    <row r="52" spans="1:9" ht="11.1" customHeight="1">
      <c r="A52" s="589" t="s">
        <v>384</v>
      </c>
      <c r="B52" s="587"/>
      <c r="C52" s="586">
        <v>499</v>
      </c>
      <c r="D52" s="585">
        <v>775</v>
      </c>
      <c r="E52" s="585" t="s">
        <v>207</v>
      </c>
      <c r="F52" s="585">
        <v>12477</v>
      </c>
      <c r="G52" s="585">
        <v>296946140</v>
      </c>
      <c r="H52" s="585">
        <v>190</v>
      </c>
      <c r="I52" s="585">
        <v>1699368</v>
      </c>
    </row>
    <row r="53" spans="1:9" ht="7.5" customHeight="1">
      <c r="A53" s="589"/>
      <c r="B53" s="587"/>
      <c r="C53" s="586"/>
      <c r="D53" s="585"/>
      <c r="E53" s="585"/>
      <c r="F53" s="585"/>
      <c r="G53" s="585"/>
      <c r="H53" s="585"/>
      <c r="I53" s="585"/>
    </row>
    <row r="54" spans="1:9" ht="11.1" customHeight="1">
      <c r="A54" s="588" t="s">
        <v>444</v>
      </c>
      <c r="B54" s="587"/>
      <c r="C54" s="586">
        <v>7411</v>
      </c>
      <c r="D54" s="585">
        <v>12802</v>
      </c>
      <c r="E54" s="585" t="s">
        <v>207</v>
      </c>
      <c r="F54" s="585">
        <v>152668</v>
      </c>
      <c r="G54" s="585">
        <v>2731707215</v>
      </c>
      <c r="H54" s="585">
        <v>3032</v>
      </c>
      <c r="I54" s="585">
        <v>21016955</v>
      </c>
    </row>
    <row r="55" spans="1:9" ht="11.1" customHeight="1">
      <c r="A55" s="588" t="s">
        <v>443</v>
      </c>
      <c r="B55" s="587"/>
      <c r="C55" s="586">
        <v>10515</v>
      </c>
      <c r="D55" s="585">
        <v>16425</v>
      </c>
      <c r="E55" s="585" t="s">
        <v>207</v>
      </c>
      <c r="F55" s="585">
        <v>187450</v>
      </c>
      <c r="G55" s="585">
        <v>2796812421</v>
      </c>
      <c r="H55" s="585">
        <v>6948</v>
      </c>
      <c r="I55" s="585">
        <v>43904627</v>
      </c>
    </row>
    <row r="56" spans="1:9" ht="11.1" customHeight="1">
      <c r="A56" s="588" t="s">
        <v>442</v>
      </c>
      <c r="B56" s="587"/>
      <c r="C56" s="586">
        <v>8035</v>
      </c>
      <c r="D56" s="585">
        <v>13719</v>
      </c>
      <c r="E56" s="585" t="s">
        <v>207</v>
      </c>
      <c r="F56" s="585">
        <v>193407</v>
      </c>
      <c r="G56" s="585">
        <v>3568455312</v>
      </c>
      <c r="H56" s="585">
        <v>8423</v>
      </c>
      <c r="I56" s="585">
        <v>64736533</v>
      </c>
    </row>
    <row r="57" spans="1:9" ht="11.1" customHeight="1">
      <c r="A57" s="588" t="s">
        <v>441</v>
      </c>
      <c r="B57" s="587"/>
      <c r="C57" s="586">
        <v>2629</v>
      </c>
      <c r="D57" s="585">
        <v>3823</v>
      </c>
      <c r="E57" s="585" t="s">
        <v>207</v>
      </c>
      <c r="F57" s="585">
        <v>59914</v>
      </c>
      <c r="G57" s="585">
        <v>764341753</v>
      </c>
      <c r="H57" s="585">
        <v>1418</v>
      </c>
      <c r="I57" s="585">
        <v>10552716</v>
      </c>
    </row>
    <row r="58" spans="1:9" ht="11.1" customHeight="1">
      <c r="A58" s="588" t="s">
        <v>440</v>
      </c>
      <c r="B58" s="587"/>
      <c r="C58" s="586">
        <v>3781</v>
      </c>
      <c r="D58" s="585">
        <v>7775</v>
      </c>
      <c r="E58" s="585" t="s">
        <v>207</v>
      </c>
      <c r="F58" s="585">
        <v>99700</v>
      </c>
      <c r="G58" s="585">
        <v>1551074856</v>
      </c>
      <c r="H58" s="585">
        <v>2963</v>
      </c>
      <c r="I58" s="585">
        <v>22092340</v>
      </c>
    </row>
    <row r="59" spans="1:9" ht="11.1" customHeight="1">
      <c r="A59" s="588" t="s">
        <v>439</v>
      </c>
      <c r="B59" s="587"/>
      <c r="C59" s="586">
        <v>37461</v>
      </c>
      <c r="D59" s="585">
        <v>78364</v>
      </c>
      <c r="E59" s="585" t="s">
        <v>207</v>
      </c>
      <c r="F59" s="585">
        <v>938244</v>
      </c>
      <c r="G59" s="585">
        <v>15612317500</v>
      </c>
      <c r="H59" s="585">
        <v>29851</v>
      </c>
      <c r="I59" s="585">
        <v>229503023</v>
      </c>
    </row>
    <row r="60" spans="1:9" ht="4.5" customHeight="1" thickBot="1">
      <c r="A60" s="584"/>
      <c r="B60" s="584"/>
      <c r="C60" s="583"/>
      <c r="D60" s="582"/>
      <c r="E60" s="582"/>
      <c r="F60" s="582"/>
      <c r="G60" s="582"/>
      <c r="H60" s="582"/>
      <c r="I60" s="582"/>
    </row>
    <row r="61" spans="1:9" ht="6" customHeight="1" thickTop="1"/>
  </sheetData>
  <mergeCells count="7">
    <mergeCell ref="A2:A4"/>
    <mergeCell ref="C2:C4"/>
    <mergeCell ref="D2:D4"/>
    <mergeCell ref="E2:E4"/>
    <mergeCell ref="F2:I2"/>
    <mergeCell ref="F3:G3"/>
    <mergeCell ref="H3:I3"/>
  </mergeCells>
  <phoneticPr fontId="6"/>
  <printOptions horizontalCentered="1"/>
  <pageMargins left="0.25" right="0.25" top="0.75" bottom="0.75" header="0.3" footer="0.3"/>
  <pageSetup paperSize="9" fitToWidth="0" fitToHeight="0" orientation="portrait" r:id="rId1"/>
  <headerFooter alignWithMargins="0">
    <oddHeader>&amp;L&amp;9国民健康保険給付状況&amp;R&amp;9&amp;F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19-1</vt:lpstr>
      <vt:lpstr>19-２</vt:lpstr>
      <vt:lpstr>19-3</vt:lpstr>
      <vt:lpstr>19-4</vt:lpstr>
      <vt:lpstr>19-5</vt:lpstr>
      <vt:lpstr>19-6</vt:lpstr>
      <vt:lpstr>19-7</vt:lpstr>
      <vt:lpstr>19-8</vt:lpstr>
      <vt:lpstr>19-９</vt:lpstr>
      <vt:lpstr>19-10</vt:lpstr>
      <vt:lpstr>19-11</vt:lpstr>
      <vt:lpstr>19-12</vt:lpstr>
      <vt:lpstr>19-13</vt:lpstr>
      <vt:lpstr>19-14</vt:lpstr>
      <vt:lpstr>19-15</vt:lpstr>
      <vt:lpstr>19-16</vt:lpstr>
      <vt:lpstr>19-17</vt:lpstr>
      <vt:lpstr>'19-10'!Print_Area</vt:lpstr>
      <vt:lpstr>'19-11'!Print_Area</vt:lpstr>
      <vt:lpstr>'19-13'!Print_Area</vt:lpstr>
      <vt:lpstr>'19-17'!Print_Area</vt:lpstr>
      <vt:lpstr>'19-２'!Print_Area</vt:lpstr>
      <vt:lpstr>'19-９'!Print_Area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慶子</dc:creator>
  <cp:lastModifiedBy>user</cp:lastModifiedBy>
  <cp:lastPrinted>2021-10-27T00:31:43Z</cp:lastPrinted>
  <dcterms:modified xsi:type="dcterms:W3CDTF">2021-10-27T02:49:11Z</dcterms:modified>
</cp:coreProperties>
</file>