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04_たばこ対策Ｇ\03_厚生統計\11_統計資料\02_福祉統計\99_過去データの修正\R2\"/>
    </mc:Choice>
  </mc:AlternateContent>
  <bookViews>
    <workbookView xWindow="0" yWindow="0" windowWidth="17916" windowHeight="6636" tabRatio="869" activeTab="5"/>
  </bookViews>
  <sheets>
    <sheet name="5障害児者福祉　目次" sheetId="4" r:id="rId1"/>
    <sheet name="5ｰ1" sheetId="62" r:id="rId2"/>
    <sheet name="5ｰ2" sheetId="63" r:id="rId3"/>
    <sheet name="5-3" sheetId="32" r:id="rId4"/>
    <sheet name="5-4" sheetId="33" r:id="rId5"/>
    <sheet name="5-5" sheetId="34" r:id="rId6"/>
    <sheet name="5-6" sheetId="61" r:id="rId7"/>
    <sheet name="5-7" sheetId="64" r:id="rId8"/>
    <sheet name="5-8" sheetId="65" r:id="rId9"/>
    <sheet name="5-9" sheetId="66" r:id="rId10"/>
    <sheet name="5-10" sheetId="67" r:id="rId11"/>
    <sheet name="5-11" sheetId="70" r:id="rId12"/>
    <sheet name="5-12" sheetId="60" r:id="rId13"/>
    <sheet name="5-13" sheetId="35" r:id="rId14"/>
    <sheet name="5-14" sheetId="37" r:id="rId15"/>
    <sheet name="5-15" sheetId="71" r:id="rId16"/>
    <sheet name="5-16" sheetId="72" r:id="rId17"/>
    <sheet name="5-17" sheetId="75" r:id="rId18"/>
    <sheet name="5-18" sheetId="40" r:id="rId19"/>
    <sheet name="5-19" sheetId="73" r:id="rId20"/>
    <sheet name="5-20 " sheetId="74" r:id="rId21"/>
    <sheet name="5-21 " sheetId="68" r:id="rId22"/>
    <sheet name="5-22" sheetId="69" r:id="rId23"/>
    <sheet name="5-23" sheetId="43" r:id="rId24"/>
  </sheets>
  <definedNames>
    <definedName name="_8" localSheetId="10">#REF!</definedName>
    <definedName name="_8" localSheetId="17">#REF!</definedName>
    <definedName name="_8" localSheetId="21">#REF!</definedName>
    <definedName name="_8" localSheetId="6">#REF!</definedName>
    <definedName name="_8">#REF!</definedName>
    <definedName name="_A" localSheetId="10">#REF!</definedName>
    <definedName name="_A" localSheetId="17">#REF!</definedName>
    <definedName name="_A" localSheetId="21">#REF!</definedName>
    <definedName name="_A" localSheetId="1">#REF!</definedName>
    <definedName name="_A" localSheetId="2">#REF!</definedName>
    <definedName name="_A" localSheetId="6">#REF!</definedName>
    <definedName name="_A" localSheetId="7">#REF!</definedName>
    <definedName name="_A" localSheetId="8">#REF!</definedName>
    <definedName name="_A">#REF!</definedName>
    <definedName name="_C" localSheetId="10">#REF!</definedName>
    <definedName name="_C" localSheetId="17">#REF!</definedName>
    <definedName name="_C" localSheetId="21">#REF!</definedName>
    <definedName name="_C" localSheetId="1">#REF!</definedName>
    <definedName name="_C" localSheetId="2">#REF!</definedName>
    <definedName name="_C" localSheetId="6">#REF!</definedName>
    <definedName name="_C" localSheetId="7">#REF!</definedName>
    <definedName name="_C" localSheetId="8">#REF!</definedName>
    <definedName name="_C">#REF!</definedName>
    <definedName name="_E" localSheetId="10">#REF!</definedName>
    <definedName name="_E" localSheetId="17">#REF!</definedName>
    <definedName name="_E" localSheetId="21">#REF!</definedName>
    <definedName name="_E" localSheetId="1">#REF!</definedName>
    <definedName name="_E" localSheetId="2">#REF!</definedName>
    <definedName name="_E" localSheetId="6">#REF!</definedName>
    <definedName name="_E" localSheetId="7">#REF!</definedName>
    <definedName name="_E" localSheetId="8">#REF!</definedName>
    <definedName name="_E">#REF!</definedName>
    <definedName name="_Fill" localSheetId="10" hidden="1">#REF!</definedName>
    <definedName name="_Fill" localSheetId="17" hidden="1">#REF!</definedName>
    <definedName name="_Fill" localSheetId="21" hidden="1">#REF!</definedName>
    <definedName name="_Fill" localSheetId="1" hidden="1">#REF!</definedName>
    <definedName name="_Fill" localSheetId="2" hidden="1">#REF!</definedName>
    <definedName name="_Fill" localSheetId="6" hidden="1">#REF!</definedName>
    <definedName name="_Fill" hidden="1">#REF!</definedName>
    <definedName name="_xlnm._FilterDatabase" localSheetId="6" hidden="1">'5-6'!$A$1:$X$46</definedName>
    <definedName name="_Key1" localSheetId="10" hidden="1">#REF!</definedName>
    <definedName name="_Key1" localSheetId="12" hidden="1">'5-12'!#REF!</definedName>
    <definedName name="_Key1" localSheetId="17" hidden="1">#REF!</definedName>
    <definedName name="_Key1" localSheetId="21" hidden="1">#REF!</definedName>
    <definedName name="_Key1" localSheetId="1" hidden="1">'5ｰ1'!#REF!</definedName>
    <definedName name="_Key1" localSheetId="2" hidden="1">'5ｰ2'!#REF!</definedName>
    <definedName name="_Key1" localSheetId="6" hidden="1">#REF!</definedName>
    <definedName name="_Key1" localSheetId="7" hidden="1">#REF!</definedName>
    <definedName name="_Key1" localSheetId="8" hidden="1">#REF!</definedName>
    <definedName name="_Key1" hidden="1">#REF!</definedName>
    <definedName name="_M" localSheetId="10">#REF!</definedName>
    <definedName name="_M" localSheetId="17">#REF!</definedName>
    <definedName name="_M" localSheetId="21">#REF!</definedName>
    <definedName name="_M" localSheetId="1">#REF!</definedName>
    <definedName name="_M" localSheetId="2">#REF!</definedName>
    <definedName name="_M" localSheetId="6">#REF!</definedName>
    <definedName name="_M" localSheetId="7">#REF!</definedName>
    <definedName name="_M" localSheetId="8">#REF!</definedName>
    <definedName name="_M">#REF!</definedName>
    <definedName name="_N" localSheetId="10">#REF!</definedName>
    <definedName name="_N" localSheetId="17">#REF!</definedName>
    <definedName name="_N" localSheetId="21">#REF!</definedName>
    <definedName name="_N" localSheetId="1">#REF!</definedName>
    <definedName name="_N" localSheetId="2">#REF!</definedName>
    <definedName name="_N" localSheetId="6">#REF!</definedName>
    <definedName name="_N" localSheetId="7">#REF!</definedName>
    <definedName name="_N" localSheetId="8">#REF!</definedName>
    <definedName name="_N">#REF!</definedName>
    <definedName name="_o" localSheetId="10">#REF!</definedName>
    <definedName name="_o" localSheetId="17">#REF!</definedName>
    <definedName name="_o" localSheetId="21">#REF!</definedName>
    <definedName name="_o" localSheetId="1">#REF!</definedName>
    <definedName name="_o" localSheetId="6">#REF!</definedName>
    <definedName name="_o">#REF!</definedName>
    <definedName name="_Order1" hidden="1">255</definedName>
    <definedName name="_P" localSheetId="10">#REF!</definedName>
    <definedName name="_P" localSheetId="17">#REF!</definedName>
    <definedName name="_P" localSheetId="21">#REF!</definedName>
    <definedName name="_P" localSheetId="1">#REF!</definedName>
    <definedName name="_P" localSheetId="2">#REF!</definedName>
    <definedName name="_P" localSheetId="6">#REF!</definedName>
    <definedName name="_P" localSheetId="7">#REF!</definedName>
    <definedName name="_P" localSheetId="8">#REF!</definedName>
    <definedName name="_P">#REF!</definedName>
    <definedName name="_Q" localSheetId="10">#REF!</definedName>
    <definedName name="_Q" localSheetId="17">#REF!</definedName>
    <definedName name="_Q" localSheetId="21">#REF!</definedName>
    <definedName name="_Q" localSheetId="1">#REF!</definedName>
    <definedName name="_Q" localSheetId="2">#REF!</definedName>
    <definedName name="_Q" localSheetId="6">#REF!</definedName>
    <definedName name="_Q" localSheetId="7">#REF!</definedName>
    <definedName name="_Q" localSheetId="8">#REF!</definedName>
    <definedName name="_Q">#REF!</definedName>
    <definedName name="_R" localSheetId="10">#REF!</definedName>
    <definedName name="_R" localSheetId="17">#REF!</definedName>
    <definedName name="_R" localSheetId="21">#REF!</definedName>
    <definedName name="_R" localSheetId="1">#REF!</definedName>
    <definedName name="_R" localSheetId="2">#REF!</definedName>
    <definedName name="_R" localSheetId="6">#REF!</definedName>
    <definedName name="_R" localSheetId="7">#REF!</definedName>
    <definedName name="_R" localSheetId="8">#REF!</definedName>
    <definedName name="_R">#REF!</definedName>
    <definedName name="_Regression_Int" localSheetId="12" hidden="1">1</definedName>
    <definedName name="_Regression_Int" localSheetId="15" hidden="1">1</definedName>
    <definedName name="_Regression_Int" localSheetId="1" hidden="1">1</definedName>
    <definedName name="_Regression_Int" localSheetId="2" hidden="1">1</definedName>
    <definedName name="_Sort" localSheetId="10" hidden="1">#REF!</definedName>
    <definedName name="_Sort" localSheetId="17" hidden="1">#REF!</definedName>
    <definedName name="_Sort" localSheetId="21" hidden="1">#REF!</definedName>
    <definedName name="_Sort" localSheetId="1" hidden="1">#REF!</definedName>
    <definedName name="_Sort" localSheetId="2" hidden="1">#REF!</definedName>
    <definedName name="_Sort" hidden="1">#REF!</definedName>
    <definedName name="_T" localSheetId="10">#REF!</definedName>
    <definedName name="_T" localSheetId="17">#REF!</definedName>
    <definedName name="_T" localSheetId="19">'5-19'!#REF!</definedName>
    <definedName name="_T" localSheetId="21">#REF!</definedName>
    <definedName name="_T" localSheetId="1">#REF!</definedName>
    <definedName name="_T" localSheetId="6">#REF!</definedName>
    <definedName name="_T">#REF!</definedName>
    <definedName name="_U" localSheetId="10">#REF!</definedName>
    <definedName name="_U" localSheetId="17">#REF!</definedName>
    <definedName name="_U" localSheetId="21">#REF!</definedName>
    <definedName name="_U" localSheetId="1">#REF!</definedName>
    <definedName name="_U" localSheetId="2">#REF!</definedName>
    <definedName name="_U" localSheetId="6">#REF!</definedName>
    <definedName name="_U" localSheetId="7">#REF!</definedName>
    <definedName name="_U" localSheetId="8">#REF!</definedName>
    <definedName name="_U">#REF!</definedName>
    <definedName name="_X" localSheetId="10">#REF!</definedName>
    <definedName name="_X" localSheetId="17">#REF!</definedName>
    <definedName name="_X" localSheetId="21">#REF!</definedName>
    <definedName name="_X" localSheetId="1">#REF!</definedName>
    <definedName name="_X" localSheetId="2">#REF!</definedName>
    <definedName name="_X" localSheetId="6">#REF!</definedName>
    <definedName name="_X" localSheetId="7">#REF!</definedName>
    <definedName name="_X" localSheetId="8">#REF!</definedName>
    <definedName name="_X">#REF!</definedName>
    <definedName name="\a" localSheetId="10">#REF!</definedName>
    <definedName name="\a" localSheetId="12">'5-12'!$GO$7544</definedName>
    <definedName name="\a" localSheetId="15">'5-15'!$FZ$7528</definedName>
    <definedName name="\a" localSheetId="17">#REF!</definedName>
    <definedName name="\a" localSheetId="21">#REF!</definedName>
    <definedName name="\a" localSheetId="1">'5ｰ1'!$GZ$7559</definedName>
    <definedName name="\a" localSheetId="2">'5ｰ2'!$GV$7561</definedName>
    <definedName name="\a" localSheetId="6">#REF!</definedName>
    <definedName name="\a" localSheetId="7">#REF!</definedName>
    <definedName name="\a" localSheetId="8">#REF!</definedName>
    <definedName name="\a">#REF!</definedName>
    <definedName name="\i" localSheetId="10">#REF!</definedName>
    <definedName name="\i" localSheetId="17">#REF!</definedName>
    <definedName name="\i" localSheetId="21">#REF!</definedName>
    <definedName name="\i" localSheetId="1">#REF!</definedName>
    <definedName name="\i" localSheetId="6">#REF!</definedName>
    <definedName name="\i">#REF!</definedName>
    <definedName name="\s" localSheetId="10">#REF!</definedName>
    <definedName name="\s" localSheetId="12">'5-12'!$GO$7545</definedName>
    <definedName name="\s" localSheetId="15">'5-15'!$FZ$7529</definedName>
    <definedName name="\s" localSheetId="17">#REF!</definedName>
    <definedName name="\s" localSheetId="21">#REF!</definedName>
    <definedName name="\s" localSheetId="1">'5ｰ1'!$GZ$7560</definedName>
    <definedName name="\s" localSheetId="2">'5ｰ2'!$GV$7562</definedName>
    <definedName name="\s" localSheetId="6">#REF!</definedName>
    <definedName name="\s" localSheetId="7">#REF!</definedName>
    <definedName name="\s" localSheetId="8">#REF!</definedName>
    <definedName name="\s">#REF!</definedName>
    <definedName name="A" localSheetId="12">#REF!</definedName>
    <definedName name="A" localSheetId="15">#REF!</definedName>
    <definedName name="A" localSheetId="7">#REF!</definedName>
    <definedName name="A" localSheetId="8">#REF!</definedName>
    <definedName name="A">#N/A</definedName>
    <definedName name="_xlnm.Print_Area" localSheetId="10">'5-10'!$A$1:$U$20</definedName>
    <definedName name="_xlnm.Print_Area" localSheetId="11">'5-11'!$A$1:$P$42</definedName>
    <definedName name="_xlnm.Print_Area" localSheetId="12">'5-12'!$A$1:$M$1</definedName>
    <definedName name="_xlnm.Print_Area" localSheetId="13">'5-13'!$A$1:$M$46</definedName>
    <definedName name="_xlnm.Print_Area" localSheetId="14">'5-14'!$A$1:$J$39</definedName>
    <definedName name="_xlnm.Print_Area" localSheetId="15">'5-15'!$A$1:$P$11</definedName>
    <definedName name="_xlnm.Print_Area" localSheetId="16">'5-16'!$A$1:$F$40</definedName>
    <definedName name="_xlnm.Print_Area" localSheetId="17">'5-17'!$A$1:$J$39</definedName>
    <definedName name="_xlnm.Print_Area" localSheetId="18">'5-18'!$A$1:$AF$47</definedName>
    <definedName name="_xlnm.Print_Area" localSheetId="19">'5-19'!$A$1:$BG$70</definedName>
    <definedName name="_xlnm.Print_Area" localSheetId="21">#REF!</definedName>
    <definedName name="_xlnm.Print_Area" localSheetId="3">'5-3'!$A$1:$P$47</definedName>
    <definedName name="_xlnm.Print_Area" localSheetId="4">'5-4'!$A$1:$H$46</definedName>
    <definedName name="_xlnm.Print_Area" localSheetId="1">'5ｰ1'!$A$1:$AC$43</definedName>
    <definedName name="_xlnm.Print_Area" localSheetId="2">'5ｰ2'!$A$1:$K$42</definedName>
    <definedName name="_xlnm.Print_Area" localSheetId="6">'5-6'!$A$1:$X$46</definedName>
    <definedName name="_xlnm.Print_Area" localSheetId="7">'5-7'!$A$1:$Q$39</definedName>
    <definedName name="_xlnm.Print_Area" localSheetId="8">'5-8'!$A$1:$AA$39</definedName>
    <definedName name="_xlnm.Print_Area" localSheetId="9">'5-9'!$A$1:$V$20</definedName>
    <definedName name="_xlnm.Print_Area" localSheetId="0">'5障害児者福祉　目次'!$A$1:$B$26</definedName>
    <definedName name="_xlnm.Print_Area">#REF!</definedName>
    <definedName name="Print_Area_MI" localSheetId="10">#REF!</definedName>
    <definedName name="Print_Area_MI" localSheetId="12">'5-12'!$A$1:$C$33</definedName>
    <definedName name="Print_Area_MI" localSheetId="17">#REF!</definedName>
    <definedName name="Print_Area_MI" localSheetId="21">#REF!</definedName>
    <definedName name="Print_Area_MI" localSheetId="1">#REF!</definedName>
    <definedName name="Print_Area_MI" localSheetId="6">#REF!</definedName>
    <definedName name="Print_Area_MI">#REF!</definedName>
    <definedName name="table1">#REF!</definedName>
    <definedName name="test1">#REF!</definedName>
    <definedName name="Z_C27FC36F_7DA4_4822_860B_0B3D8B2EC982_.wvu.PrintArea" localSheetId="10" hidden="1">'5-10'!$A$1:$U$20</definedName>
    <definedName name="Z_C27FC36F_7DA4_4822_860B_0B3D8B2EC982_.wvu.PrintArea" localSheetId="11" hidden="1">'5-11'!$A$1:$P$42</definedName>
    <definedName name="Z_C27FC36F_7DA4_4822_860B_0B3D8B2EC982_.wvu.PrintArea" localSheetId="16" hidden="1">'5-16'!$A$1:$F$41</definedName>
    <definedName name="Z_C27FC36F_7DA4_4822_860B_0B3D8B2EC982_.wvu.PrintArea" localSheetId="19" hidden="1">'5-19'!$A$1:$BG$69</definedName>
    <definedName name="Z_C27FC36F_7DA4_4822_860B_0B3D8B2EC982_.wvu.PrintArea" localSheetId="1" hidden="1">'5ｰ1'!$A$1:$AC$43</definedName>
    <definedName name="Z_C27FC36F_7DA4_4822_860B_0B3D8B2EC982_.wvu.PrintArea" localSheetId="2" hidden="1">'5ｰ2'!$A$1:$K$42</definedName>
    <definedName name="Z_C27FC36F_7DA4_4822_860B_0B3D8B2EC982_.wvu.PrintArea" localSheetId="7" hidden="1">'5-7'!$A$1:$Q$39</definedName>
    <definedName name="Z_C27FC36F_7DA4_4822_860B_0B3D8B2EC982_.wvu.PrintArea" localSheetId="8" hidden="1">'5-8'!$A$1:$AA$39</definedName>
    <definedName name="Z_C27FC36F_7DA4_4822_860B_0B3D8B2EC982_.wvu.PrintArea" localSheetId="9" hidden="1">'5-9'!$A$1:$V$20</definedName>
    <definedName name="Z_C27FC36F_7DA4_4822_860B_0B3D8B2EC982_.wvu.PrintArea" localSheetId="0" hidden="1">'5障害児者福祉　目次'!$A$1:$B$26</definedName>
    <definedName name="Z_C27FC36F_7DA4_4822_860B_0B3D8B2EC982_.wvu.PrintTitles" localSheetId="1" hidden="1">'5ｰ1'!$A:$A,'5ｰ1'!$1:$2</definedName>
    <definedName name="あ" localSheetId="10">#REF!</definedName>
    <definedName name="あ" localSheetId="17">#REF!</definedName>
    <definedName name="あ" localSheetId="21">#REF!</definedName>
    <definedName name="あ" localSheetId="1">#REF!</definedName>
    <definedName name="あ" localSheetId="6">#REF!</definedName>
    <definedName name="あ" localSheetId="7">#REF!</definedName>
    <definedName name="あ" localSheetId="8">#REF!</definedName>
    <definedName name="あ">#REF!</definedName>
    <definedName name="し" localSheetId="10">#REF!</definedName>
    <definedName name="し" localSheetId="17">#REF!</definedName>
    <definedName name="し" localSheetId="19">'5-19'!$IC$6893</definedName>
    <definedName name="し" localSheetId="21">#REF!</definedName>
    <definedName name="し" localSheetId="1">#REF!</definedName>
    <definedName name="し" localSheetId="6">#REF!</definedName>
    <definedName name="し">#REF!</definedName>
    <definedName name="たかし">#REF!</definedName>
    <definedName name="第_6_精神手帳交付" localSheetId="10">#REF!</definedName>
    <definedName name="第_6_精神手帳交付" localSheetId="17">#REF!</definedName>
    <definedName name="第_6_精神手帳交付" localSheetId="21">#REF!</definedName>
    <definedName name="第_6_精神手帳交付" localSheetId="1">#REF!</definedName>
    <definedName name="第_6_精神手帳交付" localSheetId="6">#REF!</definedName>
    <definedName name="第_6_精神手帳交付" localSheetId="7">#REF!</definedName>
    <definedName name="第_6_精神手帳交付" localSheetId="8">#REF!</definedName>
    <definedName name="第_6_精神手帳交付">#REF!</definedName>
    <definedName name="第33_環境衛生.食品" localSheetId="10">#REF!</definedName>
    <definedName name="第33_環境衛生.食品" localSheetId="17">#REF!</definedName>
    <definedName name="第33_環境衛生.食品" localSheetId="21">#REF!</definedName>
    <definedName name="第33_環境衛生.食品" localSheetId="1">#REF!</definedName>
    <definedName name="第33_環境衛生.食品" localSheetId="6">#REF!</definedName>
    <definedName name="第33_環境衛生.食品" localSheetId="7">#REF!</definedName>
    <definedName name="第33_環境衛生.食品" localSheetId="8">#REF!</definedName>
    <definedName name="第33_環境衛生.食品">#REF!</definedName>
    <definedName name="第34_医療監視" localSheetId="10">#REF!</definedName>
    <definedName name="第34_医療監視" localSheetId="17">#REF!</definedName>
    <definedName name="第34_医療監視" localSheetId="21">#REF!</definedName>
    <definedName name="第34_医療監視" localSheetId="1">#REF!</definedName>
    <definedName name="第34_医療監視" localSheetId="6">#REF!</definedName>
    <definedName name="第34_医療監視" localSheetId="7">#REF!</definedName>
    <definedName name="第34_医療監視" localSheetId="8">#REF!</definedName>
    <definedName name="第34_医療監視">#REF!</definedName>
    <definedName name="第35_医療法人" localSheetId="17">#REF!</definedName>
    <definedName name="第35_医療法人" localSheetId="21">#REF!</definedName>
    <definedName name="第35_医療法人" localSheetId="7">#REF!</definedName>
    <definedName name="第35_医療法人" localSheetId="8">#REF!</definedName>
    <definedName name="第35_医療法人">#REF!</definedName>
    <definedName name="第46_薬局" localSheetId="17">#REF!</definedName>
    <definedName name="第46_薬局" localSheetId="21">#REF!</definedName>
    <definedName name="第46_薬局" localSheetId="7">#REF!</definedName>
    <definedName name="第46_薬局" localSheetId="8">#REF!</definedName>
    <definedName name="第46_薬局">#REF!</definedName>
    <definedName name="第47_薬事監視" localSheetId="17">#REF!</definedName>
    <definedName name="第47_薬事監視" localSheetId="21">#REF!</definedName>
    <definedName name="第47_薬事監視" localSheetId="7">#REF!</definedName>
    <definedName name="第47_薬事監視" localSheetId="8">#REF!</definedName>
    <definedName name="第47_薬事監視">#REF!</definedName>
    <definedName name="第48_毒劇物監視" localSheetId="17">#REF!</definedName>
    <definedName name="第48_毒劇物監視" localSheetId="21">#REF!</definedName>
    <definedName name="第48_毒劇物監視" localSheetId="7">#REF!</definedName>
    <definedName name="第48_毒劇物監視" localSheetId="8">#REF!</definedName>
    <definedName name="第48_毒劇物監視">#REF!</definedName>
    <definedName name="不明" localSheetId="10">#REF!</definedName>
    <definedName name="不明" localSheetId="17">#REF!</definedName>
    <definedName name="不明" localSheetId="19">'5-19'!#REF!</definedName>
    <definedName name="不明" localSheetId="21">#REF!</definedName>
    <definedName name="不明" localSheetId="1">#REF!</definedName>
    <definedName name="不明" localSheetId="6">#REF!</definedName>
    <definedName name="不明">#REF!</definedName>
    <definedName name="有名" localSheetId="17">#REF!</definedName>
    <definedName name="有名" localSheetId="21">#REF!</definedName>
    <definedName name="有名">#REF!</definedName>
  </definedNames>
  <calcPr calcId="162913"/>
  <customWorkbookViews>
    <customWorkbookView name="健康増進課健康づくりグループ - 個人用ビュー" guid="{C27FC36F-7DA4-4822-860B-0B3D8B2EC982}" mergeInterval="0" personalView="1" maximized="1" xWindow="-8" yWindow="-8" windowWidth="1382" windowHeight="754" activeSheetId="15" showComments="commIndAndComment"/>
  </customWorkbookViews>
</workbook>
</file>

<file path=xl/calcChain.xml><?xml version="1.0" encoding="utf-8"?>
<calcChain xmlns="http://schemas.openxmlformats.org/spreadsheetml/2006/main">
  <c r="K19" i="34" l="1"/>
  <c r="D45" i="61" l="1"/>
  <c r="C45" i="61"/>
  <c r="D44" i="61"/>
  <c r="C44" i="61"/>
  <c r="D43" i="61"/>
  <c r="C43" i="61"/>
  <c r="D42" i="61"/>
  <c r="D39" i="61" s="1"/>
  <c r="C42" i="61"/>
  <c r="C39" i="61" s="1"/>
  <c r="D41" i="61"/>
  <c r="C41" i="61"/>
  <c r="D40" i="61"/>
  <c r="C40" i="61"/>
  <c r="X39" i="61"/>
  <c r="W39" i="61"/>
  <c r="V39" i="61"/>
  <c r="U39" i="61"/>
  <c r="T39" i="61"/>
  <c r="S39" i="61"/>
  <c r="R39" i="61"/>
  <c r="Q39" i="61"/>
  <c r="P39" i="61"/>
  <c r="O39" i="61"/>
  <c r="N39" i="61"/>
  <c r="M39" i="61"/>
  <c r="L39" i="61"/>
  <c r="K39" i="61"/>
  <c r="J39" i="61"/>
  <c r="I39" i="61"/>
  <c r="H39" i="61"/>
  <c r="G39" i="61"/>
  <c r="F39" i="61"/>
  <c r="E39" i="61"/>
  <c r="D38" i="61"/>
  <c r="C38" i="61"/>
  <c r="D37" i="61"/>
  <c r="C37" i="61"/>
  <c r="D36" i="61"/>
  <c r="C36" i="61"/>
  <c r="D35" i="61"/>
  <c r="C35" i="61"/>
  <c r="D34" i="61"/>
  <c r="C34" i="61"/>
  <c r="D33" i="61"/>
  <c r="C33" i="61"/>
  <c r="D32" i="61"/>
  <c r="C32" i="61"/>
  <c r="D31" i="61"/>
  <c r="C31" i="61"/>
  <c r="D30" i="61"/>
  <c r="C30" i="61"/>
  <c r="D29" i="61"/>
  <c r="C29" i="61"/>
  <c r="X28" i="61"/>
  <c r="W28" i="61"/>
  <c r="W11" i="61" s="1"/>
  <c r="W6" i="61" s="1"/>
  <c r="V28" i="61"/>
  <c r="U28" i="61"/>
  <c r="T28" i="61"/>
  <c r="S28" i="61"/>
  <c r="R28" i="61"/>
  <c r="Q28" i="61"/>
  <c r="P28" i="61"/>
  <c r="P11" i="61" s="1"/>
  <c r="P6" i="61" s="1"/>
  <c r="O28" i="61"/>
  <c r="O11" i="61" s="1"/>
  <c r="O6" i="61" s="1"/>
  <c r="N28" i="61"/>
  <c r="M28" i="61"/>
  <c r="L28" i="61"/>
  <c r="K28" i="61"/>
  <c r="J28" i="61"/>
  <c r="I28" i="61"/>
  <c r="H28" i="61"/>
  <c r="H11" i="61" s="1"/>
  <c r="H6" i="61" s="1"/>
  <c r="G28" i="61"/>
  <c r="G11" i="61" s="1"/>
  <c r="G6" i="61" s="1"/>
  <c r="F28" i="61"/>
  <c r="E28" i="61"/>
  <c r="D27" i="61"/>
  <c r="C27" i="61"/>
  <c r="D26" i="61"/>
  <c r="C26" i="61"/>
  <c r="D25" i="61"/>
  <c r="C25" i="61"/>
  <c r="D24" i="61"/>
  <c r="C24" i="61"/>
  <c r="X23" i="61"/>
  <c r="W23" i="61"/>
  <c r="V23" i="61"/>
  <c r="U23" i="61"/>
  <c r="T23" i="61"/>
  <c r="S23" i="61"/>
  <c r="R23" i="61"/>
  <c r="Q23" i="61"/>
  <c r="P23" i="61"/>
  <c r="O23" i="61"/>
  <c r="N23" i="61"/>
  <c r="M23" i="61"/>
  <c r="L23" i="61"/>
  <c r="K23" i="61"/>
  <c r="J23" i="61"/>
  <c r="I23" i="61"/>
  <c r="H23" i="61"/>
  <c r="G23" i="61"/>
  <c r="F23" i="61"/>
  <c r="E23" i="61"/>
  <c r="D23" i="61"/>
  <c r="C23" i="61"/>
  <c r="D22" i="61"/>
  <c r="C22" i="61"/>
  <c r="D21" i="61"/>
  <c r="C21" i="61"/>
  <c r="D20" i="61"/>
  <c r="C20" i="61"/>
  <c r="D19" i="61"/>
  <c r="D17" i="61" s="1"/>
  <c r="C19" i="61"/>
  <c r="C17" i="61" s="1"/>
  <c r="D18" i="61"/>
  <c r="C18" i="61"/>
  <c r="X17" i="61"/>
  <c r="W17" i="61"/>
  <c r="V17" i="61"/>
  <c r="U17" i="61"/>
  <c r="T17" i="61"/>
  <c r="S17" i="61"/>
  <c r="S11" i="61" s="1"/>
  <c r="S6" i="61" s="1"/>
  <c r="R17" i="61"/>
  <c r="Q17" i="61"/>
  <c r="P17" i="61"/>
  <c r="O17" i="61"/>
  <c r="N17" i="61"/>
  <c r="M17" i="61"/>
  <c r="L17" i="61"/>
  <c r="K17" i="61"/>
  <c r="K11" i="61" s="1"/>
  <c r="K6" i="61" s="1"/>
  <c r="J17" i="61"/>
  <c r="I17" i="61"/>
  <c r="H17" i="61"/>
  <c r="G17" i="61"/>
  <c r="F17" i="61"/>
  <c r="E17" i="61"/>
  <c r="D16" i="61"/>
  <c r="C16" i="61"/>
  <c r="D15" i="61"/>
  <c r="C15" i="61"/>
  <c r="D14" i="61"/>
  <c r="C14" i="61"/>
  <c r="D13" i="61"/>
  <c r="D12" i="61" s="1"/>
  <c r="C13" i="61"/>
  <c r="C12" i="61" s="1"/>
  <c r="X12" i="61"/>
  <c r="W12" i="61"/>
  <c r="V12" i="61"/>
  <c r="U12" i="61"/>
  <c r="T12" i="61"/>
  <c r="T11" i="61" s="1"/>
  <c r="T6" i="61" s="1"/>
  <c r="S12" i="61"/>
  <c r="R12" i="61"/>
  <c r="R11" i="61" s="1"/>
  <c r="R6" i="61" s="1"/>
  <c r="Q12" i="61"/>
  <c r="Q11" i="61" s="1"/>
  <c r="Q6" i="61" s="1"/>
  <c r="P12" i="61"/>
  <c r="O12" i="61"/>
  <c r="N12" i="61"/>
  <c r="M12" i="61"/>
  <c r="L12" i="61"/>
  <c r="L11" i="61" s="1"/>
  <c r="L6" i="61" s="1"/>
  <c r="K12" i="61"/>
  <c r="J12" i="61"/>
  <c r="J11" i="61" s="1"/>
  <c r="J6" i="61" s="1"/>
  <c r="I12" i="61"/>
  <c r="I11" i="61" s="1"/>
  <c r="I6" i="61" s="1"/>
  <c r="H12" i="61"/>
  <c r="G12" i="61"/>
  <c r="F12" i="61"/>
  <c r="E12" i="61"/>
  <c r="X11" i="61"/>
  <c r="X6" i="61" s="1"/>
  <c r="V11" i="61"/>
  <c r="V6" i="61" s="1"/>
  <c r="U11" i="61"/>
  <c r="U6" i="61" s="1"/>
  <c r="N11" i="61"/>
  <c r="N6" i="61" s="1"/>
  <c r="M11" i="61"/>
  <c r="M6" i="61" s="1"/>
  <c r="F11" i="61"/>
  <c r="F6" i="61" s="1"/>
  <c r="E11" i="61"/>
  <c r="E6" i="61" s="1"/>
  <c r="D10" i="61"/>
  <c r="C10" i="61"/>
  <c r="D9" i="61"/>
  <c r="C9" i="61"/>
  <c r="D8" i="61"/>
  <c r="C8" i="61"/>
  <c r="D7" i="61"/>
  <c r="C7" i="61"/>
  <c r="C28" i="61" l="1"/>
  <c r="C11" i="61"/>
  <c r="D28" i="61"/>
  <c r="C6" i="61"/>
  <c r="D11" i="61"/>
  <c r="D6" i="61" s="1"/>
  <c r="D45" i="32"/>
  <c r="C45" i="32"/>
  <c r="D44" i="32"/>
  <c r="C44" i="32"/>
  <c r="P43" i="32"/>
  <c r="O43" i="32"/>
  <c r="N43" i="32"/>
  <c r="M43" i="32"/>
  <c r="L43" i="32"/>
  <c r="K43" i="32"/>
  <c r="J43" i="32"/>
  <c r="I43" i="32"/>
  <c r="H43" i="32"/>
  <c r="G43" i="32"/>
  <c r="F43" i="32"/>
  <c r="E43" i="32"/>
  <c r="D42" i="32"/>
  <c r="C42" i="32"/>
  <c r="D41" i="32"/>
  <c r="C41" i="32"/>
  <c r="D40" i="32"/>
  <c r="C40" i="32"/>
  <c r="D39" i="32"/>
  <c r="C39" i="32"/>
  <c r="D38" i="32"/>
  <c r="C38" i="32"/>
  <c r="P37" i="32"/>
  <c r="O37" i="32"/>
  <c r="N37" i="32"/>
  <c r="M37" i="32"/>
  <c r="L37" i="32"/>
  <c r="K37" i="32"/>
  <c r="J37" i="32"/>
  <c r="I37" i="32"/>
  <c r="H37" i="32"/>
  <c r="G37" i="32"/>
  <c r="F37" i="32"/>
  <c r="E37" i="32"/>
  <c r="D36" i="32"/>
  <c r="C36" i="32"/>
  <c r="D35" i="32"/>
  <c r="C35" i="32"/>
  <c r="D34" i="32"/>
  <c r="C34" i="32"/>
  <c r="D33" i="32"/>
  <c r="C33" i="32"/>
  <c r="D32" i="32"/>
  <c r="C32" i="32"/>
  <c r="D31" i="32"/>
  <c r="C31" i="32"/>
  <c r="P30" i="32"/>
  <c r="O30" i="32"/>
  <c r="N30" i="32"/>
  <c r="M30" i="32"/>
  <c r="L30" i="32"/>
  <c r="K30" i="32"/>
  <c r="J30" i="32"/>
  <c r="I30" i="32"/>
  <c r="H30" i="32"/>
  <c r="G30" i="32"/>
  <c r="F30" i="32"/>
  <c r="E30" i="32"/>
  <c r="D29" i="32"/>
  <c r="C29" i="32"/>
  <c r="D28" i="32"/>
  <c r="C28" i="32"/>
  <c r="D27" i="32"/>
  <c r="C27" i="32"/>
  <c r="D26" i="32"/>
  <c r="C26" i="32"/>
  <c r="P25" i="32"/>
  <c r="O25" i="32"/>
  <c r="N25" i="32"/>
  <c r="M25" i="32"/>
  <c r="L25" i="32"/>
  <c r="K25" i="32"/>
  <c r="J25" i="32"/>
  <c r="I25" i="32"/>
  <c r="H25" i="32"/>
  <c r="G25" i="32"/>
  <c r="F25" i="32"/>
  <c r="D25" i="32" s="1"/>
  <c r="E25" i="32"/>
  <c r="C25" i="32" s="1"/>
  <c r="D24" i="32"/>
  <c r="C24" i="32"/>
  <c r="P23" i="32"/>
  <c r="O23" i="32"/>
  <c r="N23" i="32"/>
  <c r="M23" i="32"/>
  <c r="L23" i="32"/>
  <c r="K23" i="32"/>
  <c r="J23" i="32"/>
  <c r="I23" i="32"/>
  <c r="H23" i="32"/>
  <c r="G23" i="32"/>
  <c r="F23" i="32"/>
  <c r="E23" i="32"/>
  <c r="D22" i="32"/>
  <c r="C22" i="32"/>
  <c r="D21" i="32"/>
  <c r="C21" i="32"/>
  <c r="D20" i="32"/>
  <c r="C20" i="32"/>
  <c r="P19" i="32"/>
  <c r="O19" i="32"/>
  <c r="N19" i="32"/>
  <c r="M19" i="32"/>
  <c r="L19" i="32"/>
  <c r="K19" i="32"/>
  <c r="J19" i="32"/>
  <c r="I19" i="32"/>
  <c r="H19" i="32"/>
  <c r="G19" i="32"/>
  <c r="F19" i="32"/>
  <c r="E19" i="32"/>
  <c r="C19" i="32" s="1"/>
  <c r="D18" i="32"/>
  <c r="C18" i="32"/>
  <c r="D17" i="32"/>
  <c r="C17" i="32"/>
  <c r="P16" i="32"/>
  <c r="O16" i="32"/>
  <c r="N16" i="32"/>
  <c r="M16" i="32"/>
  <c r="L16" i="32"/>
  <c r="K16" i="32"/>
  <c r="J16" i="32"/>
  <c r="I16" i="32"/>
  <c r="H16" i="32"/>
  <c r="G16" i="32"/>
  <c r="F16" i="32"/>
  <c r="D16" i="32" s="1"/>
  <c r="E16" i="32"/>
  <c r="C16" i="32" s="1"/>
  <c r="D15" i="32"/>
  <c r="C15" i="32"/>
  <c r="D14" i="32"/>
  <c r="C14" i="32"/>
  <c r="D13" i="32"/>
  <c r="C13" i="32"/>
  <c r="D12" i="32"/>
  <c r="C12" i="32"/>
  <c r="P11" i="32"/>
  <c r="O11" i="32"/>
  <c r="N11" i="32"/>
  <c r="M11" i="32"/>
  <c r="L11" i="32"/>
  <c r="L8" i="32" s="1"/>
  <c r="L3" i="32" s="1"/>
  <c r="K11" i="32"/>
  <c r="K8" i="32" s="1"/>
  <c r="K3" i="32" s="1"/>
  <c r="J11" i="32"/>
  <c r="I11" i="32"/>
  <c r="H11" i="32"/>
  <c r="G11" i="32"/>
  <c r="F11" i="32"/>
  <c r="E11" i="32"/>
  <c r="D10" i="32"/>
  <c r="C10" i="32"/>
  <c r="D9" i="32"/>
  <c r="C9" i="32"/>
  <c r="D7" i="32"/>
  <c r="C7" i="32"/>
  <c r="D6" i="32"/>
  <c r="C6" i="32"/>
  <c r="D5" i="32"/>
  <c r="C5" i="32"/>
  <c r="D4" i="32"/>
  <c r="C4" i="32"/>
  <c r="N8" i="32" l="1"/>
  <c r="N3" i="32" s="1"/>
  <c r="C11" i="32"/>
  <c r="C23" i="32"/>
  <c r="D23" i="32"/>
  <c r="D19" i="32"/>
  <c r="D30" i="32"/>
  <c r="D37" i="32"/>
  <c r="C43" i="32"/>
  <c r="D43" i="32"/>
  <c r="C37" i="32"/>
  <c r="I8" i="32"/>
  <c r="I3" i="32" s="1"/>
  <c r="G8" i="32"/>
  <c r="G3" i="32" s="1"/>
  <c r="O8" i="32"/>
  <c r="O3" i="32" s="1"/>
  <c r="M8" i="32"/>
  <c r="M3" i="32" s="1"/>
  <c r="J8" i="32"/>
  <c r="J3" i="32" s="1"/>
  <c r="H8" i="32"/>
  <c r="H3" i="32" s="1"/>
  <c r="P8" i="32"/>
  <c r="P3" i="32" s="1"/>
  <c r="E8" i="32"/>
  <c r="F8" i="32"/>
  <c r="D11" i="32"/>
  <c r="C30" i="32"/>
  <c r="D8" i="32" l="1"/>
  <c r="F3" i="32"/>
  <c r="D3" i="32" s="1"/>
  <c r="E3" i="32"/>
  <c r="C3" i="32" s="1"/>
  <c r="C8" i="32"/>
  <c r="J4" i="75" l="1"/>
  <c r="I4" i="75"/>
  <c r="H4" i="75"/>
  <c r="G4" i="75"/>
  <c r="F4" i="75"/>
  <c r="E4" i="75"/>
  <c r="D4" i="75"/>
  <c r="C4" i="75"/>
  <c r="B4" i="75"/>
  <c r="B35" i="74" l="1"/>
  <c r="B34" i="74"/>
  <c r="B33" i="74"/>
  <c r="B32" i="74"/>
  <c r="B31" i="74"/>
  <c r="B30" i="74"/>
  <c r="B29" i="74"/>
  <c r="B28" i="74"/>
  <c r="B27" i="74"/>
  <c r="B26" i="74"/>
  <c r="B25" i="74"/>
  <c r="B24" i="74"/>
  <c r="B23" i="74"/>
  <c r="B22" i="74"/>
  <c r="BD21" i="74"/>
  <c r="BC21" i="74"/>
  <c r="BC4" i="74" s="1"/>
  <c r="BB21" i="74"/>
  <c r="BA21" i="74"/>
  <c r="AZ21" i="74"/>
  <c r="AY21" i="74"/>
  <c r="AX21" i="74"/>
  <c r="AX4" i="74" s="1"/>
  <c r="AW21" i="74"/>
  <c r="AV21" i="74"/>
  <c r="AU21" i="74"/>
  <c r="AU4" i="74" s="1"/>
  <c r="AT21" i="74"/>
  <c r="AS21" i="74"/>
  <c r="AR21" i="74"/>
  <c r="AQ21" i="74"/>
  <c r="AP21" i="74"/>
  <c r="AP4" i="74" s="1"/>
  <c r="AO21" i="74"/>
  <c r="AN21" i="74"/>
  <c r="AM21" i="74"/>
  <c r="AM4" i="74" s="1"/>
  <c r="AL21" i="74"/>
  <c r="AK21" i="74"/>
  <c r="AJ21" i="74"/>
  <c r="AI21" i="74"/>
  <c r="AH21" i="74"/>
  <c r="AH4" i="74" s="1"/>
  <c r="AG21" i="74"/>
  <c r="AF21" i="74"/>
  <c r="AD21" i="74"/>
  <c r="AD4" i="74" s="1"/>
  <c r="AC21" i="74"/>
  <c r="AB21" i="74"/>
  <c r="AA21" i="74"/>
  <c r="Z21" i="74"/>
  <c r="Y21" i="74"/>
  <c r="Y4" i="74" s="1"/>
  <c r="X21" i="74"/>
  <c r="W21" i="74"/>
  <c r="V21" i="74"/>
  <c r="V4" i="74" s="1"/>
  <c r="U21" i="74"/>
  <c r="T21" i="74"/>
  <c r="S21" i="74"/>
  <c r="R21" i="74"/>
  <c r="Q21" i="74"/>
  <c r="Q4" i="74" s="1"/>
  <c r="P21" i="74"/>
  <c r="O21" i="74"/>
  <c r="N21" i="74"/>
  <c r="N4" i="74" s="1"/>
  <c r="M21" i="74"/>
  <c r="L21" i="74"/>
  <c r="K21" i="74"/>
  <c r="J21" i="74"/>
  <c r="I21" i="74"/>
  <c r="I4" i="74" s="1"/>
  <c r="H21" i="74"/>
  <c r="G21" i="74"/>
  <c r="F21" i="74"/>
  <c r="B21" i="74" s="1"/>
  <c r="E21" i="74"/>
  <c r="D21" i="74"/>
  <c r="C21" i="74"/>
  <c r="B20" i="74"/>
  <c r="B19" i="74"/>
  <c r="B18" i="74"/>
  <c r="B17" i="74"/>
  <c r="B16" i="74"/>
  <c r="B15" i="74"/>
  <c r="B14" i="74"/>
  <c r="B13" i="74"/>
  <c r="B12" i="74"/>
  <c r="B11" i="74"/>
  <c r="B10" i="74"/>
  <c r="B9" i="74"/>
  <c r="B8" i="74"/>
  <c r="B7" i="74"/>
  <c r="B6" i="74"/>
  <c r="BD5" i="74"/>
  <c r="BC5" i="74"/>
  <c r="BB5" i="74"/>
  <c r="BA5" i="74"/>
  <c r="AZ5" i="74"/>
  <c r="AZ4" i="74" s="1"/>
  <c r="AY5" i="74"/>
  <c r="AX5" i="74"/>
  <c r="AW5" i="74"/>
  <c r="AV5" i="74"/>
  <c r="AU5" i="74"/>
  <c r="AT5" i="74"/>
  <c r="AT4" i="74" s="1"/>
  <c r="AS5" i="74"/>
  <c r="AR5" i="74"/>
  <c r="AR4" i="74" s="1"/>
  <c r="AQ5" i="74"/>
  <c r="AP5" i="74"/>
  <c r="AO5" i="74"/>
  <c r="AN5" i="74"/>
  <c r="AM5" i="74"/>
  <c r="AL5" i="74"/>
  <c r="AK5" i="74"/>
  <c r="AJ5" i="74"/>
  <c r="AJ4" i="74" s="1"/>
  <c r="AI5" i="74"/>
  <c r="AH5" i="74"/>
  <c r="AG5" i="74"/>
  <c r="AF5" i="74"/>
  <c r="AD5" i="74"/>
  <c r="AC5" i="74"/>
  <c r="AC4" i="74" s="1"/>
  <c r="AB5" i="74"/>
  <c r="AA5" i="74"/>
  <c r="AA4" i="74" s="1"/>
  <c r="Z5" i="74"/>
  <c r="Y5" i="74"/>
  <c r="X5" i="74"/>
  <c r="W5" i="74"/>
  <c r="V5" i="74"/>
  <c r="U5" i="74"/>
  <c r="T5" i="74"/>
  <c r="S5" i="74"/>
  <c r="S4" i="74" s="1"/>
  <c r="R5" i="74"/>
  <c r="Q5" i="74"/>
  <c r="P5" i="74"/>
  <c r="O5" i="74"/>
  <c r="N5" i="74"/>
  <c r="M5" i="74"/>
  <c r="M4" i="74" s="1"/>
  <c r="L5" i="74"/>
  <c r="K5" i="74"/>
  <c r="K4" i="74" s="1"/>
  <c r="J5" i="74"/>
  <c r="I5" i="74"/>
  <c r="H5" i="74"/>
  <c r="G5" i="74"/>
  <c r="F5" i="74"/>
  <c r="E5" i="74"/>
  <c r="D5" i="74"/>
  <c r="C5" i="74"/>
  <c r="BB4" i="74"/>
  <c r="BA4" i="74"/>
  <c r="AW4" i="74"/>
  <c r="AS4" i="74"/>
  <c r="AO4" i="74"/>
  <c r="AL4" i="74"/>
  <c r="AK4" i="74"/>
  <c r="AG4" i="74"/>
  <c r="AB4" i="74"/>
  <c r="X4" i="74"/>
  <c r="U4" i="74"/>
  <c r="T4" i="74"/>
  <c r="P4" i="74"/>
  <c r="L4" i="74"/>
  <c r="H4" i="74"/>
  <c r="E4" i="74"/>
  <c r="D4" i="74"/>
  <c r="B68" i="73"/>
  <c r="B67" i="73"/>
  <c r="B66" i="73"/>
  <c r="B65" i="73"/>
  <c r="B64" i="73"/>
  <c r="B63" i="73"/>
  <c r="B62" i="73"/>
  <c r="B61" i="73"/>
  <c r="B60" i="73"/>
  <c r="B59" i="73"/>
  <c r="B58" i="73"/>
  <c r="B57" i="73"/>
  <c r="B56" i="73"/>
  <c r="B55" i="73"/>
  <c r="B54" i="73"/>
  <c r="B53" i="73"/>
  <c r="B52" i="73"/>
  <c r="B51" i="73"/>
  <c r="B50" i="73"/>
  <c r="B49" i="73"/>
  <c r="B48" i="73"/>
  <c r="B47" i="73"/>
  <c r="B46" i="73"/>
  <c r="B45" i="73"/>
  <c r="B44" i="73"/>
  <c r="B43" i="73"/>
  <c r="B42" i="73"/>
  <c r="B41" i="73"/>
  <c r="BG40" i="73"/>
  <c r="BF40" i="73"/>
  <c r="BF6" i="73" s="1"/>
  <c r="BE40" i="73"/>
  <c r="BE6" i="73" s="1"/>
  <c r="BD40" i="73"/>
  <c r="BC40" i="73"/>
  <c r="BB40" i="73"/>
  <c r="BA40" i="73"/>
  <c r="AZ40" i="73"/>
  <c r="AZ6" i="73" s="1"/>
  <c r="AY40" i="73"/>
  <c r="AX40" i="73"/>
  <c r="AW40" i="73"/>
  <c r="AV40" i="73"/>
  <c r="AU40" i="73"/>
  <c r="AT40" i="73"/>
  <c r="AS40" i="73"/>
  <c r="AR40" i="73"/>
  <c r="AR6" i="73" s="1"/>
  <c r="AQ40" i="73"/>
  <c r="AO40" i="73"/>
  <c r="AO6" i="73" s="1"/>
  <c r="AN40" i="73"/>
  <c r="AN6" i="73" s="1"/>
  <c r="AM40" i="73"/>
  <c r="AL40" i="73"/>
  <c r="AK40" i="73"/>
  <c r="AJ40" i="73"/>
  <c r="AI40" i="73"/>
  <c r="AI6" i="73" s="1"/>
  <c r="AH40" i="73"/>
  <c r="AG40" i="73"/>
  <c r="AG6" i="73" s="1"/>
  <c r="AF40" i="73"/>
  <c r="AF6" i="73" s="1"/>
  <c r="AE40" i="73"/>
  <c r="AD40" i="73"/>
  <c r="AC40" i="73"/>
  <c r="AB40" i="73"/>
  <c r="AA40" i="73"/>
  <c r="AA6" i="73" s="1"/>
  <c r="Z40" i="73"/>
  <c r="Y40" i="73"/>
  <c r="Y6" i="73" s="1"/>
  <c r="X40" i="73"/>
  <c r="X6" i="73" s="1"/>
  <c r="W40" i="73"/>
  <c r="V40" i="73"/>
  <c r="U40" i="73"/>
  <c r="T40" i="73"/>
  <c r="R40" i="73"/>
  <c r="R6" i="73" s="1"/>
  <c r="Q40" i="73"/>
  <c r="P40" i="73"/>
  <c r="O40" i="73"/>
  <c r="N40" i="73"/>
  <c r="M40" i="73"/>
  <c r="L40" i="73"/>
  <c r="K40" i="73"/>
  <c r="J40" i="73"/>
  <c r="J6" i="73" s="1"/>
  <c r="I40" i="73"/>
  <c r="H40" i="73"/>
  <c r="H6" i="73" s="1"/>
  <c r="G40" i="73"/>
  <c r="G6" i="73" s="1"/>
  <c r="F40" i="73"/>
  <c r="E40" i="73"/>
  <c r="D40" i="73"/>
  <c r="C40" i="73"/>
  <c r="BG39" i="73"/>
  <c r="BG5" i="73" s="1"/>
  <c r="BF39" i="73"/>
  <c r="BE39" i="73"/>
  <c r="BE5" i="73" s="1"/>
  <c r="BD39" i="73"/>
  <c r="BD5" i="73" s="1"/>
  <c r="BC39" i="73"/>
  <c r="BB39" i="73"/>
  <c r="BA39" i="73"/>
  <c r="AZ39" i="73"/>
  <c r="AY39" i="73"/>
  <c r="AX39" i="73"/>
  <c r="AW39" i="73"/>
  <c r="AW5" i="73" s="1"/>
  <c r="AV39" i="73"/>
  <c r="AV5" i="73" s="1"/>
  <c r="AU39" i="73"/>
  <c r="AT39" i="73"/>
  <c r="AS39" i="73"/>
  <c r="AR39" i="73"/>
  <c r="AQ39" i="73"/>
  <c r="AQ5" i="73" s="1"/>
  <c r="AO39" i="73"/>
  <c r="AN39" i="73"/>
  <c r="AM39" i="73"/>
  <c r="AM5" i="73" s="1"/>
  <c r="AL39" i="73"/>
  <c r="AK39" i="73"/>
  <c r="AJ39" i="73"/>
  <c r="AI39" i="73"/>
  <c r="AH39" i="73"/>
  <c r="AH5" i="73" s="1"/>
  <c r="AG39" i="73"/>
  <c r="AF39" i="73"/>
  <c r="AF5" i="73" s="1"/>
  <c r="AE39" i="73"/>
  <c r="AE5" i="73" s="1"/>
  <c r="AD39" i="73"/>
  <c r="AC39" i="73"/>
  <c r="AB39" i="73"/>
  <c r="AA39" i="73"/>
  <c r="Z39" i="73"/>
  <c r="Z5" i="73" s="1"/>
  <c r="Y39" i="73"/>
  <c r="X39" i="73"/>
  <c r="X5" i="73" s="1"/>
  <c r="W39" i="73"/>
  <c r="W5" i="73" s="1"/>
  <c r="V39" i="73"/>
  <c r="U39" i="73"/>
  <c r="T39" i="73"/>
  <c r="R39" i="73"/>
  <c r="Q39" i="73"/>
  <c r="P39" i="73"/>
  <c r="O39" i="73"/>
  <c r="O5" i="73" s="1"/>
  <c r="N39" i="73"/>
  <c r="N5" i="73" s="1"/>
  <c r="M39" i="73"/>
  <c r="L39" i="73"/>
  <c r="K39" i="73"/>
  <c r="J39" i="73"/>
  <c r="I39" i="73"/>
  <c r="H39" i="73"/>
  <c r="G39" i="73"/>
  <c r="F39" i="73"/>
  <c r="B39" i="73" s="1"/>
  <c r="E39" i="73"/>
  <c r="D39" i="73"/>
  <c r="C39" i="73"/>
  <c r="B38" i="73"/>
  <c r="B37" i="73"/>
  <c r="B36" i="73"/>
  <c r="B35" i="73"/>
  <c r="B34" i="73"/>
  <c r="B33" i="73"/>
  <c r="B32" i="73"/>
  <c r="B31" i="73"/>
  <c r="B30" i="73"/>
  <c r="B29" i="73"/>
  <c r="B28" i="73"/>
  <c r="B27" i="73"/>
  <c r="B26" i="73"/>
  <c r="B25" i="73"/>
  <c r="B24" i="73"/>
  <c r="B23" i="73"/>
  <c r="B22" i="73"/>
  <c r="B21" i="73"/>
  <c r="B20" i="73"/>
  <c r="B19" i="73"/>
  <c r="B18" i="73"/>
  <c r="B17" i="73"/>
  <c r="B16" i="73"/>
  <c r="B15" i="73"/>
  <c r="B14" i="73"/>
  <c r="B13" i="73"/>
  <c r="B12" i="73"/>
  <c r="B11" i="73"/>
  <c r="B10" i="73"/>
  <c r="B9" i="73"/>
  <c r="BG8" i="73"/>
  <c r="BF8" i="73"/>
  <c r="BE8" i="73"/>
  <c r="BD8" i="73"/>
  <c r="BC8" i="73"/>
  <c r="BB8" i="73"/>
  <c r="BB6" i="73" s="1"/>
  <c r="BA8" i="73"/>
  <c r="BA6" i="73" s="1"/>
  <c r="AZ8" i="73"/>
  <c r="AY8" i="73"/>
  <c r="AX8" i="73"/>
  <c r="AW8" i="73"/>
  <c r="AV8" i="73"/>
  <c r="AU8" i="73"/>
  <c r="AT8" i="73"/>
  <c r="AT6" i="73" s="1"/>
  <c r="AS8" i="73"/>
  <c r="AS6" i="73" s="1"/>
  <c r="AR8" i="73"/>
  <c r="AQ8" i="73"/>
  <c r="AO8" i="73"/>
  <c r="AN8" i="73"/>
  <c r="AM8" i="73"/>
  <c r="AL8" i="73"/>
  <c r="AK8" i="73"/>
  <c r="AJ8" i="73"/>
  <c r="AJ6" i="73" s="1"/>
  <c r="AI8" i="73"/>
  <c r="AH8" i="73"/>
  <c r="AG8" i="73"/>
  <c r="AF8" i="73"/>
  <c r="AE8" i="73"/>
  <c r="AD8" i="73"/>
  <c r="AC8" i="73"/>
  <c r="AC6" i="73" s="1"/>
  <c r="AB8" i="73"/>
  <c r="AB6" i="73" s="1"/>
  <c r="AA8" i="73"/>
  <c r="Z8" i="73"/>
  <c r="Y8" i="73"/>
  <c r="X8" i="73"/>
  <c r="W8" i="73"/>
  <c r="V8" i="73"/>
  <c r="U8" i="73"/>
  <c r="U6" i="73" s="1"/>
  <c r="T8" i="73"/>
  <c r="T6" i="73" s="1"/>
  <c r="R8" i="73"/>
  <c r="Q8" i="73"/>
  <c r="P8" i="73"/>
  <c r="O8" i="73"/>
  <c r="N8" i="73"/>
  <c r="M8" i="73"/>
  <c r="L8" i="73"/>
  <c r="L6" i="73" s="1"/>
  <c r="K8" i="73"/>
  <c r="K6" i="73" s="1"/>
  <c r="J8" i="73"/>
  <c r="I8" i="73"/>
  <c r="H8" i="73"/>
  <c r="G8" i="73"/>
  <c r="F8" i="73"/>
  <c r="E8" i="73"/>
  <c r="D8" i="73"/>
  <c r="C8" i="73"/>
  <c r="C6" i="73" s="1"/>
  <c r="BG7" i="73"/>
  <c r="BF7" i="73"/>
  <c r="BE7" i="73"/>
  <c r="BD7" i="73"/>
  <c r="BC7" i="73"/>
  <c r="BB7" i="73"/>
  <c r="BA7" i="73"/>
  <c r="AZ7" i="73"/>
  <c r="AY7" i="73"/>
  <c r="AX7" i="73"/>
  <c r="AW7" i="73"/>
  <c r="AV7" i="73"/>
  <c r="AU7" i="73"/>
  <c r="AU5" i="73" s="1"/>
  <c r="AT7" i="73"/>
  <c r="AS7" i="73"/>
  <c r="AS5" i="73" s="1"/>
  <c r="AR7" i="73"/>
  <c r="AQ7" i="73"/>
  <c r="AO7" i="73"/>
  <c r="AN7" i="73"/>
  <c r="AM7" i="73"/>
  <c r="AL7" i="73"/>
  <c r="AL5" i="73" s="1"/>
  <c r="AK7" i="73"/>
  <c r="AJ7" i="73"/>
  <c r="AJ5" i="73" s="1"/>
  <c r="AI7" i="73"/>
  <c r="AH7" i="73"/>
  <c r="AG7" i="73"/>
  <c r="AF7" i="73"/>
  <c r="AE7" i="73"/>
  <c r="AD7" i="73"/>
  <c r="AC7" i="73"/>
  <c r="AB7" i="73"/>
  <c r="AB5" i="73" s="1"/>
  <c r="AA7" i="73"/>
  <c r="Z7" i="73"/>
  <c r="Y7" i="73"/>
  <c r="X7" i="73"/>
  <c r="W7" i="73"/>
  <c r="V7" i="73"/>
  <c r="U7" i="73"/>
  <c r="T7" i="73"/>
  <c r="R7" i="73"/>
  <c r="Q7" i="73"/>
  <c r="P7" i="73"/>
  <c r="O7" i="73"/>
  <c r="N7" i="73"/>
  <c r="M7" i="73"/>
  <c r="M5" i="73" s="1"/>
  <c r="L7" i="73"/>
  <c r="K7" i="73"/>
  <c r="K5" i="73" s="1"/>
  <c r="J7" i="73"/>
  <c r="I7" i="73"/>
  <c r="H7" i="73"/>
  <c r="G7" i="73"/>
  <c r="F7" i="73"/>
  <c r="E7" i="73"/>
  <c r="D7" i="73"/>
  <c r="C7" i="73"/>
  <c r="C5" i="73" s="1"/>
  <c r="BG6" i="73"/>
  <c r="BC6" i="73"/>
  <c r="AY6" i="73"/>
  <c r="AX6" i="73"/>
  <c r="AW6" i="73"/>
  <c r="AU6" i="73"/>
  <c r="AQ6" i="73"/>
  <c r="AL6" i="73"/>
  <c r="AK6" i="73"/>
  <c r="AH6" i="73"/>
  <c r="AD6" i="73"/>
  <c r="Z6" i="73"/>
  <c r="V6" i="73"/>
  <c r="Q6" i="73"/>
  <c r="P6" i="73"/>
  <c r="O6" i="73"/>
  <c r="M6" i="73"/>
  <c r="I6" i="73"/>
  <c r="E6" i="73"/>
  <c r="D6" i="73"/>
  <c r="BF5" i="73"/>
  <c r="BC5" i="73"/>
  <c r="BB5" i="73"/>
  <c r="BA5" i="73"/>
  <c r="AY5" i="73"/>
  <c r="AX5" i="73"/>
  <c r="AT5" i="73"/>
  <c r="AO5" i="73"/>
  <c r="AN5" i="73"/>
  <c r="AK5" i="73"/>
  <c r="AG5" i="73"/>
  <c r="AD5" i="73"/>
  <c r="AC5" i="73"/>
  <c r="Y5" i="73"/>
  <c r="V5" i="73"/>
  <c r="U5" i="73"/>
  <c r="T5" i="73"/>
  <c r="Q5" i="73"/>
  <c r="P5" i="73"/>
  <c r="L5" i="73"/>
  <c r="I5" i="73"/>
  <c r="H5" i="73"/>
  <c r="G5" i="73"/>
  <c r="E5" i="73"/>
  <c r="D5" i="73"/>
  <c r="F33" i="72"/>
  <c r="E33" i="72"/>
  <c r="D33" i="72"/>
  <c r="C33" i="72"/>
  <c r="F22" i="72"/>
  <c r="E22" i="72"/>
  <c r="D22" i="72"/>
  <c r="C22" i="72"/>
  <c r="F17" i="72"/>
  <c r="E17" i="72"/>
  <c r="D17" i="72"/>
  <c r="C17" i="72"/>
  <c r="F11" i="72"/>
  <c r="F5" i="72" s="1"/>
  <c r="E11" i="72"/>
  <c r="D11" i="72"/>
  <c r="C11" i="72"/>
  <c r="F6" i="72"/>
  <c r="E6" i="72"/>
  <c r="D6" i="72"/>
  <c r="D5" i="72" s="1"/>
  <c r="C6" i="72"/>
  <c r="E5" i="72"/>
  <c r="C5" i="72"/>
  <c r="O4" i="71"/>
  <c r="N4" i="71"/>
  <c r="M4" i="71"/>
  <c r="L4" i="71"/>
  <c r="J4" i="71"/>
  <c r="I4" i="71"/>
  <c r="H4" i="71"/>
  <c r="G4" i="71"/>
  <c r="E4" i="71"/>
  <c r="D4" i="71"/>
  <c r="C4" i="71"/>
  <c r="B4" i="71"/>
  <c r="J41" i="70"/>
  <c r="F41" i="70"/>
  <c r="B41" i="70"/>
  <c r="J40" i="70"/>
  <c r="F40" i="70"/>
  <c r="B40" i="70"/>
  <c r="J39" i="70"/>
  <c r="F39" i="70"/>
  <c r="B39" i="70"/>
  <c r="J38" i="70"/>
  <c r="F38" i="70"/>
  <c r="B38" i="70"/>
  <c r="J37" i="70"/>
  <c r="F37" i="70"/>
  <c r="B37" i="70"/>
  <c r="J36" i="70"/>
  <c r="F36" i="70"/>
  <c r="B36" i="70"/>
  <c r="J35" i="70"/>
  <c r="F35" i="70"/>
  <c r="B35" i="70"/>
  <c r="J34" i="70"/>
  <c r="F34" i="70"/>
  <c r="B34" i="70"/>
  <c r="J33" i="70"/>
  <c r="F33" i="70"/>
  <c r="B33" i="70"/>
  <c r="J32" i="70"/>
  <c r="F32" i="70"/>
  <c r="B32" i="70"/>
  <c r="J31" i="70"/>
  <c r="F31" i="70"/>
  <c r="B31" i="70"/>
  <c r="J30" i="70"/>
  <c r="F30" i="70"/>
  <c r="B30" i="70"/>
  <c r="J29" i="70"/>
  <c r="F29" i="70"/>
  <c r="B29" i="70"/>
  <c r="J28" i="70"/>
  <c r="F28" i="70"/>
  <c r="B28" i="70"/>
  <c r="P27" i="70"/>
  <c r="O27" i="70"/>
  <c r="N27" i="70"/>
  <c r="M27" i="70"/>
  <c r="L27" i="70"/>
  <c r="L10" i="70" s="1"/>
  <c r="L5" i="70" s="1"/>
  <c r="K27" i="70"/>
  <c r="I27" i="70"/>
  <c r="H27" i="70"/>
  <c r="H10" i="70" s="1"/>
  <c r="H5" i="70" s="1"/>
  <c r="G27" i="70"/>
  <c r="E27" i="70"/>
  <c r="D27" i="70"/>
  <c r="C27" i="70"/>
  <c r="J26" i="70"/>
  <c r="F26" i="70"/>
  <c r="B26" i="70"/>
  <c r="J25" i="70"/>
  <c r="F25" i="70"/>
  <c r="B25" i="70"/>
  <c r="J24" i="70"/>
  <c r="F24" i="70"/>
  <c r="B24" i="70"/>
  <c r="J23" i="70"/>
  <c r="F23" i="70"/>
  <c r="B23" i="70"/>
  <c r="J22" i="70"/>
  <c r="F22" i="70"/>
  <c r="B22" i="70"/>
  <c r="J21" i="70"/>
  <c r="F21" i="70"/>
  <c r="B21" i="70"/>
  <c r="J20" i="70"/>
  <c r="F20" i="70"/>
  <c r="B20" i="70"/>
  <c r="J19" i="70"/>
  <c r="F19" i="70"/>
  <c r="B19" i="70"/>
  <c r="J18" i="70"/>
  <c r="F18" i="70"/>
  <c r="B18" i="70"/>
  <c r="J17" i="70"/>
  <c r="F17" i="70"/>
  <c r="B17" i="70"/>
  <c r="J16" i="70"/>
  <c r="F16" i="70"/>
  <c r="B16" i="70"/>
  <c r="J15" i="70"/>
  <c r="F15" i="70"/>
  <c r="B15" i="70"/>
  <c r="J14" i="70"/>
  <c r="F14" i="70"/>
  <c r="B14" i="70"/>
  <c r="J13" i="70"/>
  <c r="F13" i="70"/>
  <c r="B13" i="70"/>
  <c r="J12" i="70"/>
  <c r="F12" i="70"/>
  <c r="B12" i="70"/>
  <c r="P11" i="70"/>
  <c r="O11" i="70"/>
  <c r="O10" i="70" s="1"/>
  <c r="O5" i="70" s="1"/>
  <c r="N11" i="70"/>
  <c r="M11" i="70"/>
  <c r="L11" i="70"/>
  <c r="K11" i="70"/>
  <c r="K10" i="70" s="1"/>
  <c r="K5" i="70" s="1"/>
  <c r="I11" i="70"/>
  <c r="I10" i="70" s="1"/>
  <c r="I5" i="70" s="1"/>
  <c r="H11" i="70"/>
  <c r="G11" i="70"/>
  <c r="G10" i="70" s="1"/>
  <c r="G5" i="70" s="1"/>
  <c r="E11" i="70"/>
  <c r="E10" i="70" s="1"/>
  <c r="D11" i="70"/>
  <c r="C11" i="70"/>
  <c r="C10" i="70" s="1"/>
  <c r="P10" i="70"/>
  <c r="N10" i="70"/>
  <c r="N5" i="70" s="1"/>
  <c r="M10" i="70"/>
  <c r="M5" i="70" s="1"/>
  <c r="D10" i="70"/>
  <c r="D5" i="70" s="1"/>
  <c r="J9" i="70"/>
  <c r="F9" i="70"/>
  <c r="B9" i="70"/>
  <c r="J8" i="70"/>
  <c r="F8" i="70"/>
  <c r="E8" i="70"/>
  <c r="E5" i="70" s="1"/>
  <c r="D8" i="70"/>
  <c r="C8" i="70"/>
  <c r="B8" i="70" s="1"/>
  <c r="J7" i="70"/>
  <c r="F7" i="70"/>
  <c r="B7" i="70"/>
  <c r="J6" i="70"/>
  <c r="F6" i="70"/>
  <c r="B6" i="70"/>
  <c r="P5" i="70"/>
  <c r="J27" i="70" l="1"/>
  <c r="F27" i="70"/>
  <c r="J5" i="73"/>
  <c r="R5" i="73"/>
  <c r="AA5" i="73"/>
  <c r="AI5" i="73"/>
  <c r="AR5" i="73"/>
  <c r="AZ5" i="73"/>
  <c r="J4" i="74"/>
  <c r="R4" i="74"/>
  <c r="Z4" i="74"/>
  <c r="AI4" i="74"/>
  <c r="AQ4" i="74"/>
  <c r="AY4" i="74"/>
  <c r="J11" i="70"/>
  <c r="B8" i="73"/>
  <c r="B11" i="70"/>
  <c r="G4" i="74"/>
  <c r="O4" i="74"/>
  <c r="W4" i="74"/>
  <c r="AF4" i="74"/>
  <c r="AN4" i="74"/>
  <c r="AV4" i="74"/>
  <c r="BD4" i="74"/>
  <c r="B5" i="74"/>
  <c r="B27" i="70"/>
  <c r="B10" i="70" s="1"/>
  <c r="B5" i="70" s="1"/>
  <c r="F11" i="70"/>
  <c r="F10" i="70" s="1"/>
  <c r="F5" i="70" s="1"/>
  <c r="B40" i="73"/>
  <c r="N6" i="73"/>
  <c r="W6" i="73"/>
  <c r="AE6" i="73"/>
  <c r="AM6" i="73"/>
  <c r="AV6" i="73"/>
  <c r="BD6" i="73"/>
  <c r="B7" i="73"/>
  <c r="F4" i="74"/>
  <c r="C4" i="74"/>
  <c r="F5" i="73"/>
  <c r="F6" i="73"/>
  <c r="B6" i="73" s="1"/>
  <c r="J10" i="70"/>
  <c r="J5" i="70" s="1"/>
  <c r="C5" i="70"/>
  <c r="B5" i="73" l="1"/>
  <c r="B4" i="74"/>
  <c r="N39" i="69" l="1"/>
  <c r="M39" i="69"/>
  <c r="D39" i="69"/>
  <c r="C39" i="69"/>
  <c r="N38" i="69"/>
  <c r="M38" i="69"/>
  <c r="D38" i="69"/>
  <c r="C38" i="69"/>
  <c r="N37" i="69"/>
  <c r="M37" i="69"/>
  <c r="D37" i="69"/>
  <c r="C37" i="69"/>
  <c r="N36" i="69"/>
  <c r="M36" i="69"/>
  <c r="D36" i="69"/>
  <c r="C36" i="69"/>
  <c r="N35" i="69"/>
  <c r="M35" i="69"/>
  <c r="D35" i="69"/>
  <c r="C35" i="69"/>
  <c r="N34" i="69"/>
  <c r="M34" i="69"/>
  <c r="D34" i="69"/>
  <c r="C34" i="69"/>
  <c r="N33" i="69"/>
  <c r="M33" i="69"/>
  <c r="D33" i="69"/>
  <c r="C33" i="69"/>
  <c r="N32" i="69"/>
  <c r="M32" i="69"/>
  <c r="D32" i="69"/>
  <c r="C32" i="69"/>
  <c r="N31" i="69"/>
  <c r="M31" i="69"/>
  <c r="D31" i="69"/>
  <c r="C31" i="69"/>
  <c r="N30" i="69"/>
  <c r="M30" i="69"/>
  <c r="D30" i="69"/>
  <c r="C30" i="69"/>
  <c r="N29" i="69"/>
  <c r="M29" i="69"/>
  <c r="D29" i="69"/>
  <c r="C29" i="69"/>
  <c r="N28" i="69"/>
  <c r="M28" i="69"/>
  <c r="D28" i="69"/>
  <c r="C28" i="69"/>
  <c r="N27" i="69"/>
  <c r="M27" i="69"/>
  <c r="D27" i="69"/>
  <c r="C27" i="69"/>
  <c r="N26" i="69"/>
  <c r="M26" i="69"/>
  <c r="D26" i="69"/>
  <c r="C26" i="69"/>
  <c r="N25" i="69"/>
  <c r="M25" i="69"/>
  <c r="D25" i="69"/>
  <c r="C25" i="69"/>
  <c r="N24" i="69"/>
  <c r="M24" i="69"/>
  <c r="D24" i="69"/>
  <c r="C24" i="69"/>
  <c r="N23" i="69"/>
  <c r="M23" i="69"/>
  <c r="D23" i="69"/>
  <c r="C23" i="69"/>
  <c r="N22" i="69"/>
  <c r="M22" i="69"/>
  <c r="D22" i="69"/>
  <c r="C22" i="69"/>
  <c r="N21" i="69"/>
  <c r="M21" i="69"/>
  <c r="D21" i="69"/>
  <c r="C21" i="69"/>
  <c r="N20" i="69"/>
  <c r="M20" i="69"/>
  <c r="D20" i="69"/>
  <c r="C20" i="69"/>
  <c r="N19" i="69"/>
  <c r="M19" i="69"/>
  <c r="D19" i="69"/>
  <c r="C19" i="69"/>
  <c r="N18" i="69"/>
  <c r="M18" i="69"/>
  <c r="D18" i="69"/>
  <c r="C18" i="69"/>
  <c r="N17" i="69"/>
  <c r="M17" i="69"/>
  <c r="D17" i="69"/>
  <c r="C17" i="69"/>
  <c r="N16" i="69"/>
  <c r="M16" i="69"/>
  <c r="D16" i="69"/>
  <c r="C16" i="69"/>
  <c r="N15" i="69"/>
  <c r="M15" i="69"/>
  <c r="D15" i="69"/>
  <c r="C15" i="69"/>
  <c r="N14" i="69"/>
  <c r="M14" i="69"/>
  <c r="D14" i="69"/>
  <c r="C14" i="69"/>
  <c r="N13" i="69"/>
  <c r="M13" i="69"/>
  <c r="D13" i="69"/>
  <c r="C13" i="69"/>
  <c r="N12" i="69"/>
  <c r="M12" i="69"/>
  <c r="D12" i="69"/>
  <c r="C12" i="69"/>
  <c r="N11" i="69"/>
  <c r="M11" i="69"/>
  <c r="D11" i="69"/>
  <c r="C11" i="69"/>
  <c r="N10" i="69"/>
  <c r="M10" i="69"/>
  <c r="D10" i="69"/>
  <c r="C10" i="69"/>
  <c r="N9" i="69"/>
  <c r="M9" i="69"/>
  <c r="D9" i="69"/>
  <c r="C9" i="69"/>
  <c r="N8" i="69"/>
  <c r="N6" i="69" s="1"/>
  <c r="M8" i="69"/>
  <c r="D8" i="69"/>
  <c r="D6" i="69" s="1"/>
  <c r="C8" i="69"/>
  <c r="N7" i="69"/>
  <c r="M7" i="69"/>
  <c r="M6" i="69" s="1"/>
  <c r="D7" i="69"/>
  <c r="C7" i="69"/>
  <c r="T6" i="69"/>
  <c r="S6" i="69"/>
  <c r="R6" i="69"/>
  <c r="Q6" i="69"/>
  <c r="P6" i="69"/>
  <c r="O6" i="69"/>
  <c r="L6" i="69"/>
  <c r="J6" i="69"/>
  <c r="I6" i="69"/>
  <c r="H6" i="69"/>
  <c r="G6" i="69"/>
  <c r="F6" i="69"/>
  <c r="E6" i="69"/>
  <c r="B6" i="69"/>
  <c r="E42" i="68"/>
  <c r="E40" i="68" s="1"/>
  <c r="D42" i="68"/>
  <c r="D40" i="68" s="1"/>
  <c r="C42" i="68"/>
  <c r="E41" i="68"/>
  <c r="D41" i="68"/>
  <c r="C41" i="68"/>
  <c r="BP40" i="68"/>
  <c r="BO40" i="68"/>
  <c r="BN40" i="68"/>
  <c r="BM40" i="68"/>
  <c r="BM5" i="68" s="1"/>
  <c r="BL40" i="68"/>
  <c r="BK40" i="68"/>
  <c r="BJ40" i="68"/>
  <c r="BI40" i="68"/>
  <c r="BH40" i="68"/>
  <c r="BG40" i="68"/>
  <c r="BF40" i="68"/>
  <c r="BE40" i="68"/>
  <c r="BD40" i="68"/>
  <c r="BC40" i="68"/>
  <c r="BB40" i="68"/>
  <c r="AY40" i="68"/>
  <c r="AX40" i="68"/>
  <c r="AW40" i="68"/>
  <c r="AV40" i="68"/>
  <c r="AU40" i="68"/>
  <c r="AU5" i="68" s="1"/>
  <c r="AT40" i="68"/>
  <c r="AS40" i="68"/>
  <c r="AR40" i="68"/>
  <c r="AQ40" i="68"/>
  <c r="AP40" i="68"/>
  <c r="AO40" i="68"/>
  <c r="AN40" i="68"/>
  <c r="AM40" i="68"/>
  <c r="AL40" i="68"/>
  <c r="AK40" i="68"/>
  <c r="AH40" i="68"/>
  <c r="AG40" i="68"/>
  <c r="AF40" i="68"/>
  <c r="AE40" i="68"/>
  <c r="AD40" i="68"/>
  <c r="AC40" i="68"/>
  <c r="AC5" i="68" s="1"/>
  <c r="AB40" i="68"/>
  <c r="AA40" i="68"/>
  <c r="Z40" i="68"/>
  <c r="Y40" i="68"/>
  <c r="X40" i="68"/>
  <c r="W40" i="68"/>
  <c r="T40" i="68"/>
  <c r="S40" i="68"/>
  <c r="R40" i="68"/>
  <c r="Q40" i="68"/>
  <c r="P40" i="68"/>
  <c r="O40" i="68"/>
  <c r="N40" i="68"/>
  <c r="M40" i="68"/>
  <c r="L40" i="68"/>
  <c r="K40" i="68"/>
  <c r="K5" i="68" s="1"/>
  <c r="J40" i="68"/>
  <c r="I40" i="68"/>
  <c r="H40" i="68"/>
  <c r="G40" i="68"/>
  <c r="F40" i="68"/>
  <c r="C40" i="68"/>
  <c r="E39" i="68"/>
  <c r="D39" i="68"/>
  <c r="C39" i="68"/>
  <c r="E38" i="68"/>
  <c r="D38" i="68"/>
  <c r="C38" i="68"/>
  <c r="E37" i="68"/>
  <c r="D37" i="68"/>
  <c r="C37" i="68"/>
  <c r="E36" i="68"/>
  <c r="D36" i="68"/>
  <c r="C36" i="68"/>
  <c r="E35" i="68"/>
  <c r="D35" i="68"/>
  <c r="C35" i="68"/>
  <c r="BP34" i="68"/>
  <c r="BO34" i="68"/>
  <c r="BN34" i="68"/>
  <c r="BM34" i="68"/>
  <c r="BL34" i="68"/>
  <c r="BK34" i="68"/>
  <c r="BJ34" i="68"/>
  <c r="BI34" i="68"/>
  <c r="BH34" i="68"/>
  <c r="BG34" i="68"/>
  <c r="BF34" i="68"/>
  <c r="BE34" i="68"/>
  <c r="BD34" i="68"/>
  <c r="BC34" i="68"/>
  <c r="BB34" i="68"/>
  <c r="AY34" i="68"/>
  <c r="AX34" i="68"/>
  <c r="AW34" i="68"/>
  <c r="AV34" i="68"/>
  <c r="AU34" i="68"/>
  <c r="AT34" i="68"/>
  <c r="AS34" i="68"/>
  <c r="AR34" i="68"/>
  <c r="AQ34" i="68"/>
  <c r="AP34" i="68"/>
  <c r="AO34" i="68"/>
  <c r="AN34" i="68"/>
  <c r="AM34" i="68"/>
  <c r="AL34" i="68"/>
  <c r="AK34" i="68"/>
  <c r="AH34" i="68"/>
  <c r="AG34" i="68"/>
  <c r="AF34" i="68"/>
  <c r="AE34" i="68"/>
  <c r="AD34" i="68"/>
  <c r="AC34" i="68"/>
  <c r="AB34" i="68"/>
  <c r="AA34" i="68"/>
  <c r="Z34" i="68"/>
  <c r="Y34" i="68"/>
  <c r="X34" i="68"/>
  <c r="W34" i="68"/>
  <c r="T34" i="68"/>
  <c r="S34" i="68"/>
  <c r="R34" i="68"/>
  <c r="Q34" i="68"/>
  <c r="P34" i="68"/>
  <c r="O34" i="68"/>
  <c r="N34" i="68"/>
  <c r="M34" i="68"/>
  <c r="L34" i="68"/>
  <c r="K34" i="68"/>
  <c r="J34" i="68"/>
  <c r="I34" i="68"/>
  <c r="H34" i="68"/>
  <c r="G34" i="68"/>
  <c r="F34" i="68"/>
  <c r="D34" i="68"/>
  <c r="E33" i="68"/>
  <c r="D33" i="68"/>
  <c r="C33" i="68"/>
  <c r="E32" i="68"/>
  <c r="D32" i="68"/>
  <c r="C32" i="68"/>
  <c r="E31" i="68"/>
  <c r="D31" i="68"/>
  <c r="C31" i="68"/>
  <c r="E30" i="68"/>
  <c r="D30" i="68"/>
  <c r="C30" i="68"/>
  <c r="E29" i="68"/>
  <c r="D29" i="68"/>
  <c r="C29" i="68"/>
  <c r="C27" i="68" s="1"/>
  <c r="E28" i="68"/>
  <c r="D28" i="68"/>
  <c r="C28" i="68"/>
  <c r="BP27" i="68"/>
  <c r="BO27" i="68"/>
  <c r="BN27" i="68"/>
  <c r="BM27" i="68"/>
  <c r="BL27" i="68"/>
  <c r="BK27" i="68"/>
  <c r="BJ27" i="68"/>
  <c r="BI27" i="68"/>
  <c r="BH27" i="68"/>
  <c r="BG27" i="68"/>
  <c r="BF27" i="68"/>
  <c r="BE27" i="68"/>
  <c r="BD27" i="68"/>
  <c r="BC27" i="68"/>
  <c r="BB27" i="68"/>
  <c r="AY27" i="68"/>
  <c r="AX27" i="68"/>
  <c r="AW27" i="68"/>
  <c r="AV27" i="68"/>
  <c r="AU27" i="68"/>
  <c r="AT27" i="68"/>
  <c r="AS27" i="68"/>
  <c r="AR27" i="68"/>
  <c r="AQ27" i="68"/>
  <c r="AP27" i="68"/>
  <c r="AO27" i="68"/>
  <c r="AN27" i="68"/>
  <c r="AM27" i="68"/>
  <c r="AL27" i="68"/>
  <c r="AK27" i="68"/>
  <c r="AH27" i="68"/>
  <c r="AG27" i="68"/>
  <c r="AF27" i="68"/>
  <c r="AE27" i="68"/>
  <c r="AD27" i="68"/>
  <c r="AC27" i="68"/>
  <c r="AB27" i="68"/>
  <c r="AA27" i="68"/>
  <c r="Z27" i="68"/>
  <c r="Y27" i="68"/>
  <c r="X27" i="68"/>
  <c r="W27" i="68"/>
  <c r="T27" i="68"/>
  <c r="S27" i="68"/>
  <c r="R27" i="68"/>
  <c r="Q27" i="68"/>
  <c r="P27" i="68"/>
  <c r="O27" i="68"/>
  <c r="N27" i="68"/>
  <c r="M27" i="68"/>
  <c r="L27" i="68"/>
  <c r="K27" i="68"/>
  <c r="J27" i="68"/>
  <c r="I27" i="68"/>
  <c r="H27" i="68"/>
  <c r="G27" i="68"/>
  <c r="F27" i="68"/>
  <c r="E26" i="68"/>
  <c r="D26" i="68"/>
  <c r="C26" i="68"/>
  <c r="E25" i="68"/>
  <c r="D25" i="68"/>
  <c r="D22" i="68" s="1"/>
  <c r="C25" i="68"/>
  <c r="E24" i="68"/>
  <c r="D24" i="68"/>
  <c r="C24" i="68"/>
  <c r="E23" i="68"/>
  <c r="D23" i="68"/>
  <c r="C23" i="68"/>
  <c r="BP22" i="68"/>
  <c r="BO22" i="68"/>
  <c r="BN22" i="68"/>
  <c r="BM22" i="68"/>
  <c r="BL22" i="68"/>
  <c r="BK22" i="68"/>
  <c r="BJ22" i="68"/>
  <c r="BI22" i="68"/>
  <c r="BH22" i="68"/>
  <c r="BG22" i="68"/>
  <c r="BF22" i="68"/>
  <c r="BE22" i="68"/>
  <c r="BD22" i="68"/>
  <c r="BC22" i="68"/>
  <c r="BB22" i="68"/>
  <c r="AY22" i="68"/>
  <c r="AX22" i="68"/>
  <c r="AW22" i="68"/>
  <c r="AV22" i="68"/>
  <c r="AU22" i="68"/>
  <c r="AT22" i="68"/>
  <c r="AS22" i="68"/>
  <c r="AR22" i="68"/>
  <c r="AQ22" i="68"/>
  <c r="AP22" i="68"/>
  <c r="AO22" i="68"/>
  <c r="AN22" i="68"/>
  <c r="AM22" i="68"/>
  <c r="AL22" i="68"/>
  <c r="AK22" i="68"/>
  <c r="AH22" i="68"/>
  <c r="AG22" i="68"/>
  <c r="AF22" i="68"/>
  <c r="AE22" i="68"/>
  <c r="AD22" i="68"/>
  <c r="AC22" i="68"/>
  <c r="AB22" i="68"/>
  <c r="AA22" i="68"/>
  <c r="Z22" i="68"/>
  <c r="Y22" i="68"/>
  <c r="X22" i="68"/>
  <c r="W22" i="68"/>
  <c r="T22" i="68"/>
  <c r="S22" i="68"/>
  <c r="R22" i="68"/>
  <c r="Q22" i="68"/>
  <c r="P22" i="68"/>
  <c r="O22" i="68"/>
  <c r="N22" i="68"/>
  <c r="M22" i="68"/>
  <c r="L22" i="68"/>
  <c r="K22" i="68"/>
  <c r="J22" i="68"/>
  <c r="I22" i="68"/>
  <c r="H22" i="68"/>
  <c r="G22" i="68"/>
  <c r="F22" i="68"/>
  <c r="E21" i="68"/>
  <c r="D21" i="68"/>
  <c r="C21" i="68"/>
  <c r="BP20" i="68"/>
  <c r="BO20" i="68"/>
  <c r="BN20" i="68"/>
  <c r="BM20" i="68"/>
  <c r="BL20" i="68"/>
  <c r="BK20" i="68"/>
  <c r="BJ20" i="68"/>
  <c r="BI20" i="68"/>
  <c r="BH20" i="68"/>
  <c r="BG20" i="68"/>
  <c r="BF20" i="68"/>
  <c r="BE20" i="68"/>
  <c r="BE5" i="68" s="1"/>
  <c r="BD20" i="68"/>
  <c r="BC20" i="68"/>
  <c r="BB20" i="68"/>
  <c r="AY20" i="68"/>
  <c r="AX20" i="68"/>
  <c r="AW20" i="68"/>
  <c r="AV20" i="68"/>
  <c r="AU20" i="68"/>
  <c r="AT20" i="68"/>
  <c r="AS20" i="68"/>
  <c r="AR20" i="68"/>
  <c r="AQ20" i="68"/>
  <c r="AP20" i="68"/>
  <c r="AO20" i="68"/>
  <c r="AN20" i="68"/>
  <c r="AM20" i="68"/>
  <c r="AM5" i="68" s="1"/>
  <c r="AL20" i="68"/>
  <c r="AK20" i="68"/>
  <c r="AH20" i="68"/>
  <c r="AG20" i="68"/>
  <c r="AF20" i="68"/>
  <c r="AE20" i="68"/>
  <c r="AD20" i="68"/>
  <c r="AC20" i="68"/>
  <c r="AB20" i="68"/>
  <c r="AA20" i="68"/>
  <c r="Z20" i="68"/>
  <c r="Y20" i="68"/>
  <c r="X20" i="68"/>
  <c r="W20" i="68"/>
  <c r="T20" i="68"/>
  <c r="S20" i="68"/>
  <c r="S5" i="68" s="1"/>
  <c r="R20" i="68"/>
  <c r="Q20" i="68"/>
  <c r="P20" i="68"/>
  <c r="O20" i="68"/>
  <c r="N20" i="68"/>
  <c r="M20" i="68"/>
  <c r="L20" i="68"/>
  <c r="K20" i="68"/>
  <c r="J20" i="68"/>
  <c r="I20" i="68"/>
  <c r="H20" i="68"/>
  <c r="G20" i="68"/>
  <c r="F20" i="68"/>
  <c r="E20" i="68"/>
  <c r="D20" i="68"/>
  <c r="C20" i="68"/>
  <c r="E19" i="68"/>
  <c r="D19" i="68"/>
  <c r="C19" i="68"/>
  <c r="E18" i="68"/>
  <c r="D18" i="68"/>
  <c r="C18" i="68"/>
  <c r="E17" i="68"/>
  <c r="D17" i="68"/>
  <c r="C17" i="68"/>
  <c r="BP16" i="68"/>
  <c r="BO16" i="68"/>
  <c r="BN16" i="68"/>
  <c r="BM16" i="68"/>
  <c r="BL16" i="68"/>
  <c r="BK16" i="68"/>
  <c r="BJ16" i="68"/>
  <c r="BI16" i="68"/>
  <c r="BH16" i="68"/>
  <c r="BG16" i="68"/>
  <c r="BF16" i="68"/>
  <c r="BE16" i="68"/>
  <c r="BD16" i="68"/>
  <c r="BD5" i="68" s="1"/>
  <c r="BC16" i="68"/>
  <c r="BB16" i="68"/>
  <c r="AY16" i="68"/>
  <c r="AX16" i="68"/>
  <c r="AW16" i="68"/>
  <c r="AV16" i="68"/>
  <c r="AU16" i="68"/>
  <c r="AT16" i="68"/>
  <c r="AS16" i="68"/>
  <c r="AR16" i="68"/>
  <c r="AQ16" i="68"/>
  <c r="AP16" i="68"/>
  <c r="AO16" i="68"/>
  <c r="AN16" i="68"/>
  <c r="AM16" i="68"/>
  <c r="AL16" i="68"/>
  <c r="AL5" i="68" s="1"/>
  <c r="AK16" i="68"/>
  <c r="AH16" i="68"/>
  <c r="AG16" i="68"/>
  <c r="AF16" i="68"/>
  <c r="AE16" i="68"/>
  <c r="AD16" i="68"/>
  <c r="AC16" i="68"/>
  <c r="AB16" i="68"/>
  <c r="AA16" i="68"/>
  <c r="Z16" i="68"/>
  <c r="Y16" i="68"/>
  <c r="X16" i="68"/>
  <c r="W16" i="68"/>
  <c r="T16" i="68"/>
  <c r="S16" i="68"/>
  <c r="R16" i="68"/>
  <c r="R5" i="68" s="1"/>
  <c r="Q16" i="68"/>
  <c r="P16" i="68"/>
  <c r="O16" i="68"/>
  <c r="N16" i="68"/>
  <c r="M16" i="68"/>
  <c r="L16" i="68"/>
  <c r="K16" i="68"/>
  <c r="J16" i="68"/>
  <c r="I16" i="68"/>
  <c r="H16" i="68"/>
  <c r="G16" i="68"/>
  <c r="F16" i="68"/>
  <c r="E15" i="68"/>
  <c r="D15" i="68"/>
  <c r="C15" i="68"/>
  <c r="E14" i="68"/>
  <c r="D14" i="68"/>
  <c r="C14" i="68"/>
  <c r="BP13" i="68"/>
  <c r="BP5" i="68" s="1"/>
  <c r="BO13" i="68"/>
  <c r="BN13" i="68"/>
  <c r="BM13" i="68"/>
  <c r="BL13" i="68"/>
  <c r="BK13" i="68"/>
  <c r="BJ13" i="68"/>
  <c r="BI13" i="68"/>
  <c r="BH13" i="68"/>
  <c r="BH5" i="68" s="1"/>
  <c r="BG13" i="68"/>
  <c r="BF13" i="68"/>
  <c r="BE13" i="68"/>
  <c r="BD13" i="68"/>
  <c r="BC13" i="68"/>
  <c r="BB13" i="68"/>
  <c r="AY13" i="68"/>
  <c r="AY5" i="68" s="1"/>
  <c r="AX13" i="68"/>
  <c r="AX5" i="68" s="1"/>
  <c r="AW13" i="68"/>
  <c r="AV13" i="68"/>
  <c r="AU13" i="68"/>
  <c r="AT13" i="68"/>
  <c r="AS13" i="68"/>
  <c r="AR13" i="68"/>
  <c r="AQ13" i="68"/>
  <c r="AP13" i="68"/>
  <c r="AP5" i="68" s="1"/>
  <c r="AO13" i="68"/>
  <c r="AN13" i="68"/>
  <c r="AM13" i="68"/>
  <c r="AL13" i="68"/>
  <c r="AK13" i="68"/>
  <c r="AH13" i="68"/>
  <c r="AG13" i="68"/>
  <c r="AG5" i="68" s="1"/>
  <c r="AF13" i="68"/>
  <c r="AF5" i="68" s="1"/>
  <c r="AE13" i="68"/>
  <c r="AD13" i="68"/>
  <c r="AC13" i="68"/>
  <c r="AB13" i="68"/>
  <c r="AA13" i="68"/>
  <c r="Z13" i="68"/>
  <c r="Y13" i="68"/>
  <c r="X13" i="68"/>
  <c r="X5" i="68" s="1"/>
  <c r="W13" i="68"/>
  <c r="T13" i="68"/>
  <c r="S13" i="68"/>
  <c r="R13" i="68"/>
  <c r="Q13" i="68"/>
  <c r="P13" i="68"/>
  <c r="O13" i="68"/>
  <c r="O5" i="68" s="1"/>
  <c r="N13" i="68"/>
  <c r="N5" i="68" s="1"/>
  <c r="M13" i="68"/>
  <c r="L13" i="68"/>
  <c r="K13" i="68"/>
  <c r="J13" i="68"/>
  <c r="I13" i="68"/>
  <c r="H13" i="68"/>
  <c r="G13" i="68"/>
  <c r="F13" i="68"/>
  <c r="F5" i="68" s="1"/>
  <c r="D13" i="68"/>
  <c r="E12" i="68"/>
  <c r="D12" i="68"/>
  <c r="C12" i="68"/>
  <c r="E11" i="68"/>
  <c r="D11" i="68"/>
  <c r="C11" i="68"/>
  <c r="E10" i="68"/>
  <c r="E8" i="68" s="1"/>
  <c r="D10" i="68"/>
  <c r="C10" i="68"/>
  <c r="E9" i="68"/>
  <c r="D9" i="68"/>
  <c r="C9" i="68"/>
  <c r="BP8" i="68"/>
  <c r="BO8" i="68"/>
  <c r="BN8" i="68"/>
  <c r="BN5" i="68" s="1"/>
  <c r="BM8" i="68"/>
  <c r="BL8" i="68"/>
  <c r="BK8" i="68"/>
  <c r="BJ8" i="68"/>
  <c r="BI8" i="68"/>
  <c r="BI5" i="68" s="1"/>
  <c r="BH8" i="68"/>
  <c r="BG8" i="68"/>
  <c r="BF8" i="68"/>
  <c r="BF5" i="68" s="1"/>
  <c r="BE8" i="68"/>
  <c r="BD8" i="68"/>
  <c r="BC8" i="68"/>
  <c r="BB8" i="68"/>
  <c r="AY8" i="68"/>
  <c r="AX8" i="68"/>
  <c r="AW8" i="68"/>
  <c r="AV8" i="68"/>
  <c r="AV5" i="68" s="1"/>
  <c r="AU8" i="68"/>
  <c r="AT8" i="68"/>
  <c r="AS8" i="68"/>
  <c r="AR8" i="68"/>
  <c r="AQ8" i="68"/>
  <c r="AQ5" i="68" s="1"/>
  <c r="AP8" i="68"/>
  <c r="AO8" i="68"/>
  <c r="AN8" i="68"/>
  <c r="AN5" i="68" s="1"/>
  <c r="AM8" i="68"/>
  <c r="AL8" i="68"/>
  <c r="AK8" i="68"/>
  <c r="AH8" i="68"/>
  <c r="AG8" i="68"/>
  <c r="AF8" i="68"/>
  <c r="AE8" i="68"/>
  <c r="AD8" i="68"/>
  <c r="AD5" i="68" s="1"/>
  <c r="AC8" i="68"/>
  <c r="AB8" i="68"/>
  <c r="AA8" i="68"/>
  <c r="Z8" i="68"/>
  <c r="Y8" i="68"/>
  <c r="Y5" i="68" s="1"/>
  <c r="X8" i="68"/>
  <c r="W8" i="68"/>
  <c r="T8" i="68"/>
  <c r="T5" i="68" s="1"/>
  <c r="S8" i="68"/>
  <c r="R8" i="68"/>
  <c r="Q8" i="68"/>
  <c r="P8" i="68"/>
  <c r="O8" i="68"/>
  <c r="N8" i="68"/>
  <c r="M8" i="68"/>
  <c r="L8" i="68"/>
  <c r="L5" i="68" s="1"/>
  <c r="K8" i="68"/>
  <c r="J8" i="68"/>
  <c r="I8" i="68"/>
  <c r="H8" i="68"/>
  <c r="G8" i="68"/>
  <c r="G5" i="68" s="1"/>
  <c r="F8" i="68"/>
  <c r="D8" i="68"/>
  <c r="E7" i="68"/>
  <c r="D7" i="68"/>
  <c r="C7" i="68"/>
  <c r="E6" i="68"/>
  <c r="D6" i="68"/>
  <c r="C6" i="68"/>
  <c r="BL5" i="68"/>
  <c r="AT5" i="68"/>
  <c r="AB5" i="68"/>
  <c r="J5" i="68"/>
  <c r="P46" i="40"/>
  <c r="P45" i="40"/>
  <c r="AF44" i="40"/>
  <c r="AE44" i="40"/>
  <c r="AD44" i="40"/>
  <c r="AC44" i="40"/>
  <c r="AB44" i="40"/>
  <c r="AA44" i="40"/>
  <c r="Z44" i="40"/>
  <c r="Y44" i="40"/>
  <c r="X44" i="40"/>
  <c r="W44" i="40"/>
  <c r="V44" i="40"/>
  <c r="U44" i="40"/>
  <c r="P44" i="40" s="1"/>
  <c r="T44" i="40"/>
  <c r="S44" i="40"/>
  <c r="R44" i="40"/>
  <c r="Q44" i="40"/>
  <c r="P43" i="40"/>
  <c r="P42" i="40"/>
  <c r="P41" i="40"/>
  <c r="P40" i="40"/>
  <c r="P39" i="40"/>
  <c r="AF38" i="40"/>
  <c r="AE38" i="40"/>
  <c r="AD38" i="40"/>
  <c r="AC38" i="40"/>
  <c r="AB38" i="40"/>
  <c r="AA38" i="40"/>
  <c r="Z38" i="40"/>
  <c r="Y38" i="40"/>
  <c r="X38" i="40"/>
  <c r="W38" i="40"/>
  <c r="V38" i="40"/>
  <c r="U38" i="40"/>
  <c r="T38" i="40"/>
  <c r="S38" i="40"/>
  <c r="S9" i="40" s="1"/>
  <c r="S4" i="40" s="1"/>
  <c r="R38" i="40"/>
  <c r="Q38" i="40"/>
  <c r="P37" i="40"/>
  <c r="P36" i="40"/>
  <c r="P35" i="40"/>
  <c r="P34" i="40"/>
  <c r="P33" i="40"/>
  <c r="P32" i="40"/>
  <c r="AF31" i="40"/>
  <c r="AE31" i="40"/>
  <c r="AD31" i="40"/>
  <c r="AC31" i="40"/>
  <c r="AB31" i="40"/>
  <c r="AA31" i="40"/>
  <c r="Z31" i="40"/>
  <c r="Y31" i="40"/>
  <c r="X31" i="40"/>
  <c r="W31" i="40"/>
  <c r="V31" i="40"/>
  <c r="U31" i="40"/>
  <c r="T31" i="40"/>
  <c r="S31" i="40"/>
  <c r="R31" i="40"/>
  <c r="Q31" i="40"/>
  <c r="P30" i="40"/>
  <c r="P29" i="40"/>
  <c r="P28" i="40"/>
  <c r="P27" i="40"/>
  <c r="AF26" i="40"/>
  <c r="AE26" i="40"/>
  <c r="AD26" i="40"/>
  <c r="AC26" i="40"/>
  <c r="AB26" i="40"/>
  <c r="AA26" i="40"/>
  <c r="Z26" i="40"/>
  <c r="Y26" i="40"/>
  <c r="X26" i="40"/>
  <c r="W26" i="40"/>
  <c r="V26" i="40"/>
  <c r="U26" i="40"/>
  <c r="T26" i="40"/>
  <c r="S26" i="40"/>
  <c r="R26" i="40"/>
  <c r="Q26" i="40"/>
  <c r="P25" i="40"/>
  <c r="AF24" i="40"/>
  <c r="AE24" i="40"/>
  <c r="AE9" i="40" s="1"/>
  <c r="AE4" i="40" s="1"/>
  <c r="AD24" i="40"/>
  <c r="AC24" i="40"/>
  <c r="AB24" i="40"/>
  <c r="AA24" i="40"/>
  <c r="Z24" i="40"/>
  <c r="Y24" i="40"/>
  <c r="X24" i="40"/>
  <c r="W24" i="40"/>
  <c r="V24" i="40"/>
  <c r="U24" i="40"/>
  <c r="T24" i="40"/>
  <c r="S24" i="40"/>
  <c r="R24" i="40"/>
  <c r="Q24" i="40"/>
  <c r="P24" i="40" s="1"/>
  <c r="P23" i="40"/>
  <c r="P22" i="40"/>
  <c r="P21" i="40"/>
  <c r="AF20" i="40"/>
  <c r="AE20" i="40"/>
  <c r="AD20" i="40"/>
  <c r="AC20" i="40"/>
  <c r="AB20" i="40"/>
  <c r="AA20" i="40"/>
  <c r="AA9" i="40" s="1"/>
  <c r="AA4" i="40" s="1"/>
  <c r="Z20" i="40"/>
  <c r="Y20" i="40"/>
  <c r="X20" i="40"/>
  <c r="W20" i="40"/>
  <c r="V20" i="40"/>
  <c r="U20" i="40"/>
  <c r="T20" i="40"/>
  <c r="S20" i="40"/>
  <c r="R20" i="40"/>
  <c r="Q20" i="40"/>
  <c r="P20" i="40" s="1"/>
  <c r="P19" i="40"/>
  <c r="P18" i="40"/>
  <c r="AF17" i="40"/>
  <c r="AE17" i="40"/>
  <c r="AD17" i="40"/>
  <c r="AC17" i="40"/>
  <c r="AB17" i="40"/>
  <c r="AA17" i="40"/>
  <c r="Z17" i="40"/>
  <c r="Y17" i="40"/>
  <c r="X17" i="40"/>
  <c r="W17" i="40"/>
  <c r="V17" i="40"/>
  <c r="U17" i="40"/>
  <c r="T17" i="40"/>
  <c r="S17" i="40"/>
  <c r="R17" i="40"/>
  <c r="Q17" i="40"/>
  <c r="P16" i="40"/>
  <c r="P15" i="40"/>
  <c r="P14" i="40"/>
  <c r="P13" i="40"/>
  <c r="AF12" i="40"/>
  <c r="AE12" i="40"/>
  <c r="AD12" i="40"/>
  <c r="AC12" i="40"/>
  <c r="AB12" i="40"/>
  <c r="AA12" i="40"/>
  <c r="Z12" i="40"/>
  <c r="Y12" i="40"/>
  <c r="X12" i="40"/>
  <c r="W12" i="40"/>
  <c r="W9" i="40" s="1"/>
  <c r="W4" i="40" s="1"/>
  <c r="V12" i="40"/>
  <c r="U12" i="40"/>
  <c r="T12" i="40"/>
  <c r="S12" i="40"/>
  <c r="R12" i="40"/>
  <c r="Q12" i="40"/>
  <c r="P12" i="40" s="1"/>
  <c r="P11" i="40"/>
  <c r="P10" i="40"/>
  <c r="P8" i="40"/>
  <c r="P7" i="40"/>
  <c r="P6" i="40"/>
  <c r="P5" i="40"/>
  <c r="U19" i="67"/>
  <c r="T19" i="67"/>
  <c r="S19" i="67"/>
  <c r="Q19" i="67"/>
  <c r="P19" i="67"/>
  <c r="O19" i="67"/>
  <c r="N19" i="67"/>
  <c r="L19" i="67"/>
  <c r="J19" i="67"/>
  <c r="I19" i="67"/>
  <c r="H19" i="67"/>
  <c r="G19" i="67"/>
  <c r="F19" i="67"/>
  <c r="E19" i="67"/>
  <c r="C19" i="67"/>
  <c r="R18" i="67"/>
  <c r="R19" i="67" s="1"/>
  <c r="M18" i="67"/>
  <c r="D18" i="67"/>
  <c r="D6" i="67" s="1"/>
  <c r="R17" i="67"/>
  <c r="M17" i="67"/>
  <c r="D17" i="67"/>
  <c r="U16" i="67"/>
  <c r="T16" i="67"/>
  <c r="S16" i="67"/>
  <c r="Q16" i="67"/>
  <c r="P16" i="67"/>
  <c r="P7" i="67" s="1"/>
  <c r="O16" i="67"/>
  <c r="N16" i="67"/>
  <c r="M16" i="67" s="1"/>
  <c r="L16" i="67"/>
  <c r="K16" i="67"/>
  <c r="J16" i="67"/>
  <c r="I16" i="67"/>
  <c r="H16" i="67"/>
  <c r="G16" i="67"/>
  <c r="F16" i="67"/>
  <c r="E16" i="67"/>
  <c r="C16" i="67"/>
  <c r="R15" i="67"/>
  <c r="M15" i="67"/>
  <c r="D15" i="67"/>
  <c r="R14" i="67"/>
  <c r="R16" i="67" s="1"/>
  <c r="M14" i="67"/>
  <c r="D14" i="67"/>
  <c r="U13" i="67"/>
  <c r="T13" i="67"/>
  <c r="S13" i="67"/>
  <c r="Q13" i="67"/>
  <c r="P13" i="67"/>
  <c r="O13" i="67"/>
  <c r="N13" i="67"/>
  <c r="M13" i="67" s="1"/>
  <c r="L13" i="67"/>
  <c r="K13" i="67"/>
  <c r="J13" i="67"/>
  <c r="I13" i="67"/>
  <c r="H13" i="67"/>
  <c r="G13" i="67"/>
  <c r="F13" i="67"/>
  <c r="E13" i="67"/>
  <c r="D13" i="67" s="1"/>
  <c r="C13" i="67"/>
  <c r="R12" i="67"/>
  <c r="R6" i="67" s="1"/>
  <c r="M12" i="67"/>
  <c r="D12" i="67"/>
  <c r="R11" i="67"/>
  <c r="M11" i="67"/>
  <c r="D11" i="67"/>
  <c r="D5" i="67" s="1"/>
  <c r="U10" i="67"/>
  <c r="T10" i="67"/>
  <c r="T7" i="67" s="1"/>
  <c r="S10" i="67"/>
  <c r="S7" i="67" s="1"/>
  <c r="Q10" i="67"/>
  <c r="P10" i="67"/>
  <c r="O10" i="67"/>
  <c r="N10" i="67"/>
  <c r="M10" i="67"/>
  <c r="L10" i="67"/>
  <c r="K10" i="67"/>
  <c r="K7" i="67" s="1"/>
  <c r="J10" i="67"/>
  <c r="J7" i="67" s="1"/>
  <c r="I10" i="67"/>
  <c r="H10" i="67"/>
  <c r="G10" i="67"/>
  <c r="F10" i="67"/>
  <c r="F7" i="67" s="1"/>
  <c r="E10" i="67"/>
  <c r="C10" i="67"/>
  <c r="R9" i="67"/>
  <c r="M9" i="67"/>
  <c r="M6" i="67" s="1"/>
  <c r="D9" i="67"/>
  <c r="R8" i="67"/>
  <c r="M8" i="67"/>
  <c r="D8" i="67"/>
  <c r="N7" i="67"/>
  <c r="L7" i="67"/>
  <c r="H7" i="67"/>
  <c r="U6" i="67"/>
  <c r="T6" i="67"/>
  <c r="S6" i="67"/>
  <c r="Q6" i="67"/>
  <c r="P6" i="67"/>
  <c r="O6" i="67"/>
  <c r="N6" i="67"/>
  <c r="L6" i="67"/>
  <c r="K6" i="67"/>
  <c r="J6" i="67"/>
  <c r="I6" i="67"/>
  <c r="H6" i="67"/>
  <c r="G6" i="67"/>
  <c r="F6" i="67"/>
  <c r="E6" i="67"/>
  <c r="C6" i="67"/>
  <c r="U5" i="67"/>
  <c r="T5" i="67"/>
  <c r="S5" i="67"/>
  <c r="R5" i="67"/>
  <c r="Q5" i="67"/>
  <c r="P5" i="67"/>
  <c r="O5" i="67"/>
  <c r="N5" i="67"/>
  <c r="L5" i="67"/>
  <c r="K5" i="67"/>
  <c r="J5" i="67"/>
  <c r="I5" i="67"/>
  <c r="H5" i="67"/>
  <c r="G5" i="67"/>
  <c r="F5" i="67"/>
  <c r="E5" i="67"/>
  <c r="C5" i="67"/>
  <c r="V19" i="66"/>
  <c r="V7" i="66" s="1"/>
  <c r="U19" i="66"/>
  <c r="T19" i="66"/>
  <c r="S19" i="66"/>
  <c r="R19" i="66"/>
  <c r="P19" i="66"/>
  <c r="P7" i="66" s="1"/>
  <c r="O19" i="66"/>
  <c r="N19" i="66"/>
  <c r="M19" i="66"/>
  <c r="L19" i="66" s="1"/>
  <c r="J19" i="66"/>
  <c r="I19" i="66"/>
  <c r="H19" i="66"/>
  <c r="G19" i="66"/>
  <c r="F19" i="66"/>
  <c r="E19" i="66"/>
  <c r="C19" i="66"/>
  <c r="Q18" i="66"/>
  <c r="L18" i="66"/>
  <c r="D18" i="66"/>
  <c r="Q17" i="66"/>
  <c r="L17" i="66"/>
  <c r="D17" i="66"/>
  <c r="D19" i="66" s="1"/>
  <c r="V16" i="66"/>
  <c r="U16" i="66"/>
  <c r="T16" i="66"/>
  <c r="Q16" i="66" s="1"/>
  <c r="S16" i="66"/>
  <c r="R16" i="66"/>
  <c r="P16" i="66"/>
  <c r="O16" i="66"/>
  <c r="O7" i="66" s="1"/>
  <c r="N16" i="66"/>
  <c r="M16" i="66"/>
  <c r="L16" i="66" s="1"/>
  <c r="K16" i="66"/>
  <c r="J16" i="66"/>
  <c r="I16" i="66"/>
  <c r="H16" i="66"/>
  <c r="G16" i="66"/>
  <c r="F16" i="66"/>
  <c r="E16" i="66"/>
  <c r="C16" i="66"/>
  <c r="C7" i="66" s="1"/>
  <c r="Q15" i="66"/>
  <c r="Q6" i="66" s="1"/>
  <c r="L15" i="66"/>
  <c r="D15" i="66"/>
  <c r="Q14" i="66"/>
  <c r="L14" i="66"/>
  <c r="D14" i="66"/>
  <c r="D16" i="66" s="1"/>
  <c r="V13" i="66"/>
  <c r="U13" i="66"/>
  <c r="T13" i="66"/>
  <c r="S13" i="66"/>
  <c r="R13" i="66"/>
  <c r="P13" i="66"/>
  <c r="O13" i="66"/>
  <c r="N13" i="66"/>
  <c r="M13" i="66"/>
  <c r="K13" i="66"/>
  <c r="J13" i="66"/>
  <c r="I13" i="66"/>
  <c r="H13" i="66"/>
  <c r="G13" i="66"/>
  <c r="F13" i="66"/>
  <c r="E13" i="66"/>
  <c r="C13" i="66"/>
  <c r="Q12" i="66"/>
  <c r="L12" i="66"/>
  <c r="D12" i="66"/>
  <c r="Q11" i="66"/>
  <c r="L11" i="66"/>
  <c r="D11" i="66"/>
  <c r="V10" i="66"/>
  <c r="U10" i="66"/>
  <c r="T10" i="66"/>
  <c r="T7" i="66" s="1"/>
  <c r="S10" i="66"/>
  <c r="Q10" i="66" s="1"/>
  <c r="R10" i="66"/>
  <c r="P10" i="66"/>
  <c r="O10" i="66"/>
  <c r="N10" i="66"/>
  <c r="N7" i="66" s="1"/>
  <c r="M10" i="66"/>
  <c r="K10" i="66"/>
  <c r="K7" i="66" s="1"/>
  <c r="J10" i="66"/>
  <c r="J7" i="66" s="1"/>
  <c r="I10" i="66"/>
  <c r="I7" i="66" s="1"/>
  <c r="H10" i="66"/>
  <c r="G10" i="66"/>
  <c r="F10" i="66"/>
  <c r="E10" i="66"/>
  <c r="E7" i="66" s="1"/>
  <c r="C10" i="66"/>
  <c r="Q9" i="66"/>
  <c r="L9" i="66"/>
  <c r="L6" i="66" s="1"/>
  <c r="D9" i="66"/>
  <c r="Q8" i="66"/>
  <c r="L8" i="66"/>
  <c r="D8" i="66"/>
  <c r="R7" i="66"/>
  <c r="H7" i="66"/>
  <c r="G7" i="66"/>
  <c r="F7" i="66"/>
  <c r="V6" i="66"/>
  <c r="U6" i="66"/>
  <c r="T6" i="66"/>
  <c r="S6" i="66"/>
  <c r="R6" i="66"/>
  <c r="P6" i="66"/>
  <c r="O6" i="66"/>
  <c r="N6" i="66"/>
  <c r="M6" i="66"/>
  <c r="K6" i="66"/>
  <c r="J6" i="66"/>
  <c r="I6" i="66"/>
  <c r="H6" i="66"/>
  <c r="G6" i="66"/>
  <c r="F6" i="66"/>
  <c r="E6" i="66"/>
  <c r="D6" i="66"/>
  <c r="C6" i="66"/>
  <c r="V5" i="66"/>
  <c r="U5" i="66"/>
  <c r="T5" i="66"/>
  <c r="S5" i="66"/>
  <c r="R5" i="66"/>
  <c r="P5" i="66"/>
  <c r="O5" i="66"/>
  <c r="N5" i="66"/>
  <c r="M5" i="66"/>
  <c r="L5" i="66"/>
  <c r="K5" i="66"/>
  <c r="J5" i="66"/>
  <c r="I5" i="66"/>
  <c r="H5" i="66"/>
  <c r="G5" i="66"/>
  <c r="F5" i="66"/>
  <c r="E5" i="66"/>
  <c r="C5" i="66"/>
  <c r="C37" i="65"/>
  <c r="B37" i="65"/>
  <c r="C36" i="65"/>
  <c r="B36" i="65"/>
  <c r="C35" i="65"/>
  <c r="B35" i="65"/>
  <c r="C34" i="65"/>
  <c r="B34" i="65"/>
  <c r="C33" i="65"/>
  <c r="B33" i="65"/>
  <c r="C32" i="65"/>
  <c r="B32" i="65"/>
  <c r="C31" i="65"/>
  <c r="B31" i="65"/>
  <c r="C30" i="65"/>
  <c r="B30" i="65"/>
  <c r="C29" i="65"/>
  <c r="B29" i="65"/>
  <c r="C28" i="65"/>
  <c r="B28" i="65"/>
  <c r="C27" i="65"/>
  <c r="B27" i="65"/>
  <c r="C26" i="65"/>
  <c r="B26" i="65"/>
  <c r="C25" i="65"/>
  <c r="B25" i="65"/>
  <c r="C24" i="65"/>
  <c r="B24" i="65"/>
  <c r="C23" i="65"/>
  <c r="B23" i="65"/>
  <c r="C22" i="65"/>
  <c r="B22" i="65"/>
  <c r="C21" i="65"/>
  <c r="B21" i="65"/>
  <c r="C20" i="65"/>
  <c r="B20" i="65"/>
  <c r="C19" i="65"/>
  <c r="B19" i="65"/>
  <c r="C18" i="65"/>
  <c r="B18" i="65"/>
  <c r="C17" i="65"/>
  <c r="B17" i="65"/>
  <c r="C16" i="65"/>
  <c r="B16" i="65"/>
  <c r="C15" i="65"/>
  <c r="B15" i="65"/>
  <c r="C14" i="65"/>
  <c r="B14" i="65"/>
  <c r="C13" i="65"/>
  <c r="B13" i="65"/>
  <c r="C12" i="65"/>
  <c r="B12" i="65"/>
  <c r="C11" i="65"/>
  <c r="B11" i="65"/>
  <c r="C10" i="65"/>
  <c r="B10" i="65"/>
  <c r="C9" i="65"/>
  <c r="B9" i="65"/>
  <c r="C8" i="65"/>
  <c r="B8" i="65"/>
  <c r="C7" i="65"/>
  <c r="B7" i="65"/>
  <c r="C6" i="65"/>
  <c r="B6" i="65"/>
  <c r="C5" i="65"/>
  <c r="C4" i="65" s="1"/>
  <c r="B5" i="65"/>
  <c r="B4" i="65" s="1"/>
  <c r="AA4" i="65"/>
  <c r="Z4" i="65"/>
  <c r="Y4" i="65"/>
  <c r="X4" i="65"/>
  <c r="W4" i="65"/>
  <c r="V4" i="65"/>
  <c r="U4" i="65"/>
  <c r="T4" i="65"/>
  <c r="S4" i="65"/>
  <c r="R4" i="65"/>
  <c r="Q4" i="65"/>
  <c r="P4" i="65"/>
  <c r="O4" i="65"/>
  <c r="N4" i="65"/>
  <c r="M4" i="65"/>
  <c r="L4" i="65"/>
  <c r="K4" i="65"/>
  <c r="J4" i="65"/>
  <c r="I4" i="65"/>
  <c r="H4" i="65"/>
  <c r="G4" i="65"/>
  <c r="F4" i="65"/>
  <c r="E4" i="65"/>
  <c r="D4" i="65"/>
  <c r="Q4" i="64"/>
  <c r="P4" i="64"/>
  <c r="O4" i="64"/>
  <c r="N4" i="64"/>
  <c r="M4" i="64"/>
  <c r="L4" i="64"/>
  <c r="K4" i="64"/>
  <c r="J4" i="64"/>
  <c r="I4" i="64"/>
  <c r="H4" i="64"/>
  <c r="G4" i="64"/>
  <c r="F4" i="64"/>
  <c r="E4" i="64"/>
  <c r="D4" i="64"/>
  <c r="C4" i="64"/>
  <c r="B4" i="64"/>
  <c r="K41" i="63"/>
  <c r="K40" i="63"/>
  <c r="K39" i="63"/>
  <c r="K38" i="63"/>
  <c r="K37" i="63"/>
  <c r="K36" i="63"/>
  <c r="K35" i="63"/>
  <c r="K34" i="63"/>
  <c r="K33" i="63"/>
  <c r="K32" i="63"/>
  <c r="K31" i="63"/>
  <c r="K30" i="63"/>
  <c r="K29" i="63"/>
  <c r="K28" i="63"/>
  <c r="J27" i="63"/>
  <c r="I27" i="63"/>
  <c r="H27" i="63"/>
  <c r="G27" i="63"/>
  <c r="K27" i="63" s="1"/>
  <c r="F27" i="63"/>
  <c r="F10" i="63" s="1"/>
  <c r="F4" i="63" s="1"/>
  <c r="E27" i="63"/>
  <c r="D27" i="63"/>
  <c r="D10" i="63" s="1"/>
  <c r="D4" i="63" s="1"/>
  <c r="C27" i="63"/>
  <c r="B27" i="63"/>
  <c r="K26" i="63"/>
  <c r="K25" i="63"/>
  <c r="K24" i="63"/>
  <c r="K23" i="63"/>
  <c r="K22" i="63"/>
  <c r="K21" i="63"/>
  <c r="K20" i="63"/>
  <c r="K18" i="63"/>
  <c r="K17" i="63"/>
  <c r="K16" i="63"/>
  <c r="K15" i="63"/>
  <c r="K14" i="63"/>
  <c r="K13" i="63"/>
  <c r="K12" i="63"/>
  <c r="J11" i="63"/>
  <c r="I11" i="63"/>
  <c r="H11" i="63"/>
  <c r="G11" i="63"/>
  <c r="G10" i="63" s="1"/>
  <c r="F11" i="63"/>
  <c r="E11" i="63"/>
  <c r="E10" i="63" s="1"/>
  <c r="E4" i="63" s="1"/>
  <c r="D11" i="63"/>
  <c r="C11" i="63"/>
  <c r="B11" i="63"/>
  <c r="I10" i="63"/>
  <c r="K9" i="63"/>
  <c r="K8" i="63"/>
  <c r="K7" i="63"/>
  <c r="K6" i="63"/>
  <c r="J5" i="63"/>
  <c r="I5" i="63"/>
  <c r="H5" i="63"/>
  <c r="G5" i="63"/>
  <c r="F5" i="63"/>
  <c r="E5" i="63"/>
  <c r="D5" i="63"/>
  <c r="C5" i="63"/>
  <c r="B5" i="63"/>
  <c r="I4" i="63"/>
  <c r="AB40" i="62"/>
  <c r="AA40" i="62"/>
  <c r="Z40" i="62"/>
  <c r="AC40" i="62" s="1"/>
  <c r="Y40" i="62"/>
  <c r="X40" i="62"/>
  <c r="W40" i="62"/>
  <c r="V40" i="62"/>
  <c r="C40" i="62" s="1"/>
  <c r="U40" i="62"/>
  <c r="R40" i="62"/>
  <c r="Q40" i="62"/>
  <c r="P40" i="62"/>
  <c r="S40" i="62" s="1"/>
  <c r="J40" i="62" s="1"/>
  <c r="O40" i="62"/>
  <c r="N40" i="62"/>
  <c r="M40" i="62"/>
  <c r="D40" i="62" s="1"/>
  <c r="L40" i="62"/>
  <c r="K40" i="62"/>
  <c r="B40" i="62" s="1"/>
  <c r="H40" i="62"/>
  <c r="AC39" i="62"/>
  <c r="S39" i="62"/>
  <c r="J39" i="62" s="1"/>
  <c r="I39" i="62"/>
  <c r="H39" i="62"/>
  <c r="G39" i="62"/>
  <c r="F39" i="62"/>
  <c r="E39" i="62"/>
  <c r="D39" i="62"/>
  <c r="C39" i="62"/>
  <c r="B39" i="62"/>
  <c r="AC38" i="62"/>
  <c r="S38" i="62"/>
  <c r="J38" i="62" s="1"/>
  <c r="I38" i="62"/>
  <c r="H38" i="62"/>
  <c r="G38" i="62"/>
  <c r="F38" i="62"/>
  <c r="E38" i="62"/>
  <c r="D38" i="62"/>
  <c r="C38" i="62"/>
  <c r="B38" i="62"/>
  <c r="AC37" i="62"/>
  <c r="S37" i="62"/>
  <c r="I37" i="62"/>
  <c r="H37" i="62"/>
  <c r="G37" i="62"/>
  <c r="F37" i="62"/>
  <c r="E37" i="62"/>
  <c r="D37" i="62"/>
  <c r="C37" i="62"/>
  <c r="B37" i="62"/>
  <c r="AC36" i="62"/>
  <c r="S36" i="62"/>
  <c r="J36" i="62" s="1"/>
  <c r="I36" i="62"/>
  <c r="H36" i="62"/>
  <c r="G36" i="62"/>
  <c r="F36" i="62"/>
  <c r="E36" i="62"/>
  <c r="D36" i="62"/>
  <c r="C36" i="62"/>
  <c r="B36" i="62"/>
  <c r="AC35" i="62"/>
  <c r="J35" i="62" s="1"/>
  <c r="S35" i="62"/>
  <c r="I35" i="62"/>
  <c r="H35" i="62"/>
  <c r="G35" i="62"/>
  <c r="F35" i="62"/>
  <c r="E35" i="62"/>
  <c r="D35" i="62"/>
  <c r="C35" i="62"/>
  <c r="B35" i="62"/>
  <c r="AC34" i="62"/>
  <c r="S34" i="62"/>
  <c r="J34" i="62" s="1"/>
  <c r="I34" i="62"/>
  <c r="H34" i="62"/>
  <c r="G34" i="62"/>
  <c r="F34" i="62"/>
  <c r="E34" i="62"/>
  <c r="D34" i="62"/>
  <c r="C34" i="62"/>
  <c r="B34" i="62"/>
  <c r="AC33" i="62"/>
  <c r="J33" i="62" s="1"/>
  <c r="S33" i="62"/>
  <c r="I33" i="62"/>
  <c r="H33" i="62"/>
  <c r="G33" i="62"/>
  <c r="F33" i="62"/>
  <c r="E33" i="62"/>
  <c r="D33" i="62"/>
  <c r="C33" i="62"/>
  <c r="B33" i="62"/>
  <c r="AC32" i="62"/>
  <c r="S32" i="62"/>
  <c r="J32" i="62" s="1"/>
  <c r="I32" i="62"/>
  <c r="H32" i="62"/>
  <c r="G32" i="62"/>
  <c r="F32" i="62"/>
  <c r="E32" i="62"/>
  <c r="D32" i="62"/>
  <c r="C32" i="62"/>
  <c r="B32" i="62"/>
  <c r="AC31" i="62"/>
  <c r="S31" i="62"/>
  <c r="J31" i="62"/>
  <c r="I31" i="62"/>
  <c r="H31" i="62"/>
  <c r="G31" i="62"/>
  <c r="F31" i="62"/>
  <c r="E31" i="62"/>
  <c r="D31" i="62"/>
  <c r="C31" i="62"/>
  <c r="B31" i="62"/>
  <c r="AC30" i="62"/>
  <c r="S30" i="62"/>
  <c r="J30" i="62" s="1"/>
  <c r="I30" i="62"/>
  <c r="H30" i="62"/>
  <c r="G30" i="62"/>
  <c r="F30" i="62"/>
  <c r="E30" i="62"/>
  <c r="D30" i="62"/>
  <c r="C30" i="62"/>
  <c r="B30" i="62"/>
  <c r="AC29" i="62"/>
  <c r="S29" i="62"/>
  <c r="I29" i="62"/>
  <c r="H29" i="62"/>
  <c r="G29" i="62"/>
  <c r="F29" i="62"/>
  <c r="E29" i="62"/>
  <c r="D29" i="62"/>
  <c r="C29" i="62"/>
  <c r="B29" i="62"/>
  <c r="AC28" i="62"/>
  <c r="S28" i="62"/>
  <c r="I28" i="62"/>
  <c r="H28" i="62"/>
  <c r="G28" i="62"/>
  <c r="F28" i="62"/>
  <c r="E28" i="62"/>
  <c r="D28" i="62"/>
  <c r="C28" i="62"/>
  <c r="B28" i="62"/>
  <c r="AC27" i="62"/>
  <c r="S27" i="62"/>
  <c r="J27" i="62"/>
  <c r="I27" i="62"/>
  <c r="H27" i="62"/>
  <c r="G27" i="62"/>
  <c r="F27" i="62"/>
  <c r="E27" i="62"/>
  <c r="D27" i="62"/>
  <c r="C27" i="62"/>
  <c r="B27" i="62"/>
  <c r="AC26" i="62"/>
  <c r="S26" i="62"/>
  <c r="I26" i="62"/>
  <c r="H26" i="62"/>
  <c r="G26" i="62"/>
  <c r="F26" i="62"/>
  <c r="E26" i="62"/>
  <c r="D26" i="62"/>
  <c r="C26" i="62"/>
  <c r="B26" i="62"/>
  <c r="AB25" i="62"/>
  <c r="AB41" i="62" s="1"/>
  <c r="AA25" i="62"/>
  <c r="AA41" i="62" s="1"/>
  <c r="Z25" i="62"/>
  <c r="Z41" i="62" s="1"/>
  <c r="Y25" i="62"/>
  <c r="X25" i="62"/>
  <c r="X41" i="62" s="1"/>
  <c r="W25" i="62"/>
  <c r="V25" i="62"/>
  <c r="U25" i="62"/>
  <c r="R25" i="62"/>
  <c r="R41" i="62" s="1"/>
  <c r="I41" i="62" s="1"/>
  <c r="Q25" i="62"/>
  <c r="Q41" i="62" s="1"/>
  <c r="P25" i="62"/>
  <c r="O25" i="62"/>
  <c r="O41" i="62" s="1"/>
  <c r="N25" i="62"/>
  <c r="M25" i="62"/>
  <c r="D25" i="62" s="1"/>
  <c r="L25" i="62"/>
  <c r="C25" i="62" s="1"/>
  <c r="K25" i="62"/>
  <c r="K41" i="62" s="1"/>
  <c r="H25" i="62"/>
  <c r="AC24" i="62"/>
  <c r="S24" i="62"/>
  <c r="J24" i="62" s="1"/>
  <c r="I24" i="62"/>
  <c r="H24" i="62"/>
  <c r="G24" i="62"/>
  <c r="F24" i="62"/>
  <c r="E24" i="62"/>
  <c r="D24" i="62"/>
  <c r="C24" i="62"/>
  <c r="B24" i="62"/>
  <c r="AC23" i="62"/>
  <c r="S23" i="62"/>
  <c r="J23" i="62" s="1"/>
  <c r="I23" i="62"/>
  <c r="H23" i="62"/>
  <c r="G23" i="62"/>
  <c r="F23" i="62"/>
  <c r="E23" i="62"/>
  <c r="D23" i="62"/>
  <c r="C23" i="62"/>
  <c r="B23" i="62"/>
  <c r="AC22" i="62"/>
  <c r="S22" i="62"/>
  <c r="J22" i="62" s="1"/>
  <c r="I22" i="62"/>
  <c r="H22" i="62"/>
  <c r="G22" i="62"/>
  <c r="F22" i="62"/>
  <c r="E22" i="62"/>
  <c r="D22" i="62"/>
  <c r="C22" i="62"/>
  <c r="B22" i="62"/>
  <c r="AC21" i="62"/>
  <c r="J21" i="62" s="1"/>
  <c r="S21" i="62"/>
  <c r="I21" i="62"/>
  <c r="H21" i="62"/>
  <c r="G21" i="62"/>
  <c r="F21" i="62"/>
  <c r="E21" i="62"/>
  <c r="D21" i="62"/>
  <c r="C21" i="62"/>
  <c r="B21" i="62"/>
  <c r="AC20" i="62"/>
  <c r="S20" i="62"/>
  <c r="I20" i="62"/>
  <c r="H20" i="62"/>
  <c r="G20" i="62"/>
  <c r="F20" i="62"/>
  <c r="E20" i="62"/>
  <c r="D20" i="62"/>
  <c r="C20" i="62"/>
  <c r="B20" i="62"/>
  <c r="AC19" i="62"/>
  <c r="S19" i="62"/>
  <c r="J19" i="62"/>
  <c r="I19" i="62"/>
  <c r="H19" i="62"/>
  <c r="G19" i="62"/>
  <c r="F19" i="62"/>
  <c r="E19" i="62"/>
  <c r="D19" i="62"/>
  <c r="C19" i="62"/>
  <c r="B19" i="62"/>
  <c r="AC18" i="62"/>
  <c r="S18" i="62"/>
  <c r="I18" i="62"/>
  <c r="H18" i="62"/>
  <c r="G18" i="62"/>
  <c r="F18" i="62"/>
  <c r="E18" i="62"/>
  <c r="D18" i="62"/>
  <c r="C18" i="62"/>
  <c r="B18" i="62"/>
  <c r="AC17" i="62"/>
  <c r="S17" i="62"/>
  <c r="I17" i="62"/>
  <c r="H17" i="62"/>
  <c r="G17" i="62"/>
  <c r="F17" i="62"/>
  <c r="E17" i="62"/>
  <c r="D17" i="62"/>
  <c r="C17" i="62"/>
  <c r="B17" i="62"/>
  <c r="AC16" i="62"/>
  <c r="S16" i="62"/>
  <c r="J16" i="62" s="1"/>
  <c r="I16" i="62"/>
  <c r="H16" i="62"/>
  <c r="G16" i="62"/>
  <c r="F16" i="62"/>
  <c r="E16" i="62"/>
  <c r="D16" i="62"/>
  <c r="C16" i="62"/>
  <c r="B16" i="62"/>
  <c r="AC15" i="62"/>
  <c r="S15" i="62"/>
  <c r="J15" i="62"/>
  <c r="I15" i="62"/>
  <c r="H15" i="62"/>
  <c r="G15" i="62"/>
  <c r="F15" i="62"/>
  <c r="E15" i="62"/>
  <c r="D15" i="62"/>
  <c r="C15" i="62"/>
  <c r="B15" i="62"/>
  <c r="AC14" i="62"/>
  <c r="S14" i="62"/>
  <c r="I14" i="62"/>
  <c r="H14" i="62"/>
  <c r="G14" i="62"/>
  <c r="F14" i="62"/>
  <c r="E14" i="62"/>
  <c r="D14" i="62"/>
  <c r="C14" i="62"/>
  <c r="B14" i="62"/>
  <c r="AC13" i="62"/>
  <c r="J13" i="62" s="1"/>
  <c r="S13" i="62"/>
  <c r="I13" i="62"/>
  <c r="H13" i="62"/>
  <c r="G13" i="62"/>
  <c r="F13" i="62"/>
  <c r="E13" i="62"/>
  <c r="D13" i="62"/>
  <c r="C13" i="62"/>
  <c r="B13" i="62"/>
  <c r="AC12" i="62"/>
  <c r="S12" i="62"/>
  <c r="I12" i="62"/>
  <c r="H12" i="62"/>
  <c r="G12" i="62"/>
  <c r="F12" i="62"/>
  <c r="E12" i="62"/>
  <c r="D12" i="62"/>
  <c r="C12" i="62"/>
  <c r="B12" i="62"/>
  <c r="AC11" i="62"/>
  <c r="S11" i="62"/>
  <c r="J11" i="62" s="1"/>
  <c r="I11" i="62"/>
  <c r="H11" i="62"/>
  <c r="G11" i="62"/>
  <c r="F11" i="62"/>
  <c r="E11" i="62"/>
  <c r="D11" i="62"/>
  <c r="C11" i="62"/>
  <c r="B11" i="62"/>
  <c r="AC10" i="62"/>
  <c r="S10" i="62"/>
  <c r="J10" i="62" s="1"/>
  <c r="I10" i="62"/>
  <c r="H10" i="62"/>
  <c r="G10" i="62"/>
  <c r="F10" i="62"/>
  <c r="E10" i="62"/>
  <c r="D10" i="62"/>
  <c r="C10" i="62"/>
  <c r="B10" i="62"/>
  <c r="AB9" i="62"/>
  <c r="AA9" i="62"/>
  <c r="AA42" i="62" s="1"/>
  <c r="Z9" i="62"/>
  <c r="AC9" i="62" s="1"/>
  <c r="Y9" i="62"/>
  <c r="X9" i="62"/>
  <c r="X42" i="62" s="1"/>
  <c r="W9" i="62"/>
  <c r="V9" i="62"/>
  <c r="U9" i="62"/>
  <c r="R9" i="62"/>
  <c r="Q9" i="62"/>
  <c r="P9" i="62"/>
  <c r="O9" i="62"/>
  <c r="N9" i="62"/>
  <c r="M9" i="62"/>
  <c r="L9" i="62"/>
  <c r="K9" i="62"/>
  <c r="H9" i="62"/>
  <c r="D9" i="62"/>
  <c r="AC8" i="62"/>
  <c r="S8" i="62"/>
  <c r="J8" i="62" s="1"/>
  <c r="I8" i="62"/>
  <c r="H8" i="62"/>
  <c r="G8" i="62"/>
  <c r="F8" i="62"/>
  <c r="E8" i="62"/>
  <c r="D8" i="62"/>
  <c r="C8" i="62"/>
  <c r="B8" i="62"/>
  <c r="AC7" i="62"/>
  <c r="S7" i="62"/>
  <c r="J7" i="62"/>
  <c r="I7" i="62"/>
  <c r="H7" i="62"/>
  <c r="G7" i="62"/>
  <c r="F7" i="62"/>
  <c r="E7" i="62"/>
  <c r="D7" i="62"/>
  <c r="C7" i="62"/>
  <c r="B7" i="62"/>
  <c r="AC6" i="62"/>
  <c r="S6" i="62"/>
  <c r="J6" i="62" s="1"/>
  <c r="I6" i="62"/>
  <c r="H6" i="62"/>
  <c r="G6" i="62"/>
  <c r="F6" i="62"/>
  <c r="E6" i="62"/>
  <c r="D6" i="62"/>
  <c r="C6" i="62"/>
  <c r="B6" i="62"/>
  <c r="AC5" i="62"/>
  <c r="S5" i="62"/>
  <c r="I5" i="62"/>
  <c r="H5" i="62"/>
  <c r="G5" i="62"/>
  <c r="F5" i="62"/>
  <c r="E5" i="62"/>
  <c r="D5" i="62"/>
  <c r="C5" i="62"/>
  <c r="B5" i="62"/>
  <c r="AD9" i="40" l="1"/>
  <c r="AD4" i="40" s="1"/>
  <c r="J18" i="62"/>
  <c r="J28" i="62"/>
  <c r="B10" i="63"/>
  <c r="B4" i="63" s="1"/>
  <c r="J10" i="63"/>
  <c r="J4" i="63" s="1"/>
  <c r="Q13" i="66"/>
  <c r="Q7" i="66" s="1"/>
  <c r="I7" i="67"/>
  <c r="Q7" i="67"/>
  <c r="D19" i="67"/>
  <c r="X9" i="40"/>
  <c r="X4" i="40" s="1"/>
  <c r="AF9" i="40"/>
  <c r="AF4" i="40" s="1"/>
  <c r="D16" i="68"/>
  <c r="D5" i="68" s="1"/>
  <c r="I5" i="68"/>
  <c r="Q5" i="68"/>
  <c r="AA5" i="68"/>
  <c r="AK5" i="68"/>
  <c r="AS5" i="68"/>
  <c r="BC5" i="68"/>
  <c r="BK5" i="68"/>
  <c r="E34" i="68"/>
  <c r="Q9" i="40"/>
  <c r="Q4" i="40" s="1"/>
  <c r="P4" i="40" s="1"/>
  <c r="V9" i="40"/>
  <c r="V4" i="40" s="1"/>
  <c r="J5" i="62"/>
  <c r="J12" i="62"/>
  <c r="V41" i="62"/>
  <c r="V42" i="62" s="1"/>
  <c r="J26" i="62"/>
  <c r="J29" i="62"/>
  <c r="F40" i="62"/>
  <c r="E40" i="62"/>
  <c r="L10" i="66"/>
  <c r="L7" i="66" s="1"/>
  <c r="U7" i="66"/>
  <c r="L13" i="66"/>
  <c r="C7" i="67"/>
  <c r="U7" i="67"/>
  <c r="AB42" i="62"/>
  <c r="D10" i="67"/>
  <c r="D7" i="67" s="1"/>
  <c r="M7" i="67"/>
  <c r="T9" i="40"/>
  <c r="T4" i="40" s="1"/>
  <c r="AB9" i="40"/>
  <c r="AB4" i="40" s="1"/>
  <c r="C16" i="68"/>
  <c r="M5" i="68"/>
  <c r="W5" i="68"/>
  <c r="AE5" i="68"/>
  <c r="AO5" i="68"/>
  <c r="AW5" i="68"/>
  <c r="BG5" i="68"/>
  <c r="BO5" i="68"/>
  <c r="E27" i="68"/>
  <c r="C6" i="69"/>
  <c r="S7" i="66"/>
  <c r="M41" i="62"/>
  <c r="J20" i="62"/>
  <c r="N41" i="62"/>
  <c r="E41" i="62" s="1"/>
  <c r="J37" i="62"/>
  <c r="G40" i="62"/>
  <c r="D10" i="66"/>
  <c r="D13" i="66"/>
  <c r="M5" i="67"/>
  <c r="P17" i="40"/>
  <c r="P26" i="40"/>
  <c r="U9" i="40"/>
  <c r="U4" i="40" s="1"/>
  <c r="AC9" i="40"/>
  <c r="AC4" i="40" s="1"/>
  <c r="H5" i="68"/>
  <c r="P5" i="68"/>
  <c r="Z5" i="68"/>
  <c r="AH5" i="68"/>
  <c r="AR5" i="68"/>
  <c r="BB5" i="68"/>
  <c r="BJ5" i="68"/>
  <c r="C13" i="68"/>
  <c r="C22" i="68"/>
  <c r="Y9" i="40"/>
  <c r="Y4" i="40" s="1"/>
  <c r="C10" i="63"/>
  <c r="D16" i="67"/>
  <c r="R42" i="62"/>
  <c r="I42" i="62" s="1"/>
  <c r="Y41" i="62"/>
  <c r="Y42" i="62" s="1"/>
  <c r="H10" i="63"/>
  <c r="H4" i="63" s="1"/>
  <c r="Q19" i="66"/>
  <c r="G7" i="67"/>
  <c r="O7" i="67"/>
  <c r="R13" i="67"/>
  <c r="R9" i="40"/>
  <c r="R4" i="40" s="1"/>
  <c r="Z9" i="40"/>
  <c r="Z4" i="40" s="1"/>
  <c r="D27" i="68"/>
  <c r="C34" i="68"/>
  <c r="AC25" i="62"/>
  <c r="W41" i="62"/>
  <c r="W42" i="62"/>
  <c r="J14" i="62"/>
  <c r="J17" i="62"/>
  <c r="S25" i="62"/>
  <c r="J25" i="62" s="1"/>
  <c r="I40" i="62"/>
  <c r="Q5" i="66"/>
  <c r="R10" i="67"/>
  <c r="M19" i="67"/>
  <c r="P38" i="40"/>
  <c r="C8" i="68"/>
  <c r="C5" i="68" s="1"/>
  <c r="E13" i="68"/>
  <c r="E5" i="68" s="1"/>
  <c r="E22" i="68"/>
  <c r="B25" i="62"/>
  <c r="E16" i="68"/>
  <c r="P31" i="40"/>
  <c r="E7" i="67"/>
  <c r="D5" i="66"/>
  <c r="M7" i="66"/>
  <c r="C4" i="63"/>
  <c r="G4" i="63"/>
  <c r="K5" i="63"/>
  <c r="K11" i="63"/>
  <c r="L42" i="62"/>
  <c r="C42" i="62" s="1"/>
  <c r="AC41" i="62"/>
  <c r="Z42" i="62"/>
  <c r="AC42" i="62" s="1"/>
  <c r="D41" i="62"/>
  <c r="M42" i="62"/>
  <c r="D42" i="62" s="1"/>
  <c r="Q42" i="62"/>
  <c r="H42" i="62" s="1"/>
  <c r="H41" i="62"/>
  <c r="K42" i="62"/>
  <c r="O42" i="62"/>
  <c r="U41" i="62"/>
  <c r="B41" i="62" s="1"/>
  <c r="E9" i="62"/>
  <c r="I9" i="62"/>
  <c r="E25" i="62"/>
  <c r="I25" i="62"/>
  <c r="P41" i="62"/>
  <c r="P42" i="62" s="1"/>
  <c r="B9" i="62"/>
  <c r="F9" i="62"/>
  <c r="F25" i="62"/>
  <c r="L41" i="62"/>
  <c r="C41" i="62" s="1"/>
  <c r="C9" i="62"/>
  <c r="G9" i="62"/>
  <c r="S9" i="62"/>
  <c r="J9" i="62" s="1"/>
  <c r="G25" i="62"/>
  <c r="B38" i="43"/>
  <c r="B37" i="43"/>
  <c r="B36" i="43"/>
  <c r="B35" i="43"/>
  <c r="B34" i="43"/>
  <c r="B33" i="43"/>
  <c r="B32" i="43"/>
  <c r="B31" i="43"/>
  <c r="B30" i="43"/>
  <c r="B29" i="43"/>
  <c r="B28" i="43"/>
  <c r="B27" i="43"/>
  <c r="B26" i="43"/>
  <c r="B25" i="43"/>
  <c r="B24" i="43"/>
  <c r="B23" i="43"/>
  <c r="B22" i="43"/>
  <c r="B21" i="43"/>
  <c r="B20" i="43"/>
  <c r="B19" i="43"/>
  <c r="B18" i="43"/>
  <c r="B17" i="43"/>
  <c r="B16" i="43"/>
  <c r="B15" i="43"/>
  <c r="B14" i="43"/>
  <c r="B13" i="43"/>
  <c r="B12" i="43"/>
  <c r="B11" i="43"/>
  <c r="B10" i="43"/>
  <c r="B9" i="43"/>
  <c r="E8" i="43"/>
  <c r="E4" i="43" s="1"/>
  <c r="D8" i="43"/>
  <c r="D4" i="43" s="1"/>
  <c r="C8" i="43"/>
  <c r="B7" i="43"/>
  <c r="B6" i="43"/>
  <c r="B5" i="43"/>
  <c r="C4" i="43"/>
  <c r="C46" i="40"/>
  <c r="C45" i="40"/>
  <c r="M44" i="40"/>
  <c r="L44" i="40"/>
  <c r="K44" i="40"/>
  <c r="J44" i="40"/>
  <c r="I44" i="40"/>
  <c r="H44" i="40"/>
  <c r="G44" i="40"/>
  <c r="F44" i="40"/>
  <c r="E44" i="40"/>
  <c r="D44" i="40"/>
  <c r="C43" i="40"/>
  <c r="C42" i="40"/>
  <c r="C41" i="40"/>
  <c r="C40" i="40"/>
  <c r="C39" i="40"/>
  <c r="M38" i="40"/>
  <c r="L38" i="40"/>
  <c r="K38" i="40"/>
  <c r="J38" i="40"/>
  <c r="I38" i="40"/>
  <c r="H38" i="40"/>
  <c r="G38" i="40"/>
  <c r="F38" i="40"/>
  <c r="E38" i="40"/>
  <c r="D38" i="40"/>
  <c r="C37" i="40"/>
  <c r="C36" i="40"/>
  <c r="C35" i="40"/>
  <c r="C34" i="40"/>
  <c r="C33" i="40"/>
  <c r="C32" i="40"/>
  <c r="M31" i="40"/>
  <c r="L31" i="40"/>
  <c r="K31" i="40"/>
  <c r="J31" i="40"/>
  <c r="I31" i="40"/>
  <c r="H31" i="40"/>
  <c r="G31" i="40"/>
  <c r="F31" i="40"/>
  <c r="E31" i="40"/>
  <c r="D31" i="40"/>
  <c r="C30" i="40"/>
  <c r="C29" i="40"/>
  <c r="C28" i="40"/>
  <c r="C27" i="40"/>
  <c r="M26" i="40"/>
  <c r="L26" i="40"/>
  <c r="K26" i="40"/>
  <c r="J26" i="40"/>
  <c r="I26" i="40"/>
  <c r="H26" i="40"/>
  <c r="G26" i="40"/>
  <c r="F26" i="40"/>
  <c r="E26" i="40"/>
  <c r="D26" i="40"/>
  <c r="C25" i="40"/>
  <c r="M24" i="40"/>
  <c r="L24" i="40"/>
  <c r="K24" i="40"/>
  <c r="J24" i="40"/>
  <c r="I24" i="40"/>
  <c r="H24" i="40"/>
  <c r="G24" i="40"/>
  <c r="G9" i="40" s="1"/>
  <c r="G4" i="40" s="1"/>
  <c r="F24" i="40"/>
  <c r="E24" i="40"/>
  <c r="D24" i="40"/>
  <c r="C23" i="40"/>
  <c r="C22" i="40"/>
  <c r="C21" i="40"/>
  <c r="M20" i="40"/>
  <c r="L20" i="40"/>
  <c r="K20" i="40"/>
  <c r="K9" i="40" s="1"/>
  <c r="K4" i="40" s="1"/>
  <c r="J20" i="40"/>
  <c r="I20" i="40"/>
  <c r="H20" i="40"/>
  <c r="G20" i="40"/>
  <c r="F20" i="40"/>
  <c r="E20" i="40"/>
  <c r="D20" i="40"/>
  <c r="C19" i="40"/>
  <c r="C18" i="40"/>
  <c r="M17" i="40"/>
  <c r="L17" i="40"/>
  <c r="K17" i="40"/>
  <c r="J17" i="40"/>
  <c r="I17" i="40"/>
  <c r="H17" i="40"/>
  <c r="H9" i="40" s="1"/>
  <c r="H4" i="40" s="1"/>
  <c r="G17" i="40"/>
  <c r="F17" i="40"/>
  <c r="E17" i="40"/>
  <c r="D17" i="40"/>
  <c r="C16" i="40"/>
  <c r="C15" i="40"/>
  <c r="C14" i="40"/>
  <c r="C13" i="40"/>
  <c r="M12" i="40"/>
  <c r="M9" i="40" s="1"/>
  <c r="M4" i="40" s="1"/>
  <c r="L12" i="40"/>
  <c r="L9" i="40" s="1"/>
  <c r="L4" i="40" s="1"/>
  <c r="K12" i="40"/>
  <c r="J12" i="40"/>
  <c r="I12" i="40"/>
  <c r="H12" i="40"/>
  <c r="G12" i="40"/>
  <c r="F12" i="40"/>
  <c r="F9" i="40" s="1"/>
  <c r="F4" i="40" s="1"/>
  <c r="E12" i="40"/>
  <c r="D12" i="40"/>
  <c r="D9" i="40" s="1"/>
  <c r="D4" i="40" s="1"/>
  <c r="C11" i="40"/>
  <c r="C10" i="40"/>
  <c r="J9" i="40"/>
  <c r="J4" i="40" s="1"/>
  <c r="C8" i="40"/>
  <c r="C7" i="40"/>
  <c r="C6" i="40"/>
  <c r="C5" i="40"/>
  <c r="B38" i="37"/>
  <c r="B37" i="37"/>
  <c r="B36" i="37"/>
  <c r="B35" i="37"/>
  <c r="B34" i="37"/>
  <c r="B33" i="37"/>
  <c r="B32" i="37"/>
  <c r="B31" i="37"/>
  <c r="B30" i="37"/>
  <c r="B29" i="37"/>
  <c r="B28" i="37"/>
  <c r="B27" i="37"/>
  <c r="B26" i="37"/>
  <c r="B25" i="37"/>
  <c r="B24" i="37"/>
  <c r="B23" i="37"/>
  <c r="B22" i="37"/>
  <c r="B21" i="37"/>
  <c r="B20" i="37"/>
  <c r="B19" i="37"/>
  <c r="B18" i="37"/>
  <c r="B17" i="37"/>
  <c r="B16" i="37"/>
  <c r="B15" i="37"/>
  <c r="B14" i="37"/>
  <c r="B13" i="37"/>
  <c r="B12" i="37"/>
  <c r="B11" i="37"/>
  <c r="B10" i="37"/>
  <c r="B9" i="37"/>
  <c r="J8" i="37"/>
  <c r="I8" i="37"/>
  <c r="H8" i="37"/>
  <c r="G8" i="37"/>
  <c r="G4" i="37" s="1"/>
  <c r="F8" i="37"/>
  <c r="F4" i="37" s="1"/>
  <c r="E8" i="37"/>
  <c r="E4" i="37" s="1"/>
  <c r="D8" i="37"/>
  <c r="D4" i="37" s="1"/>
  <c r="C8" i="37"/>
  <c r="C4" i="37" s="1"/>
  <c r="B7" i="37"/>
  <c r="B6" i="37"/>
  <c r="B5" i="37"/>
  <c r="J4" i="37"/>
  <c r="I4" i="37"/>
  <c r="H4" i="37"/>
  <c r="M43" i="35"/>
  <c r="L43" i="35"/>
  <c r="K43" i="35"/>
  <c r="J43" i="35"/>
  <c r="I43" i="35"/>
  <c r="H43" i="35"/>
  <c r="G43" i="35"/>
  <c r="F43" i="35"/>
  <c r="E43" i="35"/>
  <c r="D43" i="35"/>
  <c r="C43" i="35"/>
  <c r="M37" i="35"/>
  <c r="L37" i="35"/>
  <c r="J37" i="35"/>
  <c r="I37" i="35"/>
  <c r="H37" i="35"/>
  <c r="G37" i="35"/>
  <c r="F37" i="35"/>
  <c r="E37" i="35"/>
  <c r="D37" i="35"/>
  <c r="C37" i="35"/>
  <c r="M30" i="35"/>
  <c r="L30" i="35"/>
  <c r="J30" i="35"/>
  <c r="I30" i="35"/>
  <c r="H30" i="35"/>
  <c r="G30" i="35"/>
  <c r="F30" i="35"/>
  <c r="E30" i="35"/>
  <c r="D30" i="35"/>
  <c r="C30" i="35"/>
  <c r="M25" i="35"/>
  <c r="L25" i="35"/>
  <c r="J25" i="35"/>
  <c r="I25" i="35"/>
  <c r="H25" i="35"/>
  <c r="G25" i="35"/>
  <c r="F25" i="35"/>
  <c r="E25" i="35"/>
  <c r="D25" i="35"/>
  <c r="C25" i="35"/>
  <c r="M23" i="35"/>
  <c r="L23" i="35"/>
  <c r="K23" i="35"/>
  <c r="J23" i="35"/>
  <c r="I23" i="35"/>
  <c r="H23" i="35"/>
  <c r="G23" i="35"/>
  <c r="F23" i="35"/>
  <c r="E23" i="35"/>
  <c r="D23" i="35"/>
  <c r="C23" i="35"/>
  <c r="M19" i="35"/>
  <c r="L19" i="35"/>
  <c r="J19" i="35"/>
  <c r="I19" i="35"/>
  <c r="H19" i="35"/>
  <c r="G19" i="35"/>
  <c r="F19" i="35"/>
  <c r="E19" i="35"/>
  <c r="D19" i="35"/>
  <c r="C19" i="35"/>
  <c r="M16" i="35"/>
  <c r="L16" i="35"/>
  <c r="J16" i="35"/>
  <c r="I16" i="35"/>
  <c r="H16" i="35"/>
  <c r="G16" i="35"/>
  <c r="F16" i="35"/>
  <c r="E16" i="35"/>
  <c r="D16" i="35"/>
  <c r="C16" i="35"/>
  <c r="M11" i="35"/>
  <c r="L11" i="35"/>
  <c r="J11" i="35"/>
  <c r="I11" i="35"/>
  <c r="H11" i="35"/>
  <c r="G11" i="35"/>
  <c r="F11" i="35"/>
  <c r="E11" i="35"/>
  <c r="D11" i="35"/>
  <c r="C11" i="35"/>
  <c r="H8" i="35"/>
  <c r="H3" i="35" s="1"/>
  <c r="K3" i="35"/>
  <c r="M43" i="34"/>
  <c r="L43" i="34"/>
  <c r="K43" i="34"/>
  <c r="J43" i="34"/>
  <c r="I43" i="34"/>
  <c r="H43" i="34"/>
  <c r="G43" i="34"/>
  <c r="F43" i="34"/>
  <c r="E43" i="34"/>
  <c r="D43" i="34"/>
  <c r="C43" i="34"/>
  <c r="M37" i="34"/>
  <c r="L37" i="34"/>
  <c r="K37" i="34"/>
  <c r="J37" i="34"/>
  <c r="I37" i="34"/>
  <c r="H37" i="34"/>
  <c r="G37" i="34"/>
  <c r="F37" i="34"/>
  <c r="E37" i="34"/>
  <c r="D37" i="34"/>
  <c r="C37" i="34"/>
  <c r="M30" i="34"/>
  <c r="L30" i="34"/>
  <c r="K30" i="34"/>
  <c r="J30" i="34"/>
  <c r="I30" i="34"/>
  <c r="H30" i="34"/>
  <c r="G30" i="34"/>
  <c r="F30" i="34"/>
  <c r="E30" i="34"/>
  <c r="D30" i="34"/>
  <c r="C30" i="34"/>
  <c r="M25" i="34"/>
  <c r="L25" i="34"/>
  <c r="K25" i="34"/>
  <c r="J25" i="34"/>
  <c r="I25" i="34"/>
  <c r="H25" i="34"/>
  <c r="G25" i="34"/>
  <c r="F25" i="34"/>
  <c r="E25" i="34"/>
  <c r="D25" i="34"/>
  <c r="C25" i="34"/>
  <c r="M23" i="34"/>
  <c r="L23" i="34"/>
  <c r="K23" i="34"/>
  <c r="J23" i="34"/>
  <c r="I23" i="34"/>
  <c r="H23" i="34"/>
  <c r="G23" i="34"/>
  <c r="F23" i="34"/>
  <c r="E23" i="34"/>
  <c r="D23" i="34"/>
  <c r="C23" i="34"/>
  <c r="M19" i="34"/>
  <c r="L19" i="34"/>
  <c r="J19" i="34"/>
  <c r="I19" i="34"/>
  <c r="H19" i="34"/>
  <c r="G19" i="34"/>
  <c r="F19" i="34"/>
  <c r="E19" i="34"/>
  <c r="D19" i="34"/>
  <c r="C19" i="34"/>
  <c r="M16" i="34"/>
  <c r="L16" i="34"/>
  <c r="K16" i="34"/>
  <c r="J16" i="34"/>
  <c r="I16" i="34"/>
  <c r="H16" i="34"/>
  <c r="G16" i="34"/>
  <c r="F16" i="34"/>
  <c r="E16" i="34"/>
  <c r="D16" i="34"/>
  <c r="C16" i="34"/>
  <c r="M11" i="34"/>
  <c r="L11" i="34"/>
  <c r="K11" i="34"/>
  <c r="J11" i="34"/>
  <c r="I11" i="34"/>
  <c r="H11" i="34"/>
  <c r="G11" i="34"/>
  <c r="F11" i="34"/>
  <c r="E11" i="34"/>
  <c r="D11" i="34"/>
  <c r="C11" i="34"/>
  <c r="I8" i="34"/>
  <c r="I3" i="34" s="1"/>
  <c r="C45" i="33"/>
  <c r="C44" i="33"/>
  <c r="H43" i="33"/>
  <c r="G43" i="33"/>
  <c r="F43" i="33"/>
  <c r="E43" i="33"/>
  <c r="D43" i="33"/>
  <c r="C43" i="33" s="1"/>
  <c r="C42" i="33"/>
  <c r="C41" i="33"/>
  <c r="C40" i="33"/>
  <c r="C39" i="33"/>
  <c r="C38" i="33"/>
  <c r="H37" i="33"/>
  <c r="G37" i="33"/>
  <c r="F37" i="33"/>
  <c r="F8" i="33" s="1"/>
  <c r="F3" i="33" s="1"/>
  <c r="E37" i="33"/>
  <c r="D37" i="33"/>
  <c r="C36" i="33"/>
  <c r="C35" i="33"/>
  <c r="C34" i="33"/>
  <c r="C33" i="33"/>
  <c r="C32" i="33"/>
  <c r="C31" i="33"/>
  <c r="H30" i="33"/>
  <c r="G30" i="33"/>
  <c r="F30" i="33"/>
  <c r="E30" i="33"/>
  <c r="D30" i="33"/>
  <c r="C30" i="33" s="1"/>
  <c r="C29" i="33"/>
  <c r="C28" i="33"/>
  <c r="C27" i="33"/>
  <c r="C26" i="33"/>
  <c r="H25" i="33"/>
  <c r="G25" i="33"/>
  <c r="F25" i="33"/>
  <c r="E25" i="33"/>
  <c r="D25" i="33"/>
  <c r="C24" i="33"/>
  <c r="H23" i="33"/>
  <c r="G23" i="33"/>
  <c r="F23" i="33"/>
  <c r="E23" i="33"/>
  <c r="D23" i="33"/>
  <c r="C22" i="33"/>
  <c r="C21" i="33"/>
  <c r="C20" i="33"/>
  <c r="H19" i="33"/>
  <c r="G19" i="33"/>
  <c r="F19" i="33"/>
  <c r="E19" i="33"/>
  <c r="D19" i="33"/>
  <c r="C18" i="33"/>
  <c r="C17" i="33"/>
  <c r="H16" i="33"/>
  <c r="G16" i="33"/>
  <c r="F16" i="33"/>
  <c r="E16" i="33"/>
  <c r="D16" i="33"/>
  <c r="C15" i="33"/>
  <c r="C14" i="33"/>
  <c r="C13" i="33"/>
  <c r="C12" i="33"/>
  <c r="H11" i="33"/>
  <c r="G11" i="33"/>
  <c r="F11" i="33"/>
  <c r="E11" i="33"/>
  <c r="D11" i="33"/>
  <c r="C10" i="33"/>
  <c r="C9" i="33"/>
  <c r="H8" i="33"/>
  <c r="H3" i="33" s="1"/>
  <c r="G8" i="33"/>
  <c r="G3" i="33" s="1"/>
  <c r="C7" i="33"/>
  <c r="C6" i="33"/>
  <c r="C5" i="33"/>
  <c r="C4" i="33"/>
  <c r="C12" i="40" l="1"/>
  <c r="C31" i="40"/>
  <c r="C38" i="40"/>
  <c r="K10" i="63"/>
  <c r="C25" i="33"/>
  <c r="E8" i="34"/>
  <c r="E3" i="34" s="1"/>
  <c r="M8" i="34"/>
  <c r="M3" i="34" s="1"/>
  <c r="J8" i="34"/>
  <c r="J3" i="34" s="1"/>
  <c r="G8" i="34"/>
  <c r="G3" i="34" s="1"/>
  <c r="D8" i="34"/>
  <c r="D3" i="34" s="1"/>
  <c r="L8" i="34"/>
  <c r="L3" i="34" s="1"/>
  <c r="P9" i="40"/>
  <c r="C37" i="33"/>
  <c r="C23" i="33"/>
  <c r="F8" i="34"/>
  <c r="F3" i="34" s="1"/>
  <c r="C8" i="34"/>
  <c r="C3" i="34" s="1"/>
  <c r="K8" i="34"/>
  <c r="K3" i="34" s="1"/>
  <c r="H8" i="34"/>
  <c r="H3" i="34" s="1"/>
  <c r="K4" i="63"/>
  <c r="C17" i="40"/>
  <c r="B8" i="43"/>
  <c r="B4" i="43" s="1"/>
  <c r="F41" i="62"/>
  <c r="C19" i="33"/>
  <c r="F8" i="35"/>
  <c r="F3" i="35" s="1"/>
  <c r="D8" i="35"/>
  <c r="D3" i="35" s="1"/>
  <c r="M8" i="35"/>
  <c r="M3" i="35" s="1"/>
  <c r="J8" i="35"/>
  <c r="J3" i="35" s="1"/>
  <c r="E8" i="35"/>
  <c r="E3" i="35" s="1"/>
  <c r="C8" i="35"/>
  <c r="C3" i="35" s="1"/>
  <c r="L8" i="35"/>
  <c r="L3" i="35" s="1"/>
  <c r="I8" i="35"/>
  <c r="I3" i="35" s="1"/>
  <c r="G8" i="35"/>
  <c r="G3" i="35" s="1"/>
  <c r="N42" i="62"/>
  <c r="E42" i="62" s="1"/>
  <c r="C16" i="33"/>
  <c r="B8" i="37"/>
  <c r="B4" i="37" s="1"/>
  <c r="E9" i="40"/>
  <c r="E4" i="40" s="1"/>
  <c r="I9" i="40"/>
  <c r="I4" i="40" s="1"/>
  <c r="C4" i="40" s="1"/>
  <c r="C24" i="40"/>
  <c r="C26" i="40"/>
  <c r="C44" i="40"/>
  <c r="R7" i="67"/>
  <c r="D7" i="66"/>
  <c r="C11" i="33"/>
  <c r="U42" i="62"/>
  <c r="B42" i="62" s="1"/>
  <c r="S41" i="62"/>
  <c r="J41" i="62" s="1"/>
  <c r="G41" i="62"/>
  <c r="F42" i="62"/>
  <c r="S42" i="62"/>
  <c r="J42" i="62" s="1"/>
  <c r="G42" i="62"/>
  <c r="C20" i="40"/>
  <c r="D8" i="33"/>
  <c r="E8" i="33"/>
  <c r="E3" i="33" s="1"/>
  <c r="C9" i="40" l="1"/>
  <c r="C8" i="33"/>
  <c r="D3" i="33"/>
  <c r="C3" i="33" s="1"/>
</calcChain>
</file>

<file path=xl/sharedStrings.xml><?xml version="1.0" encoding="utf-8"?>
<sst xmlns="http://schemas.openxmlformats.org/spreadsheetml/2006/main" count="1876" uniqueCount="612">
  <si>
    <t>市町村名</t>
  </si>
  <si>
    <t>重度</t>
  </si>
  <si>
    <t>中度</t>
  </si>
  <si>
    <t>軽度</t>
  </si>
  <si>
    <t>計</t>
  </si>
  <si>
    <t>横浜市</t>
  </si>
  <si>
    <t>川崎市</t>
  </si>
  <si>
    <t>横須賀市</t>
  </si>
  <si>
    <t>相模原市</t>
  </si>
  <si>
    <t>政令市・中核市計</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</si>
  <si>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</si>
  <si>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</si>
  <si>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</si>
  <si>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</si>
  <si>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</si>
  <si>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</si>
  <si>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</si>
  <si>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</si>
  <si>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</si>
  <si>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</si>
  <si>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</si>
  <si>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</si>
  <si>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</si>
  <si>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</si>
  <si>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</si>
  <si>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</si>
  <si>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</si>
  <si>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</si>
  <si>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</si>
  <si>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</si>
  <si>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</si>
  <si>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</si>
  <si>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</si>
  <si>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</si>
  <si>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</si>
  <si>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</si>
  <si>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</si>
  <si>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</si>
  <si>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</si>
  <si>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町村計</t>
  </si>
  <si>
    <t>県計</t>
  </si>
  <si>
    <t>知的障害児者(Ａ+Ｂ)</t>
    <rPh sb="0" eb="2">
      <t>チテキ</t>
    </rPh>
    <rPh sb="2" eb="5">
      <t>ショウガイジ</t>
    </rPh>
    <rPh sb="5" eb="6">
      <t>シャ</t>
    </rPh>
    <phoneticPr fontId="4"/>
  </si>
  <si>
    <t>知的障害児(Ａ)</t>
    <rPh sb="0" eb="2">
      <t>チテキ</t>
    </rPh>
    <rPh sb="2" eb="5">
      <t>ショウガイジ</t>
    </rPh>
    <phoneticPr fontId="4"/>
  </si>
  <si>
    <t>知的障害者（Ｂ)</t>
    <rPh sb="0" eb="2">
      <t>チテキ</t>
    </rPh>
    <rPh sb="2" eb="5">
      <t>ショウガイシャ</t>
    </rPh>
    <phoneticPr fontId="4"/>
  </si>
  <si>
    <t>27年度</t>
    <phoneticPr fontId="9"/>
  </si>
  <si>
    <t>障害福祉課</t>
  </si>
  <si>
    <t>所管課</t>
    <rPh sb="0" eb="2">
      <t>ショカン</t>
    </rPh>
    <rPh sb="2" eb="3">
      <t>カ</t>
    </rPh>
    <phoneticPr fontId="10"/>
  </si>
  <si>
    <t>政令市を除く県計</t>
    <phoneticPr fontId="28"/>
  </si>
  <si>
    <t>綾瀬市</t>
    <rPh sb="2" eb="3">
      <t>シ</t>
    </rPh>
    <phoneticPr fontId="28"/>
  </si>
  <si>
    <t>南足柄市</t>
    <rPh sb="3" eb="4">
      <t>シ</t>
    </rPh>
    <phoneticPr fontId="28"/>
  </si>
  <si>
    <t>座間市</t>
    <rPh sb="2" eb="3">
      <t>シ</t>
    </rPh>
    <phoneticPr fontId="28"/>
  </si>
  <si>
    <t>海老名市</t>
    <rPh sb="3" eb="4">
      <t>シ</t>
    </rPh>
    <phoneticPr fontId="28"/>
  </si>
  <si>
    <t>伊勢原市</t>
    <rPh sb="3" eb="4">
      <t>シ</t>
    </rPh>
    <phoneticPr fontId="28"/>
  </si>
  <si>
    <t>大和市</t>
    <rPh sb="2" eb="3">
      <t>シ</t>
    </rPh>
    <phoneticPr fontId="28"/>
  </si>
  <si>
    <t>厚木市</t>
    <rPh sb="2" eb="3">
      <t>シ</t>
    </rPh>
    <phoneticPr fontId="28"/>
  </si>
  <si>
    <t>秦野市</t>
    <rPh sb="2" eb="3">
      <t>シ</t>
    </rPh>
    <phoneticPr fontId="28"/>
  </si>
  <si>
    <t>三浦市</t>
    <rPh sb="2" eb="3">
      <t>シ</t>
    </rPh>
    <phoneticPr fontId="28"/>
  </si>
  <si>
    <t>逗子市</t>
    <rPh sb="2" eb="3">
      <t>シ</t>
    </rPh>
    <phoneticPr fontId="28"/>
  </si>
  <si>
    <t>茅ヶ崎市</t>
    <rPh sb="3" eb="4">
      <t>シ</t>
    </rPh>
    <phoneticPr fontId="28"/>
  </si>
  <si>
    <t>小田原市</t>
    <rPh sb="3" eb="4">
      <t>シ</t>
    </rPh>
    <phoneticPr fontId="28"/>
  </si>
  <si>
    <t>藤沢市</t>
    <rPh sb="2" eb="3">
      <t>シ</t>
    </rPh>
    <phoneticPr fontId="28"/>
  </si>
  <si>
    <t>鎌倉市</t>
    <rPh sb="2" eb="3">
      <t>シ</t>
    </rPh>
    <phoneticPr fontId="28"/>
  </si>
  <si>
    <t>平塚市</t>
    <rPh sb="2" eb="3">
      <t>シ</t>
    </rPh>
    <phoneticPr fontId="28"/>
  </si>
  <si>
    <t>相模原市</t>
    <rPh sb="0" eb="4">
      <t>サガミハラシ</t>
    </rPh>
    <phoneticPr fontId="28"/>
  </si>
  <si>
    <t>合計</t>
    <rPh sb="0" eb="2">
      <t>ゴウケイ</t>
    </rPh>
    <phoneticPr fontId="28"/>
  </si>
  <si>
    <t>３級</t>
  </si>
  <si>
    <t>２級</t>
  </si>
  <si>
    <t>１級</t>
    <phoneticPr fontId="28"/>
  </si>
  <si>
    <t>市町村名</t>
    <rPh sb="0" eb="3">
      <t>シチョウソン</t>
    </rPh>
    <rPh sb="3" eb="4">
      <t>メイ</t>
    </rPh>
    <phoneticPr fontId="28"/>
  </si>
  <si>
    <t>件数(件)</t>
  </si>
  <si>
    <t>小計</t>
  </si>
  <si>
    <t>公費負担額</t>
    <rPh sb="0" eb="2">
      <t>コウヒ</t>
    </rPh>
    <rPh sb="2" eb="4">
      <t>フタン</t>
    </rPh>
    <rPh sb="4" eb="5">
      <t>ガク</t>
    </rPh>
    <phoneticPr fontId="9"/>
  </si>
  <si>
    <t>実人員</t>
    <rPh sb="1" eb="3">
      <t>ジンイン</t>
    </rPh>
    <phoneticPr fontId="9"/>
  </si>
  <si>
    <t>給付決定件数</t>
    <rPh sb="0" eb="2">
      <t>キュウフ</t>
    </rPh>
    <rPh sb="2" eb="4">
      <t>ケッテイ</t>
    </rPh>
    <rPh sb="4" eb="6">
      <t>ケンスウ</t>
    </rPh>
    <phoneticPr fontId="9"/>
  </si>
  <si>
    <t>免疫機能障害</t>
    <rPh sb="0" eb="2">
      <t>メンエキ</t>
    </rPh>
    <phoneticPr fontId="9"/>
  </si>
  <si>
    <t>肝臓機能障害</t>
    <rPh sb="0" eb="2">
      <t>カンゾウ</t>
    </rPh>
    <rPh sb="2" eb="4">
      <t>キノウ</t>
    </rPh>
    <rPh sb="4" eb="6">
      <t>ショウガイ</t>
    </rPh>
    <phoneticPr fontId="9"/>
  </si>
  <si>
    <t>小腸機能障害</t>
    <rPh sb="0" eb="2">
      <t>ショウチョウ</t>
    </rPh>
    <rPh sb="2" eb="4">
      <t>キノウ</t>
    </rPh>
    <rPh sb="4" eb="6">
      <t>ショウガイ</t>
    </rPh>
    <phoneticPr fontId="9"/>
  </si>
  <si>
    <t>じん臓機能障害</t>
  </si>
  <si>
    <t>心臓機能障害</t>
  </si>
  <si>
    <t>肢体不自由</t>
  </si>
  <si>
    <t>音声言語機能障害</t>
  </si>
  <si>
    <t>聴覚・平衡機能障害</t>
  </si>
  <si>
    <t>視覚障害</t>
    <rPh sb="0" eb="2">
      <t>シカク</t>
    </rPh>
    <phoneticPr fontId="9"/>
  </si>
  <si>
    <t>訪問看護</t>
    <rPh sb="0" eb="2">
      <t>ホウモン</t>
    </rPh>
    <rPh sb="2" eb="4">
      <t>カンゴ</t>
    </rPh>
    <phoneticPr fontId="9"/>
  </si>
  <si>
    <t>町村計</t>
    <rPh sb="0" eb="2">
      <t>チョウソン</t>
    </rPh>
    <rPh sb="2" eb="3">
      <t>ケイ</t>
    </rPh>
    <phoneticPr fontId="9"/>
  </si>
  <si>
    <t>その他</t>
    <rPh sb="2" eb="3">
      <t>タ</t>
    </rPh>
    <phoneticPr fontId="9"/>
  </si>
  <si>
    <t>住宅改修</t>
    <rPh sb="0" eb="2">
      <t>ジュウタク</t>
    </rPh>
    <rPh sb="2" eb="4">
      <t>カイシュウ</t>
    </rPh>
    <phoneticPr fontId="9"/>
  </si>
  <si>
    <t>収尿器</t>
    <rPh sb="0" eb="1">
      <t>シュウ</t>
    </rPh>
    <rPh sb="1" eb="2">
      <t>ニョウ</t>
    </rPh>
    <rPh sb="2" eb="3">
      <t>キ</t>
    </rPh>
    <phoneticPr fontId="9"/>
  </si>
  <si>
    <t>紙おむつ等</t>
    <rPh sb="0" eb="1">
      <t>カミ</t>
    </rPh>
    <rPh sb="4" eb="5">
      <t>トウ</t>
    </rPh>
    <phoneticPr fontId="9"/>
  </si>
  <si>
    <t>ストーマ装具</t>
    <rPh sb="4" eb="6">
      <t>ソウグ</t>
    </rPh>
    <phoneticPr fontId="9"/>
  </si>
  <si>
    <t>点字図書</t>
    <rPh sb="0" eb="2">
      <t>テンジ</t>
    </rPh>
    <rPh sb="2" eb="4">
      <t>トショ</t>
    </rPh>
    <phoneticPr fontId="9"/>
  </si>
  <si>
    <t>視覚障害者用ワードプロセッサー</t>
    <rPh sb="0" eb="2">
      <t>シカク</t>
    </rPh>
    <rPh sb="2" eb="4">
      <t>ショウガイ</t>
    </rPh>
    <rPh sb="4" eb="5">
      <t>シャ</t>
    </rPh>
    <rPh sb="5" eb="6">
      <t>ヨウ</t>
    </rPh>
    <phoneticPr fontId="9"/>
  </si>
  <si>
    <t>ファックス（貸与）</t>
    <rPh sb="6" eb="8">
      <t>タイヨ</t>
    </rPh>
    <phoneticPr fontId="9"/>
  </si>
  <si>
    <t>福祉電話（貸与）</t>
    <rPh sb="0" eb="2">
      <t>フクシ</t>
    </rPh>
    <rPh sb="2" eb="4">
      <t>デンワ</t>
    </rPh>
    <rPh sb="5" eb="7">
      <t>タイヨ</t>
    </rPh>
    <phoneticPr fontId="9"/>
  </si>
  <si>
    <t>人工喉頭</t>
    <rPh sb="0" eb="2">
      <t>ジンコウ</t>
    </rPh>
    <rPh sb="2" eb="4">
      <t>コウトウ</t>
    </rPh>
    <phoneticPr fontId="9"/>
  </si>
  <si>
    <t>聴覚障害者用情報受信装置</t>
    <rPh sb="0" eb="2">
      <t>チョウカク</t>
    </rPh>
    <rPh sb="2" eb="6">
      <t>ショウガイシャヨウ</t>
    </rPh>
    <rPh sb="6" eb="8">
      <t>ジョウホウ</t>
    </rPh>
    <rPh sb="8" eb="10">
      <t>ジュシン</t>
    </rPh>
    <rPh sb="10" eb="12">
      <t>ソウチ</t>
    </rPh>
    <phoneticPr fontId="9"/>
  </si>
  <si>
    <t>聴覚障害者用通信装置</t>
    <rPh sb="0" eb="2">
      <t>チョウカク</t>
    </rPh>
    <rPh sb="2" eb="6">
      <t>ショウガイシャヨウ</t>
    </rPh>
    <rPh sb="6" eb="8">
      <t>ツウシン</t>
    </rPh>
    <rPh sb="8" eb="10">
      <t>ソウチ</t>
    </rPh>
    <phoneticPr fontId="9"/>
  </si>
  <si>
    <t>盲人用時計</t>
    <rPh sb="0" eb="3">
      <t>モウジンヨウ</t>
    </rPh>
    <rPh sb="3" eb="5">
      <t>トケイ</t>
    </rPh>
    <phoneticPr fontId="9"/>
  </si>
  <si>
    <t>視覚障害者用拡大読書器</t>
    <rPh sb="0" eb="2">
      <t>シカク</t>
    </rPh>
    <rPh sb="2" eb="4">
      <t>ショウガイ</t>
    </rPh>
    <rPh sb="4" eb="5">
      <t>シャ</t>
    </rPh>
    <rPh sb="5" eb="6">
      <t>ヨウ</t>
    </rPh>
    <rPh sb="6" eb="8">
      <t>カクダイ</t>
    </rPh>
    <rPh sb="8" eb="10">
      <t>ドクショ</t>
    </rPh>
    <rPh sb="10" eb="11">
      <t>キ</t>
    </rPh>
    <phoneticPr fontId="9"/>
  </si>
  <si>
    <t>視覚障害者用活字文書読上げ装置</t>
    <rPh sb="0" eb="2">
      <t>シカク</t>
    </rPh>
    <rPh sb="2" eb="4">
      <t>ショウガイ</t>
    </rPh>
    <rPh sb="4" eb="5">
      <t>シャ</t>
    </rPh>
    <rPh sb="5" eb="6">
      <t>ヨウ</t>
    </rPh>
    <rPh sb="6" eb="8">
      <t>カツジ</t>
    </rPh>
    <rPh sb="8" eb="10">
      <t>ブンショ</t>
    </rPh>
    <rPh sb="10" eb="12">
      <t>ヨミア</t>
    </rPh>
    <rPh sb="13" eb="15">
      <t>ソウチ</t>
    </rPh>
    <phoneticPr fontId="9"/>
  </si>
  <si>
    <t>視覚障害者用ポータブルレコーダー</t>
    <rPh sb="0" eb="2">
      <t>シカク</t>
    </rPh>
    <rPh sb="2" eb="4">
      <t>ショウガイ</t>
    </rPh>
    <rPh sb="4" eb="5">
      <t>シャ</t>
    </rPh>
    <rPh sb="5" eb="6">
      <t>ヨウ</t>
    </rPh>
    <phoneticPr fontId="9"/>
  </si>
  <si>
    <t>点字タイプライター</t>
    <rPh sb="0" eb="2">
      <t>テンジ</t>
    </rPh>
    <phoneticPr fontId="9"/>
  </si>
  <si>
    <t>点字器</t>
    <rPh sb="0" eb="2">
      <t>テンジ</t>
    </rPh>
    <rPh sb="2" eb="3">
      <t>キ</t>
    </rPh>
    <phoneticPr fontId="9"/>
  </si>
  <si>
    <t>点字ディスプレイ</t>
    <rPh sb="0" eb="2">
      <t>テンジ</t>
    </rPh>
    <phoneticPr fontId="9"/>
  </si>
  <si>
    <t>情報・通信支援用具</t>
    <rPh sb="0" eb="2">
      <t>ジョウホウ</t>
    </rPh>
    <rPh sb="3" eb="5">
      <t>ツウシン</t>
    </rPh>
    <rPh sb="5" eb="7">
      <t>シエン</t>
    </rPh>
    <rPh sb="7" eb="9">
      <t>ヨウグ</t>
    </rPh>
    <phoneticPr fontId="9"/>
  </si>
  <si>
    <t>携帯用会話補助装置</t>
    <rPh sb="0" eb="3">
      <t>ケイタイヨウ</t>
    </rPh>
    <rPh sb="3" eb="5">
      <t>カイワ</t>
    </rPh>
    <rPh sb="5" eb="7">
      <t>ホジョ</t>
    </rPh>
    <rPh sb="7" eb="9">
      <t>ソウチ</t>
    </rPh>
    <phoneticPr fontId="9"/>
  </si>
  <si>
    <t>盲人用体重計</t>
    <rPh sb="0" eb="3">
      <t>モウジンヨウ</t>
    </rPh>
    <rPh sb="3" eb="6">
      <t>タイジュウケイ</t>
    </rPh>
    <phoneticPr fontId="9"/>
  </si>
  <si>
    <t>盲人用体温計（音声式）</t>
    <rPh sb="0" eb="3">
      <t>モウジンヨウ</t>
    </rPh>
    <rPh sb="3" eb="6">
      <t>タイオンケイ</t>
    </rPh>
    <rPh sb="7" eb="9">
      <t>オンセイ</t>
    </rPh>
    <rPh sb="9" eb="10">
      <t>シキ</t>
    </rPh>
    <phoneticPr fontId="9"/>
  </si>
  <si>
    <t>酸素ボンベ運搬車</t>
    <rPh sb="0" eb="2">
      <t>サンソ</t>
    </rPh>
    <rPh sb="5" eb="8">
      <t>ウンパンシャ</t>
    </rPh>
    <phoneticPr fontId="9"/>
  </si>
  <si>
    <t>電気式たん吸引器</t>
    <rPh sb="0" eb="2">
      <t>デンキ</t>
    </rPh>
    <rPh sb="2" eb="3">
      <t>シキ</t>
    </rPh>
    <rPh sb="5" eb="7">
      <t>キュウイン</t>
    </rPh>
    <rPh sb="7" eb="8">
      <t>キ</t>
    </rPh>
    <phoneticPr fontId="9"/>
  </si>
  <si>
    <t>透析液加温器</t>
    <rPh sb="0" eb="2">
      <t>トウセキ</t>
    </rPh>
    <rPh sb="2" eb="3">
      <t>エキ</t>
    </rPh>
    <rPh sb="3" eb="5">
      <t>カオン</t>
    </rPh>
    <rPh sb="5" eb="6">
      <t>キ</t>
    </rPh>
    <phoneticPr fontId="9"/>
  </si>
  <si>
    <t>聴覚障害者用屋内信号装置</t>
    <rPh sb="0" eb="2">
      <t>チョウカク</t>
    </rPh>
    <rPh sb="2" eb="6">
      <t>ショウガイシャヨウ</t>
    </rPh>
    <rPh sb="6" eb="8">
      <t>オクナイ</t>
    </rPh>
    <rPh sb="8" eb="10">
      <t>シンゴウ</t>
    </rPh>
    <rPh sb="10" eb="12">
      <t>ソウチ</t>
    </rPh>
    <phoneticPr fontId="9"/>
  </si>
  <si>
    <t>歩行時間延長信号機用小型送信機</t>
    <rPh sb="0" eb="2">
      <t>ホコウ</t>
    </rPh>
    <rPh sb="2" eb="4">
      <t>ジカン</t>
    </rPh>
    <rPh sb="4" eb="6">
      <t>エンチョウ</t>
    </rPh>
    <rPh sb="6" eb="10">
      <t>シンゴウキヨウ</t>
    </rPh>
    <rPh sb="10" eb="12">
      <t>コガタ</t>
    </rPh>
    <rPh sb="12" eb="15">
      <t>ソウシンキ</t>
    </rPh>
    <phoneticPr fontId="9"/>
  </si>
  <si>
    <t>電磁調理器</t>
    <rPh sb="0" eb="2">
      <t>デンジ</t>
    </rPh>
    <rPh sb="2" eb="5">
      <t>チョウリキ</t>
    </rPh>
    <phoneticPr fontId="9"/>
  </si>
  <si>
    <t>自動消火器</t>
    <rPh sb="0" eb="2">
      <t>ジドウ</t>
    </rPh>
    <rPh sb="2" eb="5">
      <t>ショウカキ</t>
    </rPh>
    <phoneticPr fontId="9"/>
  </si>
  <si>
    <t>火災警報器</t>
    <rPh sb="0" eb="2">
      <t>カサイ</t>
    </rPh>
    <rPh sb="2" eb="5">
      <t>ケイホウキ</t>
    </rPh>
    <phoneticPr fontId="9"/>
  </si>
  <si>
    <t>特殊便器</t>
    <rPh sb="0" eb="2">
      <t>トクシュ</t>
    </rPh>
    <rPh sb="2" eb="4">
      <t>ベンキ</t>
    </rPh>
    <phoneticPr fontId="9"/>
  </si>
  <si>
    <t>頭部保護帽</t>
    <rPh sb="0" eb="2">
      <t>トウブ</t>
    </rPh>
    <rPh sb="2" eb="4">
      <t>ホゴ</t>
    </rPh>
    <rPh sb="4" eb="5">
      <t>ボウ</t>
    </rPh>
    <phoneticPr fontId="9"/>
  </si>
  <si>
    <t>移動・移乗支援用具</t>
    <rPh sb="0" eb="2">
      <t>イドウ</t>
    </rPh>
    <rPh sb="3" eb="5">
      <t>イジョウ</t>
    </rPh>
    <rPh sb="5" eb="7">
      <t>シエン</t>
    </rPh>
    <rPh sb="7" eb="9">
      <t>ヨウグ</t>
    </rPh>
    <phoneticPr fontId="9"/>
  </si>
  <si>
    <t>Ｔ字状・棒状のつえ</t>
    <rPh sb="1" eb="2">
      <t>ジ</t>
    </rPh>
    <rPh sb="2" eb="3">
      <t>ジョウ</t>
    </rPh>
    <rPh sb="4" eb="6">
      <t>ボウジョウ</t>
    </rPh>
    <phoneticPr fontId="9"/>
  </si>
  <si>
    <t>便器</t>
    <rPh sb="0" eb="2">
      <t>ベンキ</t>
    </rPh>
    <phoneticPr fontId="9"/>
  </si>
  <si>
    <t>入浴補助用具</t>
    <rPh sb="0" eb="2">
      <t>ニュウヨク</t>
    </rPh>
    <rPh sb="2" eb="4">
      <t>ホジョ</t>
    </rPh>
    <rPh sb="4" eb="6">
      <t>ヨウグ</t>
    </rPh>
    <phoneticPr fontId="9"/>
  </si>
  <si>
    <t>訓練用ベッド（児のみ）</t>
    <rPh sb="0" eb="3">
      <t>クンレンヨウ</t>
    </rPh>
    <rPh sb="7" eb="8">
      <t>ジ</t>
    </rPh>
    <phoneticPr fontId="9"/>
  </si>
  <si>
    <t>訓練いす（児のみ）</t>
    <rPh sb="0" eb="2">
      <t>クンレン</t>
    </rPh>
    <rPh sb="5" eb="6">
      <t>ジ</t>
    </rPh>
    <phoneticPr fontId="9"/>
  </si>
  <si>
    <t>移動用リフト</t>
    <rPh sb="0" eb="3">
      <t>イドウヨウ</t>
    </rPh>
    <phoneticPr fontId="9"/>
  </si>
  <si>
    <t>体位変換器</t>
    <rPh sb="0" eb="2">
      <t>タイイ</t>
    </rPh>
    <rPh sb="2" eb="4">
      <t>ヘンカン</t>
    </rPh>
    <rPh sb="4" eb="5">
      <t>キ</t>
    </rPh>
    <phoneticPr fontId="9"/>
  </si>
  <si>
    <t>入浴担架</t>
    <rPh sb="0" eb="2">
      <t>ニュウヨク</t>
    </rPh>
    <rPh sb="2" eb="4">
      <t>タンカ</t>
    </rPh>
    <phoneticPr fontId="9"/>
  </si>
  <si>
    <t>特殊尿器</t>
    <rPh sb="0" eb="2">
      <t>トクシュ</t>
    </rPh>
    <rPh sb="2" eb="3">
      <t>ニョウ</t>
    </rPh>
    <rPh sb="3" eb="4">
      <t>キ</t>
    </rPh>
    <phoneticPr fontId="9"/>
  </si>
  <si>
    <t>特殊マット</t>
    <rPh sb="0" eb="2">
      <t>トクシュ</t>
    </rPh>
    <phoneticPr fontId="9"/>
  </si>
  <si>
    <t>特殊寝台</t>
    <rPh sb="0" eb="2">
      <t>トクシュ</t>
    </rPh>
    <rPh sb="2" eb="4">
      <t>シンダイ</t>
    </rPh>
    <phoneticPr fontId="9"/>
  </si>
  <si>
    <t>計</t>
    <rPh sb="0" eb="1">
      <t>ケイ</t>
    </rPh>
    <phoneticPr fontId="9"/>
  </si>
  <si>
    <t>居宅生活動作補助用具</t>
    <rPh sb="0" eb="2">
      <t>キョタク</t>
    </rPh>
    <rPh sb="2" eb="4">
      <t>セイカツ</t>
    </rPh>
    <rPh sb="4" eb="6">
      <t>ドウサ</t>
    </rPh>
    <rPh sb="6" eb="8">
      <t>ホジョ</t>
    </rPh>
    <rPh sb="8" eb="10">
      <t>ヨウグ</t>
    </rPh>
    <phoneticPr fontId="9"/>
  </si>
  <si>
    <t>排泄管理支援用具</t>
    <rPh sb="0" eb="2">
      <t>ハイセツ</t>
    </rPh>
    <rPh sb="2" eb="4">
      <t>カンリ</t>
    </rPh>
    <rPh sb="4" eb="6">
      <t>シエン</t>
    </rPh>
    <rPh sb="6" eb="8">
      <t>ヨウグ</t>
    </rPh>
    <phoneticPr fontId="9"/>
  </si>
  <si>
    <t>情報・意志疎通支援用具</t>
    <rPh sb="0" eb="2">
      <t>ジョウホウ</t>
    </rPh>
    <rPh sb="3" eb="5">
      <t>イシ</t>
    </rPh>
    <rPh sb="5" eb="7">
      <t>ソツウ</t>
    </rPh>
    <rPh sb="7" eb="9">
      <t>シエン</t>
    </rPh>
    <rPh sb="9" eb="11">
      <t>ヨウグ</t>
    </rPh>
    <phoneticPr fontId="9"/>
  </si>
  <si>
    <t>在宅療養等支援用具</t>
    <rPh sb="0" eb="2">
      <t>ザイタク</t>
    </rPh>
    <rPh sb="2" eb="5">
      <t>リョウヨウトウ</t>
    </rPh>
    <rPh sb="5" eb="7">
      <t>シエン</t>
    </rPh>
    <rPh sb="7" eb="9">
      <t>ヨウグ</t>
    </rPh>
    <phoneticPr fontId="9"/>
  </si>
  <si>
    <t>自立生活支援用具</t>
    <rPh sb="0" eb="2">
      <t>ジリツ</t>
    </rPh>
    <rPh sb="2" eb="4">
      <t>セイカツ</t>
    </rPh>
    <rPh sb="4" eb="6">
      <t>シエン</t>
    </rPh>
    <rPh sb="6" eb="8">
      <t>ヨウグ</t>
    </rPh>
    <phoneticPr fontId="9"/>
  </si>
  <si>
    <t>介護・訓練支援用具</t>
    <rPh sb="0" eb="2">
      <t>カイゴ</t>
    </rPh>
    <rPh sb="3" eb="5">
      <t>クンレン</t>
    </rPh>
    <rPh sb="5" eb="7">
      <t>シエン</t>
    </rPh>
    <rPh sb="7" eb="9">
      <t>ヨウグ</t>
    </rPh>
    <phoneticPr fontId="9"/>
  </si>
  <si>
    <t>市町村名</t>
    <rPh sb="0" eb="3">
      <t>シチョウソン</t>
    </rPh>
    <rPh sb="3" eb="4">
      <t>ナ</t>
    </rPh>
    <phoneticPr fontId="9"/>
  </si>
  <si>
    <t>市計</t>
  </si>
  <si>
    <t>耳掛け型</t>
  </si>
  <si>
    <t>ポケット型</t>
  </si>
  <si>
    <t>その他</t>
  </si>
  <si>
    <t>電動リクライニング式普通型</t>
  </si>
  <si>
    <t>リクライニング式普通型</t>
  </si>
  <si>
    <t>手動兼用型</t>
  </si>
  <si>
    <t>リクライニング式手押し型</t>
  </si>
  <si>
    <t>手押し型</t>
  </si>
  <si>
    <t>リクライニング式片手駆動型</t>
  </si>
  <si>
    <t>片手駆動型</t>
  </si>
  <si>
    <t>リクライニング式前方大車輪型</t>
  </si>
  <si>
    <t>前方大車輪型</t>
  </si>
  <si>
    <t>普通型</t>
  </si>
  <si>
    <t>耳あな型</t>
  </si>
  <si>
    <t>重度難聴用</t>
  </si>
  <si>
    <t>高度難聴用</t>
  </si>
  <si>
    <t>姿勢保持機能付電動車いす</t>
  </si>
  <si>
    <t>姿勢保持機能付車いす</t>
  </si>
  <si>
    <t>歩行補助つえ</t>
  </si>
  <si>
    <t>排便補助具</t>
  </si>
  <si>
    <t>頭部保持具</t>
  </si>
  <si>
    <t>歩行器</t>
  </si>
  <si>
    <t>起立保持具</t>
  </si>
  <si>
    <t>座位保持いす</t>
  </si>
  <si>
    <t>電動車いす</t>
  </si>
  <si>
    <t>車いす</t>
  </si>
  <si>
    <t>盲人安全つえ</t>
  </si>
  <si>
    <t>座位保持装置</t>
  </si>
  <si>
    <t>総計</t>
  </si>
  <si>
    <t>薬局数</t>
  </si>
  <si>
    <t>視覚障害</t>
  </si>
  <si>
    <t>自立支援法第59条1項に基づく指定医療機関</t>
  </si>
  <si>
    <t>県域外</t>
    <rPh sb="0" eb="1">
      <t>ケン</t>
    </rPh>
    <rPh sb="1" eb="2">
      <t>イキ</t>
    </rPh>
    <rPh sb="2" eb="3">
      <t>ガイ</t>
    </rPh>
    <phoneticPr fontId="9"/>
  </si>
  <si>
    <t>清川村</t>
    <rPh sb="0" eb="3">
      <t>キヨカワムラ</t>
    </rPh>
    <phoneticPr fontId="9"/>
  </si>
  <si>
    <t>愛川町</t>
    <rPh sb="0" eb="3">
      <t>アイカワマチ</t>
    </rPh>
    <phoneticPr fontId="9"/>
  </si>
  <si>
    <t>湯河原町</t>
    <rPh sb="0" eb="4">
      <t>ユガワラマチ</t>
    </rPh>
    <phoneticPr fontId="9"/>
  </si>
  <si>
    <t>真鶴町</t>
    <rPh sb="0" eb="2">
      <t>マナヅル</t>
    </rPh>
    <rPh sb="2" eb="3">
      <t>マチ</t>
    </rPh>
    <phoneticPr fontId="9"/>
  </si>
  <si>
    <t>箱根町</t>
    <rPh sb="0" eb="3">
      <t>ハコネマチ</t>
    </rPh>
    <phoneticPr fontId="9"/>
  </si>
  <si>
    <t>開成町</t>
    <rPh sb="0" eb="2">
      <t>カイセイ</t>
    </rPh>
    <rPh sb="2" eb="3">
      <t>マチ</t>
    </rPh>
    <phoneticPr fontId="9"/>
  </si>
  <si>
    <t>山北町</t>
    <rPh sb="0" eb="3">
      <t>ヤマキタマチ</t>
    </rPh>
    <phoneticPr fontId="9"/>
  </si>
  <si>
    <t>松田町</t>
    <rPh sb="0" eb="3">
      <t>マツダマチ</t>
    </rPh>
    <phoneticPr fontId="9"/>
  </si>
  <si>
    <t>大井町</t>
    <rPh sb="0" eb="2">
      <t>オオイ</t>
    </rPh>
    <rPh sb="2" eb="3">
      <t>マチ</t>
    </rPh>
    <phoneticPr fontId="9"/>
  </si>
  <si>
    <t>中井町</t>
    <rPh sb="0" eb="3">
      <t>ナカイマチ</t>
    </rPh>
    <phoneticPr fontId="9"/>
  </si>
  <si>
    <t>二宮町</t>
    <rPh sb="0" eb="3">
      <t>ニノミヤマチ</t>
    </rPh>
    <phoneticPr fontId="9"/>
  </si>
  <si>
    <t>大磯町</t>
    <rPh sb="0" eb="3">
      <t>オオイソマチ</t>
    </rPh>
    <phoneticPr fontId="9"/>
  </si>
  <si>
    <t>寒川町</t>
    <rPh sb="0" eb="3">
      <t>サムカワマチ</t>
    </rPh>
    <phoneticPr fontId="9"/>
  </si>
  <si>
    <t>葉山町</t>
    <rPh sb="0" eb="3">
      <t>ハヤママチ</t>
    </rPh>
    <phoneticPr fontId="9"/>
  </si>
  <si>
    <t>綾瀬市</t>
    <rPh sb="0" eb="3">
      <t>アヤセシ</t>
    </rPh>
    <phoneticPr fontId="9"/>
  </si>
  <si>
    <t>南足柄市</t>
    <rPh sb="0" eb="4">
      <t>ミナミアシガラシ</t>
    </rPh>
    <phoneticPr fontId="9"/>
  </si>
  <si>
    <t>座間市</t>
    <rPh sb="0" eb="3">
      <t>ザマシ</t>
    </rPh>
    <phoneticPr fontId="9"/>
  </si>
  <si>
    <t>海老名市</t>
    <rPh sb="0" eb="4">
      <t>エビナシ</t>
    </rPh>
    <phoneticPr fontId="9"/>
  </si>
  <si>
    <t>伊勢原市</t>
    <rPh sb="0" eb="4">
      <t>イセハラシ</t>
    </rPh>
    <phoneticPr fontId="9"/>
  </si>
  <si>
    <t>大和市</t>
    <rPh sb="0" eb="3">
      <t>ヤマトシ</t>
    </rPh>
    <phoneticPr fontId="9"/>
  </si>
  <si>
    <t>厚木市</t>
    <rPh sb="0" eb="3">
      <t>アツギシ</t>
    </rPh>
    <phoneticPr fontId="9"/>
  </si>
  <si>
    <t>秦野市</t>
    <rPh sb="0" eb="3">
      <t>ハダノシ</t>
    </rPh>
    <phoneticPr fontId="9"/>
  </si>
  <si>
    <t>三浦市</t>
    <rPh sb="0" eb="3">
      <t>ミウラシ</t>
    </rPh>
    <phoneticPr fontId="9"/>
  </si>
  <si>
    <t>逗子市</t>
    <rPh sb="0" eb="3">
      <t>ズシシ</t>
    </rPh>
    <phoneticPr fontId="9"/>
  </si>
  <si>
    <t>茅ケ崎市</t>
    <rPh sb="0" eb="4">
      <t>チガサキシ</t>
    </rPh>
    <phoneticPr fontId="9"/>
  </si>
  <si>
    <t>小田原市</t>
    <rPh sb="0" eb="4">
      <t>オダワラシ</t>
    </rPh>
    <phoneticPr fontId="9"/>
  </si>
  <si>
    <t>藤沢市</t>
    <rPh sb="0" eb="3">
      <t>フジサワシ</t>
    </rPh>
    <phoneticPr fontId="9"/>
  </si>
  <si>
    <t>鎌倉市</t>
    <rPh sb="0" eb="3">
      <t>カマクラシ</t>
    </rPh>
    <phoneticPr fontId="9"/>
  </si>
  <si>
    <t>平塚市</t>
    <rPh sb="0" eb="3">
      <t>ヒラツカシ</t>
    </rPh>
    <phoneticPr fontId="9"/>
  </si>
  <si>
    <t>横須賀市</t>
    <rPh sb="0" eb="4">
      <t>ヨコスカシ</t>
    </rPh>
    <phoneticPr fontId="9"/>
  </si>
  <si>
    <t>身体障害</t>
    <rPh sb="0" eb="2">
      <t>シンタイ</t>
    </rPh>
    <rPh sb="2" eb="4">
      <t>ショウガイ</t>
    </rPh>
    <phoneticPr fontId="9"/>
  </si>
  <si>
    <t>知的障害</t>
    <rPh sb="0" eb="2">
      <t>チテキ</t>
    </rPh>
    <rPh sb="2" eb="4">
      <t>ショウガイ</t>
    </rPh>
    <phoneticPr fontId="9"/>
  </si>
  <si>
    <t>加入者数の内訳</t>
    <rPh sb="0" eb="3">
      <t>カニュウシャ</t>
    </rPh>
    <rPh sb="3" eb="4">
      <t>スウ</t>
    </rPh>
    <rPh sb="5" eb="7">
      <t>ウチワケ</t>
    </rPh>
    <phoneticPr fontId="9"/>
  </si>
  <si>
    <t>加入者数</t>
    <rPh sb="0" eb="3">
      <t>カニュウシャ</t>
    </rPh>
    <rPh sb="3" eb="4">
      <t>スウ</t>
    </rPh>
    <phoneticPr fontId="9"/>
  </si>
  <si>
    <t>市町村名</t>
    <rPh sb="0" eb="3">
      <t>シチョウソン</t>
    </rPh>
    <rPh sb="3" eb="4">
      <t>メイ</t>
    </rPh>
    <phoneticPr fontId="9"/>
  </si>
  <si>
    <t>厚木児童相談所</t>
  </si>
  <si>
    <t>小田原児童相談所</t>
  </si>
  <si>
    <t>鎌倉三浦地域児童相談所</t>
    <rPh sb="0" eb="2">
      <t>カマクラ</t>
    </rPh>
    <rPh sb="2" eb="4">
      <t>ミウラ</t>
    </rPh>
    <rPh sb="4" eb="6">
      <t>チイキ</t>
    </rPh>
    <rPh sb="6" eb="8">
      <t>ジドウ</t>
    </rPh>
    <phoneticPr fontId="9"/>
  </si>
  <si>
    <t>平塚児童相談所</t>
    <rPh sb="0" eb="2">
      <t>ヒラツカ</t>
    </rPh>
    <phoneticPr fontId="9"/>
  </si>
  <si>
    <t>中央児童相談所</t>
  </si>
  <si>
    <t>鎌倉三浦地域児童相談所</t>
    <rPh sb="0" eb="2">
      <t>カマクラ</t>
    </rPh>
    <rPh sb="2" eb="4">
      <t>ミウラ</t>
    </rPh>
    <rPh sb="4" eb="6">
      <t>チイキ</t>
    </rPh>
    <rPh sb="6" eb="8">
      <t>ジドウ</t>
    </rPh>
    <phoneticPr fontId="28"/>
  </si>
  <si>
    <t>平塚児童相談所</t>
    <rPh sb="0" eb="2">
      <t>ヒラツカ</t>
    </rPh>
    <rPh sb="2" eb="4">
      <t>ジドウ</t>
    </rPh>
    <phoneticPr fontId="28"/>
  </si>
  <si>
    <t>総数</t>
  </si>
  <si>
    <t>児童相談所</t>
  </si>
  <si>
    <t>29年度</t>
  </si>
  <si>
    <t>25年度</t>
    <phoneticPr fontId="28"/>
  </si>
  <si>
    <t>23年度</t>
    <phoneticPr fontId="28"/>
  </si>
  <si>
    <t>合計</t>
  </si>
  <si>
    <t>政令市・中核市を除く県域計</t>
    <rPh sb="0" eb="2">
      <t>チュウカク</t>
    </rPh>
    <rPh sb="2" eb="3">
      <t>シ</t>
    </rPh>
    <phoneticPr fontId="9"/>
  </si>
  <si>
    <t>在宅重度障害者等手当受給者数</t>
  </si>
  <si>
    <t>巡回</t>
  </si>
  <si>
    <t>来所</t>
  </si>
  <si>
    <t>職能的
判定</t>
    <rPh sb="0" eb="3">
      <t>ショクノウテキ</t>
    </rPh>
    <rPh sb="4" eb="6">
      <t>ハンテイ</t>
    </rPh>
    <phoneticPr fontId="9"/>
  </si>
  <si>
    <t>医学的
判定</t>
    <rPh sb="0" eb="3">
      <t>イガクテキ</t>
    </rPh>
    <rPh sb="4" eb="6">
      <t>ハンテイ</t>
    </rPh>
    <phoneticPr fontId="9"/>
  </si>
  <si>
    <t>教育</t>
    <rPh sb="0" eb="2">
      <t>キョウイク</t>
    </rPh>
    <phoneticPr fontId="9"/>
  </si>
  <si>
    <t>生活</t>
    <rPh sb="0" eb="2">
      <t>セイカツ</t>
    </rPh>
    <phoneticPr fontId="9"/>
  </si>
  <si>
    <t>職業</t>
    <rPh sb="0" eb="2">
      <t>ショクギョウ</t>
    </rPh>
    <phoneticPr fontId="9"/>
  </si>
  <si>
    <t>施設</t>
    <rPh sb="0" eb="2">
      <t>シセツ</t>
    </rPh>
    <phoneticPr fontId="9"/>
  </si>
  <si>
    <t>判定書等交付件数</t>
    <rPh sb="0" eb="2">
      <t>ハンテイ</t>
    </rPh>
    <rPh sb="2" eb="3">
      <t>カ</t>
    </rPh>
    <rPh sb="3" eb="4">
      <t>トウ</t>
    </rPh>
    <rPh sb="4" eb="6">
      <t>コウフ</t>
    </rPh>
    <rPh sb="6" eb="8">
      <t>ケンスウ</t>
    </rPh>
    <phoneticPr fontId="9"/>
  </si>
  <si>
    <t>判定内容</t>
  </si>
  <si>
    <t>相談内容</t>
  </si>
  <si>
    <t>項目</t>
  </si>
  <si>
    <t>補装具</t>
  </si>
  <si>
    <t>職能的
判定</t>
    <rPh sb="2" eb="3">
      <t>テキ</t>
    </rPh>
    <phoneticPr fontId="9"/>
  </si>
  <si>
    <t>心理的
判定</t>
    <rPh sb="2" eb="3">
      <t>テキ</t>
    </rPh>
    <phoneticPr fontId="9"/>
  </si>
  <si>
    <t>医学的
判定</t>
  </si>
  <si>
    <t>生活</t>
  </si>
  <si>
    <t>施設</t>
  </si>
  <si>
    <t>職業</t>
  </si>
  <si>
    <t>資料：障害福祉課</t>
    <rPh sb="0" eb="2">
      <t>シリョウ</t>
    </rPh>
    <rPh sb="3" eb="5">
      <t>ショウガイ</t>
    </rPh>
    <rPh sb="5" eb="7">
      <t>フクシ</t>
    </rPh>
    <rPh sb="7" eb="8">
      <t>カ</t>
    </rPh>
    <phoneticPr fontId="29"/>
  </si>
  <si>
    <t>清川村</t>
    <rPh sb="0" eb="3">
      <t>キヨカワムラ</t>
    </rPh>
    <phoneticPr fontId="29"/>
  </si>
  <si>
    <t>愛川町</t>
    <rPh sb="0" eb="2">
      <t>アイカワ</t>
    </rPh>
    <rPh sb="2" eb="3">
      <t>マチ</t>
    </rPh>
    <phoneticPr fontId="29"/>
  </si>
  <si>
    <t>湯河原町</t>
    <rPh sb="0" eb="4">
      <t>ユガワラマチ</t>
    </rPh>
    <phoneticPr fontId="29"/>
  </si>
  <si>
    <t>真鶴町</t>
    <rPh sb="0" eb="2">
      <t>マナヅル</t>
    </rPh>
    <rPh sb="2" eb="3">
      <t>マチ</t>
    </rPh>
    <phoneticPr fontId="29"/>
  </si>
  <si>
    <t>箱根町</t>
    <rPh sb="0" eb="3">
      <t>ハコネマチ</t>
    </rPh>
    <phoneticPr fontId="29"/>
  </si>
  <si>
    <t>開成町</t>
    <rPh sb="0" eb="3">
      <t>カイセイマチ</t>
    </rPh>
    <phoneticPr fontId="29"/>
  </si>
  <si>
    <t>山北町</t>
    <rPh sb="0" eb="3">
      <t>ヤマキタマチ</t>
    </rPh>
    <phoneticPr fontId="29"/>
  </si>
  <si>
    <t>松田町</t>
    <rPh sb="0" eb="3">
      <t>マツダマチ</t>
    </rPh>
    <phoneticPr fontId="29"/>
  </si>
  <si>
    <t>大井町</t>
    <rPh sb="0" eb="3">
      <t>オオイマチ</t>
    </rPh>
    <phoneticPr fontId="29"/>
  </si>
  <si>
    <t>中井町</t>
    <rPh sb="0" eb="3">
      <t>ナカイマチ</t>
    </rPh>
    <phoneticPr fontId="29"/>
  </si>
  <si>
    <t>二宮町</t>
    <rPh sb="0" eb="3">
      <t>ニノミヤマチ</t>
    </rPh>
    <phoneticPr fontId="29"/>
  </si>
  <si>
    <t>大磯町</t>
    <rPh sb="0" eb="3">
      <t>オオイソマチ</t>
    </rPh>
    <phoneticPr fontId="29"/>
  </si>
  <si>
    <t>寒川町</t>
    <rPh sb="0" eb="3">
      <t>サムカワマチ</t>
    </rPh>
    <phoneticPr fontId="29"/>
  </si>
  <si>
    <t>葉山町</t>
    <rPh sb="0" eb="3">
      <t>ハヤママチ</t>
    </rPh>
    <phoneticPr fontId="29"/>
  </si>
  <si>
    <t>綾瀬市</t>
    <rPh sb="0" eb="2">
      <t>アヤセ</t>
    </rPh>
    <rPh sb="2" eb="3">
      <t>シ</t>
    </rPh>
    <phoneticPr fontId="29"/>
  </si>
  <si>
    <t>南足柄市</t>
    <rPh sb="0" eb="3">
      <t>ミナミアシガラ</t>
    </rPh>
    <rPh sb="3" eb="4">
      <t>シ</t>
    </rPh>
    <phoneticPr fontId="29"/>
  </si>
  <si>
    <t>座間市</t>
    <rPh sb="0" eb="3">
      <t>ザマシ</t>
    </rPh>
    <phoneticPr fontId="29"/>
  </si>
  <si>
    <t>海老名市</t>
    <rPh sb="0" eb="4">
      <t>エビナシ</t>
    </rPh>
    <phoneticPr fontId="29"/>
  </si>
  <si>
    <t>伊勢原市</t>
    <rPh sb="0" eb="4">
      <t>イセハラシ</t>
    </rPh>
    <phoneticPr fontId="29"/>
  </si>
  <si>
    <t>大和市</t>
    <rPh sb="0" eb="3">
      <t>ヤマトシ</t>
    </rPh>
    <phoneticPr fontId="29"/>
  </si>
  <si>
    <t>厚木市</t>
    <rPh sb="0" eb="3">
      <t>アツギシ</t>
    </rPh>
    <phoneticPr fontId="29"/>
  </si>
  <si>
    <t>秦野市</t>
    <rPh sb="0" eb="3">
      <t>ハダノシ</t>
    </rPh>
    <phoneticPr fontId="29"/>
  </si>
  <si>
    <t>三浦市</t>
    <rPh sb="0" eb="3">
      <t>ミウラシ</t>
    </rPh>
    <phoneticPr fontId="29"/>
  </si>
  <si>
    <t>逗子市</t>
    <rPh sb="0" eb="2">
      <t>ズシ</t>
    </rPh>
    <rPh sb="2" eb="3">
      <t>シ</t>
    </rPh>
    <phoneticPr fontId="29"/>
  </si>
  <si>
    <t>茅ヶ崎市</t>
    <rPh sb="0" eb="4">
      <t>チガサキシ</t>
    </rPh>
    <phoneticPr fontId="29"/>
  </si>
  <si>
    <t>小田原市</t>
    <rPh sb="0" eb="4">
      <t>オダワラシ</t>
    </rPh>
    <phoneticPr fontId="29"/>
  </si>
  <si>
    <t>藤沢市</t>
    <rPh sb="0" eb="3">
      <t>フジサワシ</t>
    </rPh>
    <phoneticPr fontId="29"/>
  </si>
  <si>
    <t>鎌倉市</t>
    <rPh sb="0" eb="3">
      <t>カマクラシ</t>
    </rPh>
    <phoneticPr fontId="29"/>
  </si>
  <si>
    <t>平塚市</t>
    <rPh sb="0" eb="3">
      <t>ヒラツカシ</t>
    </rPh>
    <phoneticPr fontId="29"/>
  </si>
  <si>
    <t>川崎市</t>
    <rPh sb="0" eb="3">
      <t>カワサキシ</t>
    </rPh>
    <phoneticPr fontId="29"/>
  </si>
  <si>
    <t>横浜市</t>
    <rPh sb="0" eb="3">
      <t>ヨコハマシ</t>
    </rPh>
    <phoneticPr fontId="29"/>
  </si>
  <si>
    <t>総計</t>
    <rPh sb="0" eb="2">
      <t>ソウケイ</t>
    </rPh>
    <phoneticPr fontId="29"/>
  </si>
  <si>
    <t>計</t>
    <rPh sb="0" eb="1">
      <t>ケイ</t>
    </rPh>
    <phoneticPr fontId="30"/>
  </si>
  <si>
    <t>その他</t>
    <rPh sb="2" eb="3">
      <t>ホカ</t>
    </rPh>
    <phoneticPr fontId="30"/>
  </si>
  <si>
    <t>不安の解消・情緒安定に関する支援</t>
    <rPh sb="0" eb="2">
      <t>フアン</t>
    </rPh>
    <rPh sb="3" eb="5">
      <t>カイショウ</t>
    </rPh>
    <rPh sb="6" eb="8">
      <t>ジョウチョ</t>
    </rPh>
    <rPh sb="8" eb="10">
      <t>アンテイ</t>
    </rPh>
    <rPh sb="11" eb="12">
      <t>カン</t>
    </rPh>
    <rPh sb="14" eb="16">
      <t>シエン</t>
    </rPh>
    <phoneticPr fontId="30"/>
  </si>
  <si>
    <t>健康・医療に関する支援</t>
    <rPh sb="0" eb="2">
      <t>ケンコウ</t>
    </rPh>
    <rPh sb="3" eb="5">
      <t>イリョウ</t>
    </rPh>
    <phoneticPr fontId="30"/>
  </si>
  <si>
    <t>障害や病状の理解に関する支援</t>
    <rPh sb="0" eb="2">
      <t>ショウガイ</t>
    </rPh>
    <rPh sb="3" eb="5">
      <t>ビョウジョウ</t>
    </rPh>
    <rPh sb="6" eb="8">
      <t>リカイ</t>
    </rPh>
    <rPh sb="9" eb="10">
      <t>カン</t>
    </rPh>
    <rPh sb="12" eb="14">
      <t>シエン</t>
    </rPh>
    <phoneticPr fontId="30"/>
  </si>
  <si>
    <t>福祉サービスの利用等に関する支援</t>
    <rPh sb="0" eb="2">
      <t>フクシ</t>
    </rPh>
    <rPh sb="7" eb="9">
      <t>リヨウ</t>
    </rPh>
    <rPh sb="9" eb="10">
      <t>トウ</t>
    </rPh>
    <rPh sb="11" eb="12">
      <t>カン</t>
    </rPh>
    <rPh sb="14" eb="16">
      <t>シエン</t>
    </rPh>
    <phoneticPr fontId="30"/>
  </si>
  <si>
    <t>高次脳機能障害</t>
    <rPh sb="0" eb="1">
      <t>タカ</t>
    </rPh>
    <rPh sb="1" eb="2">
      <t>ツギ</t>
    </rPh>
    <rPh sb="2" eb="3">
      <t>ノウ</t>
    </rPh>
    <rPh sb="3" eb="5">
      <t>キノウ</t>
    </rPh>
    <rPh sb="5" eb="7">
      <t>ショウガイ</t>
    </rPh>
    <phoneticPr fontId="9"/>
  </si>
  <si>
    <t>発達障害</t>
    <rPh sb="0" eb="2">
      <t>ハッタツ</t>
    </rPh>
    <rPh sb="2" eb="4">
      <t>ショウガイ</t>
    </rPh>
    <phoneticPr fontId="9"/>
  </si>
  <si>
    <t>精神障害</t>
    <rPh sb="0" eb="2">
      <t>セイシン</t>
    </rPh>
    <rPh sb="2" eb="4">
      <t>ショウガイ</t>
    </rPh>
    <phoneticPr fontId="9"/>
  </si>
  <si>
    <t>重症心身障害</t>
    <rPh sb="0" eb="2">
      <t>ジュウショウ</t>
    </rPh>
    <rPh sb="2" eb="4">
      <t>シンシン</t>
    </rPh>
    <rPh sb="4" eb="5">
      <t>サワ</t>
    </rPh>
    <rPh sb="5" eb="6">
      <t>ガイ</t>
    </rPh>
    <phoneticPr fontId="9"/>
  </si>
  <si>
    <t>実人員</t>
    <rPh sb="0" eb="1">
      <t>ジツ</t>
    </rPh>
    <rPh sb="1" eb="3">
      <t>ジンイン</t>
    </rPh>
    <phoneticPr fontId="9"/>
  </si>
  <si>
    <t>相模原市</t>
    <rPh sb="0" eb="3">
      <t>サガミハラ</t>
    </rPh>
    <rPh sb="3" eb="4">
      <t>シ</t>
    </rPh>
    <phoneticPr fontId="9"/>
  </si>
  <si>
    <t>県計</t>
    <rPh sb="0" eb="1">
      <t>ケン</t>
    </rPh>
    <rPh sb="1" eb="2">
      <t>ケイ</t>
    </rPh>
    <phoneticPr fontId="9"/>
  </si>
  <si>
    <t>相模原市</t>
    <rPh sb="0" eb="3">
      <t>サガミハラ</t>
    </rPh>
    <phoneticPr fontId="9"/>
  </si>
  <si>
    <t>内部障害</t>
    <rPh sb="0" eb="2">
      <t>ナイブ</t>
    </rPh>
    <rPh sb="2" eb="4">
      <t>ショウガイ</t>
    </rPh>
    <phoneticPr fontId="9"/>
  </si>
  <si>
    <t>肢体不自由</t>
    <rPh sb="0" eb="2">
      <t>シタイ</t>
    </rPh>
    <rPh sb="2" eb="5">
      <t>フジユウ</t>
    </rPh>
    <phoneticPr fontId="9"/>
  </si>
  <si>
    <t>音声・言語・そしゃく機能障害</t>
    <rPh sb="10" eb="12">
      <t>キノウ</t>
    </rPh>
    <rPh sb="12" eb="14">
      <t>ショウガイ</t>
    </rPh>
    <phoneticPr fontId="9"/>
  </si>
  <si>
    <t>聴覚・平衡機能障害</t>
    <rPh sb="5" eb="7">
      <t>キノウ</t>
    </rPh>
    <rPh sb="7" eb="9">
      <t>ショウガイ</t>
    </rPh>
    <phoneticPr fontId="9"/>
  </si>
  <si>
    <t>視覚障害</t>
    <rPh sb="0" eb="2">
      <t>シカク</t>
    </rPh>
    <rPh sb="2" eb="4">
      <t>ショウガイ</t>
    </rPh>
    <phoneticPr fontId="9"/>
  </si>
  <si>
    <t>総数</t>
    <rPh sb="0" eb="2">
      <t>ソウスウ</t>
    </rPh>
    <phoneticPr fontId="9"/>
  </si>
  <si>
    <t>県計</t>
    <rPh sb="1" eb="2">
      <t>ケイ</t>
    </rPh>
    <phoneticPr fontId="9"/>
  </si>
  <si>
    <t>横浜市</t>
    <phoneticPr fontId="9"/>
  </si>
  <si>
    <t>18歳以上</t>
  </si>
  <si>
    <t>15～17歳</t>
  </si>
  <si>
    <t>6～14歳</t>
  </si>
  <si>
    <t>6歳未満</t>
  </si>
  <si>
    <t>資料：障害福祉課</t>
  </si>
  <si>
    <t>市計</t>
    <rPh sb="0" eb="1">
      <t>シ</t>
    </rPh>
    <rPh sb="1" eb="2">
      <t>ケイ</t>
    </rPh>
    <phoneticPr fontId="9"/>
  </si>
  <si>
    <t>資料：障害福祉課</t>
    <rPh sb="0" eb="2">
      <t>シリョウ</t>
    </rPh>
    <rPh sb="3" eb="5">
      <t>ショウガイ</t>
    </rPh>
    <rPh sb="5" eb="7">
      <t>フクシ</t>
    </rPh>
    <rPh sb="7" eb="8">
      <t>カ</t>
    </rPh>
    <phoneticPr fontId="9"/>
  </si>
  <si>
    <t>金額（単位：円）</t>
  </si>
  <si>
    <t>義肢</t>
  </si>
  <si>
    <t>装具</t>
  </si>
  <si>
    <t>補聴器</t>
  </si>
  <si>
    <t>義手</t>
  </si>
  <si>
    <t>義足</t>
  </si>
  <si>
    <t>下肢</t>
  </si>
  <si>
    <t>靴型</t>
  </si>
  <si>
    <t>体幹</t>
  </si>
  <si>
    <t>上肢</t>
  </si>
  <si>
    <t>遮光眼鏡</t>
  </si>
  <si>
    <t>弱視眼鏡</t>
  </si>
  <si>
    <t>各年度末現在</t>
  </si>
  <si>
    <t>訪問実数（人）</t>
  </si>
  <si>
    <t>（単位：人）</t>
  </si>
  <si>
    <t>特別障害者手当等受給者数</t>
    <rPh sb="6" eb="7">
      <t>ア</t>
    </rPh>
    <phoneticPr fontId="9"/>
  </si>
  <si>
    <t>特別障害者手当</t>
    <rPh sb="4" eb="5">
      <t>シャ</t>
    </rPh>
    <rPh sb="5" eb="7">
      <t>テアテ</t>
    </rPh>
    <phoneticPr fontId="9"/>
  </si>
  <si>
    <t>障害児福祉手当</t>
    <rPh sb="3" eb="5">
      <t>フクシ</t>
    </rPh>
    <rPh sb="5" eb="7">
      <t>テアテ</t>
    </rPh>
    <phoneticPr fontId="9"/>
  </si>
  <si>
    <t>経過的福祉手当</t>
    <rPh sb="3" eb="5">
      <t>フクシ</t>
    </rPh>
    <rPh sb="5" eb="7">
      <t>テアテ</t>
    </rPh>
    <phoneticPr fontId="9"/>
  </si>
  <si>
    <t>その他の判定</t>
    <rPh sb="4" eb="6">
      <t>ハンテイ</t>
    </rPh>
    <phoneticPr fontId="9"/>
  </si>
  <si>
    <t>国民健康保険分</t>
  </si>
  <si>
    <t>社会保険分</t>
  </si>
  <si>
    <t>後期高齢分</t>
    <rPh sb="0" eb="1">
      <t>アト</t>
    </rPh>
    <rPh sb="1" eb="2">
      <t>キ</t>
    </rPh>
    <rPh sb="2" eb="3">
      <t>タカ</t>
    </rPh>
    <rPh sb="3" eb="4">
      <t>ヨワイ</t>
    </rPh>
    <phoneticPr fontId="9"/>
  </si>
  <si>
    <t>金額(円）</t>
  </si>
  <si>
    <t>入院</t>
    <rPh sb="0" eb="1">
      <t>イ</t>
    </rPh>
    <rPh sb="1" eb="2">
      <t>イン</t>
    </rPh>
    <phoneticPr fontId="9"/>
  </si>
  <si>
    <t>入院外</t>
    <rPh sb="0" eb="1">
      <t>イ</t>
    </rPh>
    <rPh sb="1" eb="2">
      <t>イン</t>
    </rPh>
    <rPh sb="2" eb="3">
      <t>ソト</t>
    </rPh>
    <phoneticPr fontId="9"/>
  </si>
  <si>
    <t>児童の訪問指導</t>
  </si>
  <si>
    <t>鎌倉市</t>
    <rPh sb="0" eb="1">
      <t>カマ</t>
    </rPh>
    <rPh sb="1" eb="2">
      <t>クラ</t>
    </rPh>
    <rPh sb="2" eb="3">
      <t>シ</t>
    </rPh>
    <phoneticPr fontId="9"/>
  </si>
  <si>
    <t>保育・教育に関する支援</t>
    <rPh sb="0" eb="2">
      <t>ホイク</t>
    </rPh>
    <rPh sb="3" eb="5">
      <t>キョウイク</t>
    </rPh>
    <phoneticPr fontId="30"/>
  </si>
  <si>
    <t>家計・経済に関する支援</t>
    <rPh sb="0" eb="2">
      <t>カケイ</t>
    </rPh>
    <rPh sb="3" eb="5">
      <t>ケイザイ</t>
    </rPh>
    <phoneticPr fontId="30"/>
  </si>
  <si>
    <t>生活技術に関する支援</t>
    <rPh sb="0" eb="2">
      <t>セイカツ</t>
    </rPh>
    <rPh sb="2" eb="4">
      <t>ギジュツ</t>
    </rPh>
    <rPh sb="5" eb="6">
      <t>カン</t>
    </rPh>
    <rPh sb="8" eb="10">
      <t>シエン</t>
    </rPh>
    <phoneticPr fontId="30"/>
  </si>
  <si>
    <t>就労に関する支援</t>
    <rPh sb="0" eb="2">
      <t>シュウロウ</t>
    </rPh>
    <rPh sb="3" eb="4">
      <t>カン</t>
    </rPh>
    <rPh sb="6" eb="8">
      <t>シエン</t>
    </rPh>
    <phoneticPr fontId="30"/>
  </si>
  <si>
    <t>権利擁護に関する支援</t>
    <rPh sb="0" eb="2">
      <t>ケンリ</t>
    </rPh>
    <rPh sb="2" eb="4">
      <t>ヨウゴ</t>
    </rPh>
    <rPh sb="5" eb="6">
      <t>カン</t>
    </rPh>
    <rPh sb="8" eb="10">
      <t>シエン</t>
    </rPh>
    <phoneticPr fontId="30"/>
  </si>
  <si>
    <t>22年度</t>
    <rPh sb="2" eb="3">
      <t>トシ</t>
    </rPh>
    <rPh sb="3" eb="4">
      <t>タビ</t>
    </rPh>
    <phoneticPr fontId="9"/>
  </si>
  <si>
    <t>23年度</t>
    <rPh sb="2" eb="3">
      <t>トシ</t>
    </rPh>
    <rPh sb="3" eb="4">
      <t>タビ</t>
    </rPh>
    <phoneticPr fontId="9"/>
  </si>
  <si>
    <t>24年度</t>
    <rPh sb="2" eb="3">
      <t>トシ</t>
    </rPh>
    <rPh sb="3" eb="4">
      <t>タビ</t>
    </rPh>
    <phoneticPr fontId="9"/>
  </si>
  <si>
    <t>25年度</t>
    <rPh sb="2" eb="3">
      <t>トシ</t>
    </rPh>
    <rPh sb="3" eb="4">
      <t>タビ</t>
    </rPh>
    <phoneticPr fontId="9"/>
  </si>
  <si>
    <t>26年度</t>
    <rPh sb="2" eb="3">
      <t>トシ</t>
    </rPh>
    <rPh sb="3" eb="4">
      <t>タビ</t>
    </rPh>
    <phoneticPr fontId="9"/>
  </si>
  <si>
    <t>27年度</t>
    <rPh sb="2" eb="3">
      <t>トシ</t>
    </rPh>
    <rPh sb="3" eb="4">
      <t>タビ</t>
    </rPh>
    <phoneticPr fontId="9"/>
  </si>
  <si>
    <t>28年度</t>
    <rPh sb="2" eb="3">
      <t>トシ</t>
    </rPh>
    <rPh sb="3" eb="4">
      <t>タビ</t>
    </rPh>
    <phoneticPr fontId="9"/>
  </si>
  <si>
    <t>29年度</t>
    <rPh sb="2" eb="3">
      <t>トシ</t>
    </rPh>
    <rPh sb="3" eb="4">
      <t>タビ</t>
    </rPh>
    <phoneticPr fontId="9"/>
  </si>
  <si>
    <t>身体障害者福祉法第15条に基づく指定医師</t>
  </si>
  <si>
    <t>5-1表　知的障害児者把握数</t>
  </si>
  <si>
    <t>5-2表　重症心身障害児者把握数</t>
  </si>
  <si>
    <t>5-3表　身体障害者手帳交付者数（等級別）</t>
  </si>
  <si>
    <t>5-4表　身体障害者手帳交付者数（障害別）</t>
  </si>
  <si>
    <t>5-5表　身体障害者手帳交付者数の推移</t>
  </si>
  <si>
    <t>5-7表　市町村における相談支援（相談支援を利用している障害者等の人数）</t>
  </si>
  <si>
    <t>5-8表　市町村における相談支援（支援内容別件数）</t>
  </si>
  <si>
    <t>5-9表　身体障害者更生相談所における処理状況</t>
  </si>
  <si>
    <t>5-10表　知的障害者更正相談所における処理状況</t>
  </si>
  <si>
    <t>5-11表　特別障害者手当等受給者数</t>
  </si>
  <si>
    <t>5-12表　障害児地域訓練会在籍児童数</t>
  </si>
  <si>
    <t>5-13表　療育手帳交付数</t>
  </si>
  <si>
    <t>5-14表　療育手帳交付数（区分別内訳）</t>
  </si>
  <si>
    <t>5-15表　重症心身障害児訪問指導の状況</t>
  </si>
  <si>
    <t>5-16表　重症心身障害児援護状況</t>
  </si>
  <si>
    <t>5-17表　心身障害者扶養共済制度加入状況</t>
  </si>
  <si>
    <t>5-18表　身体障害者福祉法に基づく指定医師及び障害者自立支援法に基づく指定自立支援医療機関一覧</t>
  </si>
  <si>
    <t>5-19表　身体障害者・児の補装具交付及び修理実績状況（障害者自立支援法）</t>
  </si>
  <si>
    <t>5-20表　日常生活用具給付等状況</t>
  </si>
  <si>
    <t>5-21表　自立支援医療（更生医療）の給付状況</t>
  </si>
  <si>
    <t>5-22表　重度障害者医療費給付補助状況</t>
  </si>
  <si>
    <t>5-23表　精神障害者保健福祉手帳交付者数</t>
  </si>
  <si>
    <t>5-23表　精神障害者保健福祉手帳交付者数</t>
    <rPh sb="6" eb="9">
      <t>ショウガイシャ</t>
    </rPh>
    <rPh sb="9" eb="11">
      <t>ホケン</t>
    </rPh>
    <rPh sb="11" eb="13">
      <t>フクシ</t>
    </rPh>
    <rPh sb="17" eb="18">
      <t>シャ</t>
    </rPh>
    <phoneticPr fontId="28"/>
  </si>
  <si>
    <t>5-21表　自立支援医療（更生医療）の給付状況</t>
    <rPh sb="6" eb="8">
      <t>ジリツ</t>
    </rPh>
    <rPh sb="8" eb="10">
      <t>シエン</t>
    </rPh>
    <rPh sb="10" eb="12">
      <t>イリョウ</t>
    </rPh>
    <phoneticPr fontId="9"/>
  </si>
  <si>
    <t>5-20表　日常生活用具給付等状況</t>
    <rPh sb="6" eb="8">
      <t>ニチジョウ</t>
    </rPh>
    <rPh sb="8" eb="10">
      <t>セイカツ</t>
    </rPh>
    <rPh sb="10" eb="12">
      <t>ヨウグ</t>
    </rPh>
    <rPh sb="12" eb="14">
      <t>キュウフ</t>
    </rPh>
    <rPh sb="14" eb="15">
      <t>トウ</t>
    </rPh>
    <rPh sb="15" eb="17">
      <t>ジョウキョウ</t>
    </rPh>
    <phoneticPr fontId="9"/>
  </si>
  <si>
    <t>5-18表　身体障害者福祉法に基づく指定医師及び障害者自立支援法に基づく指定自立支援医療機関一覧</t>
    <rPh sb="22" eb="23">
      <t>オヨ</t>
    </rPh>
    <rPh sb="24" eb="26">
      <t>ショウガイ</t>
    </rPh>
    <rPh sb="26" eb="27">
      <t>シャ</t>
    </rPh>
    <rPh sb="27" eb="29">
      <t>ジリツ</t>
    </rPh>
    <rPh sb="29" eb="32">
      <t>シエンホウ</t>
    </rPh>
    <rPh sb="33" eb="34">
      <t>モト</t>
    </rPh>
    <rPh sb="36" eb="38">
      <t>シテイ</t>
    </rPh>
    <rPh sb="38" eb="40">
      <t>ジリツ</t>
    </rPh>
    <rPh sb="40" eb="42">
      <t>シエン</t>
    </rPh>
    <rPh sb="42" eb="44">
      <t>イリョウ</t>
    </rPh>
    <phoneticPr fontId="9"/>
  </si>
  <si>
    <t>5-17表　心身障害者扶養共済制度加入状況</t>
    <rPh sb="6" eb="8">
      <t>シンシン</t>
    </rPh>
    <rPh sb="8" eb="11">
      <t>ショウガイシャ</t>
    </rPh>
    <rPh sb="11" eb="13">
      <t>フヨウ</t>
    </rPh>
    <rPh sb="13" eb="15">
      <t>キョウサイ</t>
    </rPh>
    <rPh sb="15" eb="17">
      <t>セイド</t>
    </rPh>
    <rPh sb="17" eb="19">
      <t>カニュウ</t>
    </rPh>
    <rPh sb="19" eb="21">
      <t>ジョウキョウ</t>
    </rPh>
    <phoneticPr fontId="9"/>
  </si>
  <si>
    <t>5-11表　特別障害者手当等受給者数</t>
    <rPh sb="10" eb="11">
      <t>シャ</t>
    </rPh>
    <phoneticPr fontId="9"/>
  </si>
  <si>
    <t>5-8表　市町村における相談支援(支援内容別件数)</t>
    <rPh sb="5" eb="8">
      <t>シチョウソン</t>
    </rPh>
    <rPh sb="12" eb="14">
      <t>ソウダン</t>
    </rPh>
    <rPh sb="14" eb="16">
      <t>シエン</t>
    </rPh>
    <rPh sb="17" eb="19">
      <t>シエン</t>
    </rPh>
    <rPh sb="19" eb="21">
      <t>ナイヨウ</t>
    </rPh>
    <rPh sb="21" eb="22">
      <t>ベツ</t>
    </rPh>
    <rPh sb="22" eb="24">
      <t>ケンスウ</t>
    </rPh>
    <phoneticPr fontId="29"/>
  </si>
  <si>
    <t>5-7表　市町村における相談支援(相談支援を利用している障害者等の人数)</t>
    <rPh sb="5" eb="8">
      <t>シチョウソン</t>
    </rPh>
    <rPh sb="12" eb="14">
      <t>ソウダン</t>
    </rPh>
    <rPh sb="14" eb="16">
      <t>シエン</t>
    </rPh>
    <phoneticPr fontId="29"/>
  </si>
  <si>
    <t>5-4表　身体障害者手帳交付者数（障害別）</t>
    <rPh sb="5" eb="7">
      <t>シンタイ</t>
    </rPh>
    <rPh sb="7" eb="9">
      <t>ショウガイ</t>
    </rPh>
    <rPh sb="9" eb="10">
      <t>シャ</t>
    </rPh>
    <rPh sb="10" eb="12">
      <t>テチョウ</t>
    </rPh>
    <rPh sb="12" eb="14">
      <t>コウフ</t>
    </rPh>
    <rPh sb="14" eb="15">
      <t>シャ</t>
    </rPh>
    <rPh sb="15" eb="16">
      <t>スウ</t>
    </rPh>
    <rPh sb="17" eb="19">
      <t>ショウガイ</t>
    </rPh>
    <rPh sb="19" eb="20">
      <t>ベツ</t>
    </rPh>
    <phoneticPr fontId="9"/>
  </si>
  <si>
    <t>5-3表　身体障害者手帳交付者数（等級別)</t>
    <rPh sb="4" eb="5">
      <t>ベツ</t>
    </rPh>
    <phoneticPr fontId="9"/>
  </si>
  <si>
    <t>5-1表　知的障害児者把握数</t>
    <rPh sb="7" eb="8">
      <t>ジ</t>
    </rPh>
    <rPh sb="8" eb="9">
      <t>シャ</t>
    </rPh>
    <phoneticPr fontId="4"/>
  </si>
  <si>
    <t>5-10表　知的障害者更生相談所における処理状況</t>
    <rPh sb="1" eb="2">
      <t>チ</t>
    </rPh>
    <phoneticPr fontId="9"/>
  </si>
  <si>
    <t>5　障害児者福祉</t>
    <phoneticPr fontId="9"/>
  </si>
  <si>
    <t>政令市・中核市を除く県計</t>
    <rPh sb="10" eb="11">
      <t>ケン</t>
    </rPh>
    <phoneticPr fontId="4"/>
  </si>
  <si>
    <t>合計</t>
    <rPh sb="0" eb="2">
      <t>ゴウケイ</t>
    </rPh>
    <phoneticPr fontId="9"/>
  </si>
  <si>
    <t>１級</t>
    <rPh sb="1" eb="2">
      <t>キュウ</t>
    </rPh>
    <phoneticPr fontId="9"/>
  </si>
  <si>
    <t>２級</t>
    <rPh sb="1" eb="2">
      <t>キュウ</t>
    </rPh>
    <phoneticPr fontId="9"/>
  </si>
  <si>
    <t>３級</t>
    <rPh sb="1" eb="2">
      <t>キュウ</t>
    </rPh>
    <phoneticPr fontId="9"/>
  </si>
  <si>
    <t>４級</t>
    <rPh sb="1" eb="2">
      <t>キュウ</t>
    </rPh>
    <phoneticPr fontId="9"/>
  </si>
  <si>
    <t>５級</t>
    <rPh sb="1" eb="2">
      <t>キュウ</t>
    </rPh>
    <phoneticPr fontId="9"/>
  </si>
  <si>
    <t>６級</t>
    <rPh sb="1" eb="2">
      <t>キュウ</t>
    </rPh>
    <phoneticPr fontId="9"/>
  </si>
  <si>
    <t>政令市・中核市を除く県計</t>
    <phoneticPr fontId="9"/>
  </si>
  <si>
    <t>（注）（）内は、18才未満の児童数で内数</t>
    <rPh sb="1" eb="2">
      <t>チュウ</t>
    </rPh>
    <phoneticPr fontId="9"/>
  </si>
  <si>
    <t>市町村</t>
    <rPh sb="0" eb="3">
      <t>シチョウソン</t>
    </rPh>
    <phoneticPr fontId="9"/>
  </si>
  <si>
    <t>公費
負担額</t>
    <rPh sb="0" eb="2">
      <t>コウヒ</t>
    </rPh>
    <rPh sb="3" eb="5">
      <t>フタン</t>
    </rPh>
    <rPh sb="5" eb="6">
      <t>ガク</t>
    </rPh>
    <phoneticPr fontId="9"/>
  </si>
  <si>
    <t>入院</t>
    <rPh sb="0" eb="2">
      <t>ニュウイン</t>
    </rPh>
    <phoneticPr fontId="9"/>
  </si>
  <si>
    <t>入院外</t>
    <rPh sb="0" eb="2">
      <t>ニュウイン</t>
    </rPh>
    <rPh sb="2" eb="3">
      <t>ガイ</t>
    </rPh>
    <phoneticPr fontId="9"/>
  </si>
  <si>
    <t>（注１）（）内は、ピアカウンセラーが行った支援数で内数</t>
    <rPh sb="18" eb="19">
      <t>オコナ</t>
    </rPh>
    <rPh sb="21" eb="23">
      <t>シエン</t>
    </rPh>
    <rPh sb="25" eb="26">
      <t>ウチ</t>
    </rPh>
    <rPh sb="26" eb="27">
      <t>カズ</t>
    </rPh>
    <phoneticPr fontId="29"/>
  </si>
  <si>
    <t>取扱
実人員</t>
    <rPh sb="0" eb="2">
      <t>トリアツカ</t>
    </rPh>
    <phoneticPr fontId="9"/>
  </si>
  <si>
    <t>横浜市障害者
更生相談所</t>
    <rPh sb="3" eb="6">
      <t>ショウガイシャ</t>
    </rPh>
    <rPh sb="7" eb="9">
      <t>コウセイ</t>
    </rPh>
    <rPh sb="9" eb="11">
      <t>ソウダン</t>
    </rPh>
    <rPh sb="11" eb="12">
      <t>ショ</t>
    </rPh>
    <phoneticPr fontId="9"/>
  </si>
  <si>
    <t>川崎市障害者
更生相談所</t>
    <rPh sb="0" eb="1">
      <t>カワサキ</t>
    </rPh>
    <rPh sb="1" eb="2">
      <t>カワサキ</t>
    </rPh>
    <rPh sb="3" eb="6">
      <t>ショウガイシャ</t>
    </rPh>
    <rPh sb="7" eb="9">
      <t>コウセイ</t>
    </rPh>
    <rPh sb="9" eb="11">
      <t>ソウダン</t>
    </rPh>
    <rPh sb="11" eb="12">
      <t>ショ</t>
    </rPh>
    <phoneticPr fontId="9"/>
  </si>
  <si>
    <t>相模原市障害者
更生相談所</t>
    <rPh sb="0" eb="3">
      <t>サガミハラ</t>
    </rPh>
    <rPh sb="4" eb="7">
      <t>ショウガイシャ</t>
    </rPh>
    <rPh sb="8" eb="10">
      <t>コウセイ</t>
    </rPh>
    <rPh sb="10" eb="12">
      <t>ソウダン</t>
    </rPh>
    <rPh sb="12" eb="13">
      <t>ショ</t>
    </rPh>
    <phoneticPr fontId="9"/>
  </si>
  <si>
    <t>神奈川県障害者
更生相談所</t>
    <rPh sb="3" eb="4">
      <t>ケン</t>
    </rPh>
    <rPh sb="4" eb="7">
      <t>ショウガイシャ</t>
    </rPh>
    <rPh sb="8" eb="10">
      <t>コウセイ</t>
    </rPh>
    <rPh sb="10" eb="12">
      <t>ソウダン</t>
    </rPh>
    <rPh sb="12" eb="13">
      <t>ショ</t>
    </rPh>
    <phoneticPr fontId="9"/>
  </si>
  <si>
    <t>自立支援医療（更生医療）</t>
    <rPh sb="0" eb="2">
      <t>ジリツ</t>
    </rPh>
    <rPh sb="2" eb="4">
      <t>シエン</t>
    </rPh>
    <rPh sb="4" eb="6">
      <t>イリョウ</t>
    </rPh>
    <phoneticPr fontId="9"/>
  </si>
  <si>
    <t>身体障害者手帳</t>
    <rPh sb="0" eb="2">
      <t>シンタイ</t>
    </rPh>
    <rPh sb="2" eb="5">
      <t>ショウガイシャ</t>
    </rPh>
    <rPh sb="5" eb="7">
      <t>テチョウ</t>
    </rPh>
    <phoneticPr fontId="9"/>
  </si>
  <si>
    <t>障害程度区分</t>
    <phoneticPr fontId="9"/>
  </si>
  <si>
    <t>職親委託</t>
    <rPh sb="0" eb="1">
      <t>ショク</t>
    </rPh>
    <rPh sb="1" eb="2">
      <t>オヤ</t>
    </rPh>
    <rPh sb="2" eb="4">
      <t>イタク</t>
    </rPh>
    <phoneticPr fontId="9"/>
  </si>
  <si>
    <t>医療保健</t>
    <rPh sb="0" eb="2">
      <t>イリョウ</t>
    </rPh>
    <rPh sb="2" eb="4">
      <t>ホケン</t>
    </rPh>
    <phoneticPr fontId="9"/>
  </si>
  <si>
    <t>療育手帳</t>
    <rPh sb="0" eb="2">
      <t>リョウイク</t>
    </rPh>
    <rPh sb="2" eb="4">
      <t>テチョウ</t>
    </rPh>
    <phoneticPr fontId="9"/>
  </si>
  <si>
    <t>その他の判定</t>
    <rPh sb="2" eb="3">
      <t>タ</t>
    </rPh>
    <rPh sb="4" eb="6">
      <t>ハンテイ</t>
    </rPh>
    <phoneticPr fontId="9"/>
  </si>
  <si>
    <t>障害程度区分</t>
    <rPh sb="0" eb="2">
      <t>ショウガイ</t>
    </rPh>
    <rPh sb="2" eb="4">
      <t>テイド</t>
    </rPh>
    <rPh sb="4" eb="6">
      <t>クブン</t>
    </rPh>
    <phoneticPr fontId="9"/>
  </si>
  <si>
    <t>心理学的
判定</t>
    <rPh sb="0" eb="3">
      <t>シンリガク</t>
    </rPh>
    <rPh sb="3" eb="4">
      <t>テキ</t>
    </rPh>
    <rPh sb="5" eb="7">
      <t>ハンテイ</t>
    </rPh>
    <phoneticPr fontId="9"/>
  </si>
  <si>
    <t>訪問日数(日)</t>
    <phoneticPr fontId="9"/>
  </si>
  <si>
    <t>訪問実数（人）</t>
    <phoneticPr fontId="9"/>
  </si>
  <si>
    <t>訪問延数（件）</t>
    <phoneticPr fontId="9"/>
  </si>
  <si>
    <t>口数追加加入者数（内数）</t>
    <rPh sb="0" eb="1">
      <t>クチ</t>
    </rPh>
    <rPh sb="1" eb="2">
      <t>カズ</t>
    </rPh>
    <rPh sb="2" eb="4">
      <t>ツイカ</t>
    </rPh>
    <rPh sb="4" eb="6">
      <t>カニュウ</t>
    </rPh>
    <phoneticPr fontId="9"/>
  </si>
  <si>
    <t>年金
受給者数</t>
    <rPh sb="0" eb="1">
      <t>トシ</t>
    </rPh>
    <rPh sb="1" eb="2">
      <t>キン</t>
    </rPh>
    <phoneticPr fontId="9"/>
  </si>
  <si>
    <t>弔慰金
受給者数</t>
    <rPh sb="0" eb="3">
      <t>チョウイキン</t>
    </rPh>
    <phoneticPr fontId="9"/>
  </si>
  <si>
    <t>掛金
免除者数</t>
    <rPh sb="0" eb="1">
      <t>カカリ</t>
    </rPh>
    <rPh sb="1" eb="2">
      <t>キン</t>
    </rPh>
    <phoneticPr fontId="9"/>
  </si>
  <si>
    <t>脱退一時金
受給者数</t>
    <rPh sb="0" eb="2">
      <t>ダッタイ</t>
    </rPh>
    <rPh sb="2" eb="5">
      <t>イチジキン</t>
    </rPh>
    <phoneticPr fontId="9"/>
  </si>
  <si>
    <t>（注１）脱退一時金受給者数は、年度内に受給があった加入者の延べ人数を表す。</t>
    <rPh sb="1" eb="2">
      <t>チュウ</t>
    </rPh>
    <rPh sb="4" eb="6">
      <t>ダッタイ</t>
    </rPh>
    <rPh sb="6" eb="9">
      <t>イチジキン</t>
    </rPh>
    <rPh sb="9" eb="12">
      <t>ジュキュウシャ</t>
    </rPh>
    <rPh sb="12" eb="13">
      <t>スウ</t>
    </rPh>
    <rPh sb="15" eb="17">
      <t>ネンド</t>
    </rPh>
    <rPh sb="17" eb="18">
      <t>ナイ</t>
    </rPh>
    <rPh sb="19" eb="21">
      <t>ジュキュウ</t>
    </rPh>
    <rPh sb="25" eb="28">
      <t>カニュウシャ</t>
    </rPh>
    <rPh sb="29" eb="30">
      <t>ノ</t>
    </rPh>
    <rPh sb="31" eb="33">
      <t>ニンズウ</t>
    </rPh>
    <rPh sb="34" eb="35">
      <t>アラワ</t>
    </rPh>
    <phoneticPr fontId="9"/>
  </si>
  <si>
    <t>聴覚・平衡音声・言語・そしゃく機能障害</t>
    <phoneticPr fontId="9"/>
  </si>
  <si>
    <t>じん臓機能障害</t>
    <phoneticPr fontId="9"/>
  </si>
  <si>
    <t>呼吸器機能障害</t>
    <phoneticPr fontId="9"/>
  </si>
  <si>
    <t>ぼうこう又は直腸機能障害</t>
    <phoneticPr fontId="9"/>
  </si>
  <si>
    <t>小腸機能障害</t>
    <phoneticPr fontId="9"/>
  </si>
  <si>
    <t>免疫機能障害</t>
    <phoneticPr fontId="9"/>
  </si>
  <si>
    <t>指定医療機関数（総数）</t>
    <rPh sb="8" eb="10">
      <t>ソウスウ</t>
    </rPh>
    <phoneticPr fontId="9"/>
  </si>
  <si>
    <t>整形外科に関する医療</t>
    <phoneticPr fontId="9"/>
  </si>
  <si>
    <t>耳鼻咽喉科に関する医療</t>
    <phoneticPr fontId="9"/>
  </si>
  <si>
    <t>中枢神経に関する医療</t>
    <phoneticPr fontId="9"/>
  </si>
  <si>
    <t>脳神経外科に関する医療</t>
    <phoneticPr fontId="9"/>
  </si>
  <si>
    <t>心臓脈管外科に関する医療</t>
    <phoneticPr fontId="9"/>
  </si>
  <si>
    <t>腎臓に関する医療</t>
    <phoneticPr fontId="9"/>
  </si>
  <si>
    <t>口腔に関する医療</t>
    <phoneticPr fontId="9"/>
  </si>
  <si>
    <t>歯科矯正に関する医療</t>
    <phoneticPr fontId="9"/>
  </si>
  <si>
    <t>形成外科に関する医療</t>
    <phoneticPr fontId="9"/>
  </si>
  <si>
    <t>免疫に関する医療</t>
    <phoneticPr fontId="9"/>
  </si>
  <si>
    <t>肝臓移植に関する医療</t>
    <phoneticPr fontId="9"/>
  </si>
  <si>
    <t>肢体不自由</t>
    <phoneticPr fontId="9"/>
  </si>
  <si>
    <t>公費負担額</t>
    <rPh sb="4" eb="5">
      <t>ガク</t>
    </rPh>
    <phoneticPr fontId="9"/>
  </si>
  <si>
    <t>自己負担額</t>
    <rPh sb="4" eb="5">
      <t>ガク</t>
    </rPh>
    <phoneticPr fontId="9"/>
  </si>
  <si>
    <t>18歳未満</t>
  </si>
  <si>
    <t>軽度（区分Ｂ２）</t>
    <rPh sb="0" eb="2">
      <t>ケイド</t>
    </rPh>
    <rPh sb="3" eb="5">
      <t>クブン</t>
    </rPh>
    <phoneticPr fontId="28"/>
  </si>
  <si>
    <t>中度（区分Ｂ１）</t>
    <rPh sb="0" eb="2">
      <t>チュウド</t>
    </rPh>
    <rPh sb="3" eb="5">
      <t>クブン</t>
    </rPh>
    <phoneticPr fontId="28"/>
  </si>
  <si>
    <t>重度（区分Ａ２）</t>
    <rPh sb="0" eb="2">
      <t>ジュウド</t>
    </rPh>
    <rPh sb="3" eb="5">
      <t>クブン</t>
    </rPh>
    <phoneticPr fontId="28"/>
  </si>
  <si>
    <t>最重度（区分Ａ１）</t>
    <rPh sb="0" eb="1">
      <t>モット</t>
    </rPh>
    <rPh sb="1" eb="3">
      <t>ジュウド</t>
    </rPh>
    <rPh sb="4" eb="6">
      <t>クブン</t>
    </rPh>
    <phoneticPr fontId="38"/>
  </si>
  <si>
    <t>5-14表　療育手帳交付数(区分別内訳）</t>
    <rPh sb="14" eb="16">
      <t>クブン</t>
    </rPh>
    <rPh sb="16" eb="17">
      <t>ベツ</t>
    </rPh>
    <rPh sb="17" eb="19">
      <t>ウチワケ</t>
    </rPh>
    <phoneticPr fontId="28"/>
  </si>
  <si>
    <t>保健福祉事務所及びセンター</t>
    <rPh sb="0" eb="2">
      <t>ホケン</t>
    </rPh>
    <rPh sb="2" eb="4">
      <t>フクシ</t>
    </rPh>
    <rPh sb="4" eb="6">
      <t>ジム</t>
    </rPh>
    <rPh sb="6" eb="7">
      <t>ショ</t>
    </rPh>
    <rPh sb="7" eb="8">
      <t>オヨ</t>
    </rPh>
    <phoneticPr fontId="9"/>
  </si>
  <si>
    <t>平塚</t>
    <rPh sb="0" eb="2">
      <t>ヒラツカ</t>
    </rPh>
    <phoneticPr fontId="9"/>
  </si>
  <si>
    <t>鎌倉</t>
    <rPh sb="0" eb="2">
      <t>カマクラ</t>
    </rPh>
    <phoneticPr fontId="9"/>
  </si>
  <si>
    <t>小田原</t>
    <rPh sb="0" eb="3">
      <t>オダワラ</t>
    </rPh>
    <phoneticPr fontId="9"/>
  </si>
  <si>
    <t>三崎</t>
    <rPh sb="0" eb="2">
      <t>ミサキ</t>
    </rPh>
    <phoneticPr fontId="9"/>
  </si>
  <si>
    <t>秦野</t>
    <rPh sb="0" eb="2">
      <t>ハダノ</t>
    </rPh>
    <phoneticPr fontId="9"/>
  </si>
  <si>
    <t>大和</t>
    <rPh sb="0" eb="2">
      <t>ヤマト</t>
    </rPh>
    <phoneticPr fontId="9"/>
  </si>
  <si>
    <t>厚木</t>
    <rPh sb="0" eb="2">
      <t>アツギ</t>
    </rPh>
    <phoneticPr fontId="9"/>
  </si>
  <si>
    <t>足柄上</t>
    <rPh sb="0" eb="3">
      <t>アシガラカミ</t>
    </rPh>
    <phoneticPr fontId="9"/>
  </si>
  <si>
    <t>政令市・中核市を除く県計</t>
  </si>
  <si>
    <t>家族関係・
人間関係に関する支援</t>
    <rPh sb="0" eb="2">
      <t>カゾク</t>
    </rPh>
    <rPh sb="2" eb="4">
      <t>カンケイ</t>
    </rPh>
    <phoneticPr fontId="30"/>
  </si>
  <si>
    <t>社会参加・
余暇活動に関する支援</t>
    <rPh sb="0" eb="2">
      <t>シャカイ</t>
    </rPh>
    <rPh sb="2" eb="4">
      <t>サンカ</t>
    </rPh>
    <rPh sb="6" eb="8">
      <t>ヨカ</t>
    </rPh>
    <rPh sb="8" eb="10">
      <t>カツドウ</t>
    </rPh>
    <rPh sb="11" eb="12">
      <t>カン</t>
    </rPh>
    <rPh sb="14" eb="16">
      <t>シエン</t>
    </rPh>
    <phoneticPr fontId="30"/>
  </si>
  <si>
    <t>（注２）掛金免除者数は、年度末時点で掛金の全部または一部について免除を受けていた</t>
    <rPh sb="1" eb="2">
      <t>チュウ</t>
    </rPh>
    <rPh sb="12" eb="14">
      <t>ネンド</t>
    </rPh>
    <rPh sb="14" eb="15">
      <t>マツ</t>
    </rPh>
    <rPh sb="15" eb="17">
      <t>ジテン</t>
    </rPh>
    <rPh sb="18" eb="20">
      <t>カケキン</t>
    </rPh>
    <rPh sb="21" eb="23">
      <t>ゼンブ</t>
    </rPh>
    <rPh sb="26" eb="28">
      <t>イチブ</t>
    </rPh>
    <rPh sb="32" eb="34">
      <t>メンジョ</t>
    </rPh>
    <rPh sb="35" eb="36">
      <t>ウ</t>
    </rPh>
    <phoneticPr fontId="9"/>
  </si>
  <si>
    <t>（注）上段は交付、下段は修理の件数及び金額。</t>
    <phoneticPr fontId="9"/>
  </si>
  <si>
    <t>（注１）障害者自立支援法の地域生活支援事業における給付等状況（児・者含む）。</t>
    <rPh sb="1" eb="2">
      <t>チュウ</t>
    </rPh>
    <rPh sb="4" eb="7">
      <t>ショウガイシャ</t>
    </rPh>
    <rPh sb="7" eb="9">
      <t>ジリツ</t>
    </rPh>
    <rPh sb="9" eb="11">
      <t>シエン</t>
    </rPh>
    <rPh sb="11" eb="12">
      <t>ホウ</t>
    </rPh>
    <rPh sb="13" eb="15">
      <t>チイキ</t>
    </rPh>
    <rPh sb="15" eb="17">
      <t>セイカツ</t>
    </rPh>
    <rPh sb="17" eb="19">
      <t>シエン</t>
    </rPh>
    <rPh sb="19" eb="21">
      <t>ジギョウ</t>
    </rPh>
    <rPh sb="25" eb="27">
      <t>キュウフ</t>
    </rPh>
    <rPh sb="27" eb="28">
      <t>トウ</t>
    </rPh>
    <rPh sb="28" eb="30">
      <t>ジョウキョウ</t>
    </rPh>
    <rPh sb="31" eb="32">
      <t>ジ</t>
    </rPh>
    <rPh sb="33" eb="34">
      <t>シャ</t>
    </rPh>
    <rPh sb="34" eb="35">
      <t>フク</t>
    </rPh>
    <phoneticPr fontId="9"/>
  </si>
  <si>
    <t>（注２）「ストーマ用装具」「紙おむつ等」については、1ヶ月分を1件として計上。</t>
    <rPh sb="1" eb="2">
      <t>チュウ</t>
    </rPh>
    <phoneticPr fontId="9"/>
  </si>
  <si>
    <t>（注３）「歩行支援用具」→「移動・移乗支援用具」へ名称変更（平成27年実績報告から変更）。</t>
    <rPh sb="1" eb="2">
      <t>チュウ</t>
    </rPh>
    <rPh sb="5" eb="7">
      <t>ホコウ</t>
    </rPh>
    <rPh sb="14" eb="16">
      <t>イドウ</t>
    </rPh>
    <rPh sb="17" eb="19">
      <t>イジョウ</t>
    </rPh>
    <rPh sb="19" eb="21">
      <t>シエン</t>
    </rPh>
    <rPh sb="21" eb="23">
      <t>ヨウグ</t>
    </rPh>
    <rPh sb="25" eb="27">
      <t>メイショウ</t>
    </rPh>
    <rPh sb="27" eb="29">
      <t>ヘンコウ</t>
    </rPh>
    <rPh sb="30" eb="32">
      <t>ヘイセイ</t>
    </rPh>
    <rPh sb="34" eb="35">
      <t>ネン</t>
    </rPh>
    <rPh sb="35" eb="37">
      <t>ジッセキ</t>
    </rPh>
    <rPh sb="37" eb="39">
      <t>ホウコク</t>
    </rPh>
    <rPh sb="41" eb="43">
      <t>ヘンコウ</t>
    </rPh>
    <phoneticPr fontId="9"/>
  </si>
  <si>
    <t>（注４）「住宅改修」/参考例「居宅生活動作補助用具」→「居宅生活動作補助用具」/参考例「住宅改修」名称変更（平成27年実績報告から変更）。</t>
    <rPh sb="1" eb="2">
      <t>チュウ</t>
    </rPh>
    <rPh sb="5" eb="7">
      <t>ジュウタク</t>
    </rPh>
    <rPh sb="7" eb="9">
      <t>カイシュウ</t>
    </rPh>
    <rPh sb="11" eb="13">
      <t>サンコウ</t>
    </rPh>
    <rPh sb="13" eb="14">
      <t>レイ</t>
    </rPh>
    <rPh sb="40" eb="42">
      <t>サンコウ</t>
    </rPh>
    <rPh sb="42" eb="43">
      <t>レイ</t>
    </rPh>
    <rPh sb="49" eb="51">
      <t>メイショウ</t>
    </rPh>
    <rPh sb="51" eb="53">
      <t>ヘンコウ</t>
    </rPh>
    <phoneticPr fontId="9"/>
  </si>
  <si>
    <t>5-6表　障害児施設への入所状況</t>
    <phoneticPr fontId="9"/>
  </si>
  <si>
    <t>28年度</t>
    <phoneticPr fontId="28"/>
  </si>
  <si>
    <t>26年度</t>
    <phoneticPr fontId="28"/>
  </si>
  <si>
    <t>24年度</t>
    <phoneticPr fontId="28"/>
  </si>
  <si>
    <t>22年度</t>
    <phoneticPr fontId="28"/>
  </si>
  <si>
    <t>保健福祉事務所及びセンター</t>
    <phoneticPr fontId="9"/>
  </si>
  <si>
    <t>28年度</t>
    <phoneticPr fontId="9"/>
  </si>
  <si>
    <t>29年度</t>
    <phoneticPr fontId="9"/>
  </si>
  <si>
    <t>30年度</t>
    <phoneticPr fontId="9"/>
  </si>
  <si>
    <t>30年度</t>
    <rPh sb="2" eb="3">
      <t>トシ</t>
    </rPh>
    <rPh sb="3" eb="4">
      <t>タビ</t>
    </rPh>
    <phoneticPr fontId="9"/>
  </si>
  <si>
    <t>30年度</t>
    <rPh sb="2" eb="4">
      <t>ネンド</t>
    </rPh>
    <phoneticPr fontId="9"/>
  </si>
  <si>
    <t>義目</t>
    <rPh sb="1" eb="2">
      <t>メ</t>
    </rPh>
    <phoneticPr fontId="9"/>
  </si>
  <si>
    <t>骨導式</t>
    <rPh sb="0" eb="2">
      <t>コツドウ</t>
    </rPh>
    <rPh sb="2" eb="3">
      <t>シキ</t>
    </rPh>
    <phoneticPr fontId="9"/>
  </si>
  <si>
    <t>眼鏡型</t>
    <rPh sb="0" eb="3">
      <t>メガネガタ</t>
    </rPh>
    <phoneticPr fontId="9"/>
  </si>
  <si>
    <t>手動リフト式普通型</t>
    <rPh sb="5" eb="6">
      <t>シキ</t>
    </rPh>
    <rPh sb="6" eb="8">
      <t>フツウ</t>
    </rPh>
    <phoneticPr fontId="9"/>
  </si>
  <si>
    <t>車椅子又は電動車椅子機能をもたないもの</t>
    <rPh sb="0" eb="3">
      <t>クルマイス</t>
    </rPh>
    <rPh sb="3" eb="4">
      <t>マタ</t>
    </rPh>
    <rPh sb="5" eb="7">
      <t>デンドウ</t>
    </rPh>
    <rPh sb="7" eb="10">
      <t>クルマイス</t>
    </rPh>
    <rPh sb="10" eb="12">
      <t>キノウ</t>
    </rPh>
    <phoneticPr fontId="9"/>
  </si>
  <si>
    <t>(※30年度より項目追加)</t>
    <rPh sb="4" eb="5">
      <t>ネン</t>
    </rPh>
    <rPh sb="5" eb="6">
      <t>ド</t>
    </rPh>
    <rPh sb="8" eb="10">
      <t>コウモク</t>
    </rPh>
    <rPh sb="10" eb="12">
      <t>ツイカ</t>
    </rPh>
    <phoneticPr fontId="9"/>
  </si>
  <si>
    <t>ポケット型※</t>
    <rPh sb="4" eb="5">
      <t>ガタ</t>
    </rPh>
    <phoneticPr fontId="9"/>
  </si>
  <si>
    <t>ティルト式普通型※</t>
    <rPh sb="4" eb="5">
      <t>シキ</t>
    </rPh>
    <rPh sb="5" eb="8">
      <t>フツウガタ</t>
    </rPh>
    <phoneticPr fontId="9"/>
  </si>
  <si>
    <t>リクライニング・ティルト式普通型※</t>
    <rPh sb="12" eb="13">
      <t>シキ</t>
    </rPh>
    <rPh sb="13" eb="15">
      <t>フツウ</t>
    </rPh>
    <rPh sb="15" eb="16">
      <t>ガタ</t>
    </rPh>
    <phoneticPr fontId="9"/>
  </si>
  <si>
    <t>レバー駆動型※</t>
    <rPh sb="3" eb="5">
      <t>クドウ</t>
    </rPh>
    <rPh sb="5" eb="6">
      <t>ガタ</t>
    </rPh>
    <phoneticPr fontId="9"/>
  </si>
  <si>
    <t>ティルト式手押し型※</t>
    <rPh sb="4" eb="5">
      <t>シキ</t>
    </rPh>
    <rPh sb="5" eb="7">
      <t>テオ</t>
    </rPh>
    <rPh sb="8" eb="9">
      <t>ガタ</t>
    </rPh>
    <phoneticPr fontId="9"/>
  </si>
  <si>
    <t>リクライニング・ティルト式手押し型※</t>
    <rPh sb="12" eb="15">
      <t>シキテオ</t>
    </rPh>
    <rPh sb="16" eb="17">
      <t>ガタ</t>
    </rPh>
    <phoneticPr fontId="9"/>
  </si>
  <si>
    <t>電動ティルト式普通型※</t>
    <rPh sb="0" eb="2">
      <t>デンドウ</t>
    </rPh>
    <rPh sb="6" eb="7">
      <t>シキ</t>
    </rPh>
    <rPh sb="7" eb="10">
      <t>フツウガタ</t>
    </rPh>
    <phoneticPr fontId="9"/>
  </si>
  <si>
    <t>電動リクライニング・ティルト式普通型※</t>
    <rPh sb="0" eb="2">
      <t>デンドウ</t>
    </rPh>
    <rPh sb="14" eb="15">
      <t>シキ</t>
    </rPh>
    <rPh sb="15" eb="17">
      <t>フツウ</t>
    </rPh>
    <rPh sb="17" eb="18">
      <t>ガタ</t>
    </rPh>
    <phoneticPr fontId="9"/>
  </si>
  <si>
    <t>各年度末現在（単位：人）</t>
    <phoneticPr fontId="9"/>
  </si>
  <si>
    <t>27年度</t>
    <phoneticPr fontId="28"/>
  </si>
  <si>
    <t>資料：障害福祉課</t>
    <phoneticPr fontId="9"/>
  </si>
  <si>
    <t>心臓機能障害</t>
    <phoneticPr fontId="9"/>
  </si>
  <si>
    <t>肝臓機能障害</t>
    <phoneticPr fontId="9"/>
  </si>
  <si>
    <t>眼科に関する医療</t>
    <phoneticPr fontId="9"/>
  </si>
  <si>
    <t>腎移植に関する医療</t>
    <phoneticPr fontId="9"/>
  </si>
  <si>
    <t>小腸に関する医療</t>
    <phoneticPr fontId="9"/>
  </si>
  <si>
    <t>訪問看護ステーション</t>
    <phoneticPr fontId="9"/>
  </si>
  <si>
    <t>政令市を除く県計</t>
    <phoneticPr fontId="28"/>
  </si>
  <si>
    <t>障害サービス課</t>
    <rPh sb="0" eb="2">
      <t>ショウガイ</t>
    </rPh>
    <rPh sb="6" eb="7">
      <t>カ</t>
    </rPh>
    <phoneticPr fontId="9"/>
  </si>
  <si>
    <t>R1年度</t>
    <rPh sb="2" eb="3">
      <t>トシ</t>
    </rPh>
    <rPh sb="3" eb="4">
      <t>タビ</t>
    </rPh>
    <phoneticPr fontId="9"/>
  </si>
  <si>
    <t>R1年度</t>
    <rPh sb="2" eb="4">
      <t>ネンド</t>
    </rPh>
    <phoneticPr fontId="9"/>
  </si>
  <si>
    <t>R1年度</t>
    <phoneticPr fontId="9"/>
  </si>
  <si>
    <t>各年度末現在（単位：件）</t>
    <phoneticPr fontId="9"/>
  </si>
  <si>
    <t>（注）小児科、整形外科、リハビリテーション科の医師による訪問。</t>
    <rPh sb="1" eb="2">
      <t>チュウ</t>
    </rPh>
    <phoneticPr fontId="9"/>
  </si>
  <si>
    <t>南足柄市</t>
    <phoneticPr fontId="9"/>
  </si>
  <si>
    <t>5-19表　身体障害者・児の補装具交付及び修理実績状況（障害者総合支援法）</t>
    <phoneticPr fontId="9"/>
  </si>
  <si>
    <t>眼鏡</t>
    <phoneticPr fontId="9"/>
  </si>
  <si>
    <t>重度障害者用意思伝達装置</t>
    <phoneticPr fontId="9"/>
  </si>
  <si>
    <t>レディメイド※</t>
    <phoneticPr fontId="9"/>
  </si>
  <si>
    <t>オーダーメイド※</t>
    <phoneticPr fontId="9"/>
  </si>
  <si>
    <t>矯正眼鏡</t>
    <phoneticPr fontId="9"/>
  </si>
  <si>
    <t>コンタクトレンズ</t>
    <phoneticPr fontId="9"/>
  </si>
  <si>
    <r>
      <t>普通型
(</t>
    </r>
    <r>
      <rPr>
        <sz val="9"/>
        <rFont val="Meiryo UI"/>
        <family val="3"/>
        <charset val="128"/>
      </rPr>
      <t>4.5㎞/h)</t>
    </r>
    <phoneticPr fontId="9"/>
  </si>
  <si>
    <t>普通型（6㎞/h）</t>
    <phoneticPr fontId="9"/>
  </si>
  <si>
    <t>電動リフト式普通型</t>
    <phoneticPr fontId="9"/>
  </si>
  <si>
    <t>レディメイド</t>
    <phoneticPr fontId="9"/>
  </si>
  <si>
    <t>オーダーメイド</t>
    <phoneticPr fontId="9"/>
  </si>
  <si>
    <t>藤沢市</t>
    <phoneticPr fontId="9"/>
  </si>
  <si>
    <t>鎌倉市</t>
    <phoneticPr fontId="9"/>
  </si>
  <si>
    <t>（相談支援を利用している障害者等の人数）</t>
    <phoneticPr fontId="29"/>
  </si>
  <si>
    <t>相模原市</t>
    <phoneticPr fontId="29"/>
  </si>
  <si>
    <t>横須賀市</t>
    <phoneticPr fontId="29"/>
  </si>
  <si>
    <t>総計</t>
    <phoneticPr fontId="9"/>
  </si>
  <si>
    <t>市町村への
県補助額(円)</t>
    <rPh sb="0" eb="3">
      <t>シチョウソン</t>
    </rPh>
    <rPh sb="6" eb="7">
      <t>ケン</t>
    </rPh>
    <rPh sb="7" eb="9">
      <t>ホジョ</t>
    </rPh>
    <rPh sb="9" eb="10">
      <t>ガク</t>
    </rPh>
    <rPh sb="11" eb="12">
      <t>エン</t>
    </rPh>
    <phoneticPr fontId="9"/>
  </si>
  <si>
    <t>市町村医療費助成額</t>
    <rPh sb="3" eb="5">
      <t>イリョウ</t>
    </rPh>
    <rPh sb="5" eb="6">
      <t>ヒ</t>
    </rPh>
    <phoneticPr fontId="9"/>
  </si>
  <si>
    <t>（注）県の補助額は審査支払手数料への補助を含む。</t>
    <rPh sb="1" eb="2">
      <t>チュウ</t>
    </rPh>
    <rPh sb="3" eb="4">
      <t>ケン</t>
    </rPh>
    <rPh sb="5" eb="7">
      <t>ホジョ</t>
    </rPh>
    <rPh sb="7" eb="8">
      <t>ガク</t>
    </rPh>
    <rPh sb="9" eb="11">
      <t>シンサ</t>
    </rPh>
    <rPh sb="11" eb="13">
      <t>シハラ</t>
    </rPh>
    <rPh sb="13" eb="16">
      <t>テスウリョウ</t>
    </rPh>
    <rPh sb="18" eb="20">
      <t>ホジョ</t>
    </rPh>
    <rPh sb="21" eb="22">
      <t>フク</t>
    </rPh>
    <phoneticPr fontId="9"/>
  </si>
  <si>
    <t>5-6表　障害児施設への入所状況総括表</t>
    <rPh sb="3" eb="4">
      <t>ヒョウ</t>
    </rPh>
    <rPh sb="12" eb="14">
      <t>ニュウショ</t>
    </rPh>
    <rPh sb="16" eb="19">
      <t>ソウカツヒョウ</t>
    </rPh>
    <phoneticPr fontId="38"/>
  </si>
  <si>
    <t>[施設の主たる障害種別]　総括表</t>
    <rPh sb="13" eb="16">
      <t>ソウカツヒョウ</t>
    </rPh>
    <phoneticPr fontId="51"/>
  </si>
  <si>
    <t>児童相談所</t>
    <rPh sb="0" eb="2">
      <t>ジドウ</t>
    </rPh>
    <rPh sb="2" eb="4">
      <t>ソウダン</t>
    </rPh>
    <rPh sb="4" eb="5">
      <t>ジョ</t>
    </rPh>
    <phoneticPr fontId="38"/>
  </si>
  <si>
    <t>福祉型障害児入所施設経過的施設入所支援</t>
    <rPh sb="0" eb="3">
      <t>フクシガタ</t>
    </rPh>
    <rPh sb="3" eb="5">
      <t>ショウガイ</t>
    </rPh>
    <rPh sb="5" eb="6">
      <t>ジ</t>
    </rPh>
    <rPh sb="6" eb="8">
      <t>ニュウショ</t>
    </rPh>
    <rPh sb="8" eb="10">
      <t>シセツ</t>
    </rPh>
    <rPh sb="10" eb="13">
      <t>ケイカテキ</t>
    </rPh>
    <rPh sb="13" eb="15">
      <t>シセツ</t>
    </rPh>
    <rPh sb="15" eb="17">
      <t>ニュウショ</t>
    </rPh>
    <rPh sb="17" eb="19">
      <t>シエン</t>
    </rPh>
    <phoneticPr fontId="38"/>
  </si>
  <si>
    <t>療養介護(医療型障害児入所施設)</t>
    <rPh sb="5" eb="7">
      <t>イリョウ</t>
    </rPh>
    <rPh sb="7" eb="8">
      <t>ガタ</t>
    </rPh>
    <rPh sb="8" eb="10">
      <t>ショウガイ</t>
    </rPh>
    <rPh sb="10" eb="11">
      <t>ジ</t>
    </rPh>
    <rPh sb="11" eb="13">
      <t>ニュウショ</t>
    </rPh>
    <rPh sb="13" eb="15">
      <t>シセツ</t>
    </rPh>
    <phoneticPr fontId="38"/>
  </si>
  <si>
    <t>知的障害児者</t>
    <phoneticPr fontId="9"/>
  </si>
  <si>
    <t>自閉症児者</t>
    <rPh sb="0" eb="3">
      <t>ジヘイショウ</t>
    </rPh>
    <rPh sb="3" eb="4">
      <t>ジ</t>
    </rPh>
    <rPh sb="4" eb="5">
      <t>シャ</t>
    </rPh>
    <phoneticPr fontId="38"/>
  </si>
  <si>
    <t>盲児者</t>
    <rPh sb="0" eb="1">
      <t>モウ</t>
    </rPh>
    <rPh sb="1" eb="2">
      <t>ジ</t>
    </rPh>
    <rPh sb="2" eb="3">
      <t>シャ</t>
    </rPh>
    <phoneticPr fontId="38"/>
  </si>
  <si>
    <t>ろうあ児者</t>
    <rPh sb="3" eb="4">
      <t>ジ</t>
    </rPh>
    <rPh sb="4" eb="5">
      <t>シャ</t>
    </rPh>
    <phoneticPr fontId="38"/>
  </si>
  <si>
    <t>肢体不自由児者</t>
    <rPh sb="0" eb="2">
      <t>シタイ</t>
    </rPh>
    <rPh sb="2" eb="5">
      <t>フジユウ</t>
    </rPh>
    <rPh sb="5" eb="6">
      <t>ジ</t>
    </rPh>
    <rPh sb="6" eb="7">
      <t>シャ</t>
    </rPh>
    <phoneticPr fontId="38"/>
  </si>
  <si>
    <t>重症心身障害児者</t>
    <rPh sb="0" eb="2">
      <t>ジュウショウ</t>
    </rPh>
    <rPh sb="2" eb="4">
      <t>シンシン</t>
    </rPh>
    <rPh sb="4" eb="6">
      <t>ショウガイ</t>
    </rPh>
    <rPh sb="6" eb="7">
      <t>ジ</t>
    </rPh>
    <rPh sb="7" eb="8">
      <t>シャ</t>
    </rPh>
    <phoneticPr fontId="38"/>
  </si>
  <si>
    <t>指定医療機関</t>
    <rPh sb="0" eb="2">
      <t>シテイ</t>
    </rPh>
    <rPh sb="2" eb="4">
      <t>イリョウ</t>
    </rPh>
    <rPh sb="4" eb="6">
      <t>キカン</t>
    </rPh>
    <phoneticPr fontId="38"/>
  </si>
  <si>
    <t>18歳以上再掲</t>
    <rPh sb="2" eb="3">
      <t>サイ</t>
    </rPh>
    <rPh sb="3" eb="5">
      <t>イジョウ</t>
    </rPh>
    <rPh sb="5" eb="7">
      <t>サイケイ</t>
    </rPh>
    <phoneticPr fontId="9"/>
  </si>
  <si>
    <t>県計</t>
    <rPh sb="0" eb="1">
      <t>ケン</t>
    </rPh>
    <rPh sb="1" eb="2">
      <t>ケイ</t>
    </rPh>
    <phoneticPr fontId="38"/>
  </si>
  <si>
    <t>相模原市</t>
    <rPh sb="0" eb="4">
      <t>サガミハラシ</t>
    </rPh>
    <phoneticPr fontId="38"/>
  </si>
  <si>
    <t>横浜市･川崎市･相模原市・横須賀市を除く県計</t>
    <rPh sb="8" eb="12">
      <t>サガミハラシ</t>
    </rPh>
    <rPh sb="13" eb="17">
      <t>ヨコスカシ</t>
    </rPh>
    <phoneticPr fontId="38"/>
  </si>
  <si>
    <t>中央</t>
    <rPh sb="0" eb="2">
      <t>チュウオウ</t>
    </rPh>
    <phoneticPr fontId="38"/>
  </si>
  <si>
    <t>藤沢市</t>
    <rPh sb="0" eb="2">
      <t>フジサワシ</t>
    </rPh>
    <rPh sb="2" eb="3">
      <t>シ</t>
    </rPh>
    <phoneticPr fontId="38"/>
  </si>
  <si>
    <t>茅ヶ崎市</t>
    <rPh sb="0" eb="4">
      <t>チガサキシ</t>
    </rPh>
    <phoneticPr fontId="38"/>
  </si>
  <si>
    <t>大和市</t>
    <rPh sb="0" eb="3">
      <t>ヤマトシ</t>
    </rPh>
    <phoneticPr fontId="38"/>
  </si>
  <si>
    <t>寒川町</t>
    <rPh sb="0" eb="3">
      <t>サムカワマチ</t>
    </rPh>
    <phoneticPr fontId="38"/>
  </si>
  <si>
    <t>平塚</t>
    <rPh sb="0" eb="2">
      <t>ヒラツカ</t>
    </rPh>
    <phoneticPr fontId="38"/>
  </si>
  <si>
    <t>平塚市</t>
    <rPh sb="0" eb="3">
      <t>ヒラツカシ</t>
    </rPh>
    <phoneticPr fontId="38"/>
  </si>
  <si>
    <t>秦野市</t>
    <rPh sb="0" eb="3">
      <t>ハダノシ</t>
    </rPh>
    <phoneticPr fontId="38"/>
  </si>
  <si>
    <t>伊勢原市</t>
    <rPh sb="0" eb="4">
      <t>イセハラシ</t>
    </rPh>
    <phoneticPr fontId="38"/>
  </si>
  <si>
    <t>大磯町</t>
    <rPh sb="0" eb="3">
      <t>オオイソマチ</t>
    </rPh>
    <phoneticPr fontId="38"/>
  </si>
  <si>
    <t>二宮町</t>
    <rPh sb="0" eb="3">
      <t>ニノミヤマチ</t>
    </rPh>
    <phoneticPr fontId="38"/>
  </si>
  <si>
    <t>鎌倉・三浦</t>
    <rPh sb="0" eb="2">
      <t>カマクラ</t>
    </rPh>
    <rPh sb="3" eb="5">
      <t>ミウラ</t>
    </rPh>
    <phoneticPr fontId="38"/>
  </si>
  <si>
    <t>鎌倉市</t>
    <rPh sb="0" eb="3">
      <t>カマクラシ</t>
    </rPh>
    <phoneticPr fontId="38"/>
  </si>
  <si>
    <t>小田原</t>
    <rPh sb="0" eb="3">
      <t>オダワラ</t>
    </rPh>
    <phoneticPr fontId="38"/>
  </si>
  <si>
    <t>小田原市</t>
    <rPh sb="0" eb="4">
      <t>オダワラシ</t>
    </rPh>
    <phoneticPr fontId="38"/>
  </si>
  <si>
    <t>南足柄市</t>
    <rPh sb="0" eb="1">
      <t>ミナミ</t>
    </rPh>
    <rPh sb="1" eb="3">
      <t>アシガラ</t>
    </rPh>
    <rPh sb="3" eb="4">
      <t>シ</t>
    </rPh>
    <phoneticPr fontId="38"/>
  </si>
  <si>
    <t>厚木</t>
    <rPh sb="0" eb="2">
      <t>アツギ</t>
    </rPh>
    <phoneticPr fontId="38"/>
  </si>
  <si>
    <t>厚木市</t>
    <rPh sb="0" eb="3">
      <t>アツギシ</t>
    </rPh>
    <phoneticPr fontId="38"/>
  </si>
  <si>
    <t>海老名市</t>
    <rPh sb="0" eb="3">
      <t>エビナ</t>
    </rPh>
    <rPh sb="3" eb="4">
      <t>シ</t>
    </rPh>
    <phoneticPr fontId="38"/>
  </si>
  <si>
    <t>座間市</t>
    <rPh sb="0" eb="3">
      <t>ザマシ</t>
    </rPh>
    <phoneticPr fontId="38"/>
  </si>
  <si>
    <t>綾瀬市</t>
    <rPh sb="0" eb="3">
      <t>アヤセシ</t>
    </rPh>
    <phoneticPr fontId="38"/>
  </si>
  <si>
    <t>愛川町</t>
    <rPh sb="0" eb="3">
      <t>アイカワマチ</t>
    </rPh>
    <phoneticPr fontId="38"/>
  </si>
  <si>
    <t>清川村</t>
    <rPh sb="0" eb="3">
      <t>キヨカワムラ</t>
    </rPh>
    <phoneticPr fontId="38"/>
  </si>
  <si>
    <t>資料：障害サービス課(児童相談所＋市町村加齢児有り)</t>
    <rPh sb="0" eb="2">
      <t>シリョウ</t>
    </rPh>
    <rPh sb="3" eb="5">
      <t>ショウガイ</t>
    </rPh>
    <rPh sb="9" eb="10">
      <t>カ</t>
    </rPh>
    <rPh sb="11" eb="13">
      <t>ジドウ</t>
    </rPh>
    <rPh sb="13" eb="15">
      <t>ソウダン</t>
    </rPh>
    <rPh sb="15" eb="16">
      <t>ショ</t>
    </rPh>
    <rPh sb="17" eb="20">
      <t>シチョウソン</t>
    </rPh>
    <rPh sb="20" eb="22">
      <t>カレイ</t>
    </rPh>
    <rPh sb="22" eb="23">
      <t>ジ</t>
    </rPh>
    <rPh sb="23" eb="24">
      <t>ア</t>
    </rPh>
    <phoneticPr fontId="38"/>
  </si>
  <si>
    <t>令和２年版 神奈川県福祉統計</t>
    <rPh sb="0" eb="2">
      <t>レイワ</t>
    </rPh>
    <phoneticPr fontId="9"/>
  </si>
  <si>
    <t>令和３年3月31日現在（単位：人）</t>
    <rPh sb="0" eb="2">
      <t>レイワ</t>
    </rPh>
    <phoneticPr fontId="4"/>
  </si>
  <si>
    <t>R2年度</t>
    <phoneticPr fontId="9"/>
  </si>
  <si>
    <t>令和３年3月31日現在（単位：人）</t>
    <rPh sb="0" eb="2">
      <t>レイワ</t>
    </rPh>
    <phoneticPr fontId="9"/>
  </si>
  <si>
    <t>令和３年3月31日現在（単位：人）</t>
    <rPh sb="0" eb="2">
      <t>レイワ</t>
    </rPh>
    <rPh sb="3" eb="4">
      <t>ネン</t>
    </rPh>
    <rPh sb="4" eb="5">
      <t>ヘイネン</t>
    </rPh>
    <rPh sb="5" eb="6">
      <t>ガツ</t>
    </rPh>
    <rPh sb="8" eb="9">
      <t>ニチ</t>
    </rPh>
    <rPh sb="9" eb="11">
      <t>ゲンザイ</t>
    </rPh>
    <phoneticPr fontId="29"/>
  </si>
  <si>
    <t>令和３年3月31日現在（単位：件）</t>
    <rPh sb="0" eb="2">
      <t>レイワ</t>
    </rPh>
    <rPh sb="3" eb="4">
      <t>ネン</t>
    </rPh>
    <rPh sb="4" eb="5">
      <t>ヘイネン</t>
    </rPh>
    <rPh sb="5" eb="6">
      <t>ガツ</t>
    </rPh>
    <rPh sb="8" eb="9">
      <t>ニチ</t>
    </rPh>
    <rPh sb="9" eb="11">
      <t>ゲンザイ</t>
    </rPh>
    <phoneticPr fontId="29"/>
  </si>
  <si>
    <t>令和２年度分</t>
    <rPh sb="0" eb="2">
      <t>レイワ</t>
    </rPh>
    <phoneticPr fontId="9"/>
  </si>
  <si>
    <t>令和３年3月31日現在(単位:人）</t>
    <rPh sb="0" eb="2">
      <t>レイワ</t>
    </rPh>
    <rPh sb="3" eb="4">
      <t>ネン</t>
    </rPh>
    <rPh sb="4" eb="5">
      <t>ヘイネン</t>
    </rPh>
    <rPh sb="5" eb="6">
      <t>ガツ</t>
    </rPh>
    <rPh sb="8" eb="9">
      <t>ニチ</t>
    </rPh>
    <rPh sb="9" eb="11">
      <t>ゲンザイ</t>
    </rPh>
    <rPh sb="12" eb="14">
      <t>タンイ</t>
    </rPh>
    <rPh sb="15" eb="16">
      <t>ニン</t>
    </rPh>
    <phoneticPr fontId="9"/>
  </si>
  <si>
    <t>R2年度</t>
    <rPh sb="2" eb="3">
      <t>トシ</t>
    </rPh>
    <rPh sb="3" eb="4">
      <t>タビ</t>
    </rPh>
    <phoneticPr fontId="9"/>
  </si>
  <si>
    <t>R2年度</t>
    <rPh sb="2" eb="4">
      <t>ネンド</t>
    </rPh>
    <phoneticPr fontId="9"/>
  </si>
  <si>
    <t>R2年度</t>
    <phoneticPr fontId="9"/>
  </si>
  <si>
    <t>令和３年3月31日現在（単位：件）</t>
    <rPh sb="0" eb="2">
      <t>レイワ</t>
    </rPh>
    <rPh sb="3" eb="4">
      <t>ネン</t>
    </rPh>
    <rPh sb="4" eb="5">
      <t>ヘイネン</t>
    </rPh>
    <rPh sb="5" eb="6">
      <t>ガツ</t>
    </rPh>
    <rPh sb="8" eb="11">
      <t>ニチゲンザイ</t>
    </rPh>
    <phoneticPr fontId="28"/>
  </si>
  <si>
    <t>令和３年3月末現在（単位：人）</t>
    <rPh sb="0" eb="2">
      <t>レイワ</t>
    </rPh>
    <rPh sb="3" eb="4">
      <t>ネン</t>
    </rPh>
    <rPh sb="4" eb="5">
      <t>ヘイネン</t>
    </rPh>
    <rPh sb="5" eb="6">
      <t>ガツ</t>
    </rPh>
    <rPh sb="6" eb="7">
      <t>マツ</t>
    </rPh>
    <rPh sb="7" eb="9">
      <t>ゲンザイ</t>
    </rPh>
    <phoneticPr fontId="9"/>
  </si>
  <si>
    <t>令和２年度実績（単位：件）</t>
    <rPh sb="0" eb="2">
      <t>レイワ</t>
    </rPh>
    <rPh sb="3" eb="5">
      <t>ネンド</t>
    </rPh>
    <rPh sb="5" eb="7">
      <t>ジッセキ</t>
    </rPh>
    <phoneticPr fontId="9"/>
  </si>
  <si>
    <t>令和２年度実績（単位：件）</t>
    <rPh sb="0" eb="2">
      <t>レイワ</t>
    </rPh>
    <rPh sb="3" eb="4">
      <t>ネン</t>
    </rPh>
    <rPh sb="4" eb="5">
      <t>ド</t>
    </rPh>
    <rPh sb="5" eb="7">
      <t>ジッセキ</t>
    </rPh>
    <phoneticPr fontId="9"/>
  </si>
  <si>
    <t>金額（単位：円）</t>
    <phoneticPr fontId="9"/>
  </si>
  <si>
    <t>令和２年度</t>
    <rPh sb="0" eb="2">
      <t>レイワ</t>
    </rPh>
    <rPh sb="3" eb="5">
      <t>ネンド</t>
    </rPh>
    <phoneticPr fontId="9"/>
  </si>
  <si>
    <t>令　和　元　年　度</t>
    <rPh sb="0" eb="1">
      <t>レイ</t>
    </rPh>
    <rPh sb="2" eb="3">
      <t>ワ</t>
    </rPh>
    <rPh sb="4" eb="5">
      <t>モト</t>
    </rPh>
    <phoneticPr fontId="9"/>
  </si>
  <si>
    <t>令　和　２　年　度</t>
    <rPh sb="0" eb="1">
      <t>レイ</t>
    </rPh>
    <rPh sb="2" eb="3">
      <t>ワ</t>
    </rPh>
    <phoneticPr fontId="9"/>
  </si>
  <si>
    <t>令和２年度末現在（単位：人）</t>
    <rPh sb="0" eb="2">
      <t>レイワ</t>
    </rPh>
    <rPh sb="3" eb="5">
      <t>ネンド</t>
    </rPh>
    <rPh sb="5" eb="6">
      <t>マツ</t>
    </rPh>
    <rPh sb="6" eb="8">
      <t>ゲンザイ</t>
    </rPh>
    <rPh sb="9" eb="11">
      <t>タンイ</t>
    </rPh>
    <rPh sb="12" eb="13">
      <t>ニン</t>
    </rPh>
    <phoneticPr fontId="28"/>
  </si>
  <si>
    <t>　5－12表　平成31年４月１日から地域訓練会は県補助事業ではなくなり、市町村独自事業となったため欠番</t>
    <rPh sb="5" eb="6">
      <t>ヒョウ</t>
    </rPh>
    <rPh sb="7" eb="9">
      <t>ヘイセイ</t>
    </rPh>
    <rPh sb="36" eb="39">
      <t>シチョウソン</t>
    </rPh>
    <rPh sb="39" eb="41">
      <t>ドクジ</t>
    </rPh>
    <rPh sb="41" eb="43">
      <t>ジギョウ</t>
    </rPh>
    <rPh sb="49" eb="51">
      <t>ケツバン</t>
    </rPh>
    <phoneticPr fontId="9"/>
  </si>
  <si>
    <t>27年度</t>
    <phoneticPr fontId="9"/>
  </si>
  <si>
    <t>28年度</t>
    <phoneticPr fontId="9"/>
  </si>
  <si>
    <t>29年度</t>
    <phoneticPr fontId="9"/>
  </si>
  <si>
    <t>30年度</t>
    <phoneticPr fontId="9"/>
  </si>
  <si>
    <t>R1年度</t>
    <phoneticPr fontId="9"/>
  </si>
  <si>
    <t>R2年度</t>
    <phoneticPr fontId="9"/>
  </si>
  <si>
    <t>政令市・中核市を除く市計</t>
    <phoneticPr fontId="4"/>
  </si>
  <si>
    <t>政令市・
中核市計</t>
    <phoneticPr fontId="9"/>
  </si>
  <si>
    <t>政令市・中核市を除く県計</t>
    <phoneticPr fontId="9"/>
  </si>
  <si>
    <t>政令市・中核市を除く市計</t>
    <phoneticPr fontId="9"/>
  </si>
  <si>
    <t>（支援内容）</t>
    <phoneticPr fontId="29"/>
  </si>
  <si>
    <t>身体障害者手帳</t>
    <phoneticPr fontId="9"/>
  </si>
  <si>
    <t>総計</t>
    <phoneticPr fontId="9"/>
  </si>
  <si>
    <t>5-21表　自立支援医療（更生医療）の給付状況</t>
    <phoneticPr fontId="9"/>
  </si>
  <si>
    <t>計</t>
    <phoneticPr fontId="9"/>
  </si>
  <si>
    <t>5-20表　日常生活用具給付等状況</t>
    <phoneticPr fontId="9"/>
  </si>
  <si>
    <t>ネブライザー</t>
    <phoneticPr fontId="9"/>
  </si>
  <si>
    <t>藤沢市</t>
    <phoneticPr fontId="9"/>
  </si>
  <si>
    <t>　　　　加入者の人数を表す。</t>
    <phoneticPr fontId="9"/>
  </si>
  <si>
    <t>令和2年度末現在（単位：人）</t>
    <rPh sb="0" eb="2">
      <t>レイワ</t>
    </rPh>
    <rPh sb="3" eb="5">
      <t>ネンド</t>
    </rPh>
    <rPh sb="5" eb="6">
      <t>マツ</t>
    </rPh>
    <rPh sb="6" eb="8">
      <t>ゲンザイ</t>
    </rPh>
    <rPh sb="9" eb="11">
      <t>タンイ</t>
    </rPh>
    <rPh sb="12" eb="13">
      <t>ヒト</t>
    </rPh>
    <phoneticPr fontId="38"/>
  </si>
  <si>
    <t>5-19表　身体障害者・児の補装具交付及び修理実績状況（障害者総合支援法）</t>
    <phoneticPr fontId="9"/>
  </si>
  <si>
    <t>（注）（）内は、18才未満の児童数で内数。</t>
    <phoneticPr fontId="9"/>
  </si>
  <si>
    <t>令和３年3月31日現在（単位：医師は人、医療機関は件）</t>
    <phoneticPr fontId="9"/>
  </si>
  <si>
    <t>令和２年度実績（単位：件）</t>
  </si>
  <si>
    <t>平成31年４月１日から地域訓練会は県補助事業ではなくなり、市町村独自事業となったため欠番</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</si>
</sst>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6" formatCode="&quot;¥&quot;#,##0;[Red]&quot;¥&quot;\-#,##0"/>
    <numFmt numFmtId="41" formatCode="_ * #,##0_ ;_ * \-#,##0_ ;_ * &quot;-&quot;_ ;_ @_ "/>
    <numFmt numFmtId="176" formatCode="#,##0_ "/>
    <numFmt numFmtId="177" formatCode="#,##0_ ;[Red]\-#,##0\ "/>
    <numFmt numFmtId="178" formatCode="#,##0;[Red]#,##0"/>
    <numFmt numFmtId="179" formatCode="#,##0_);[Red]\(#,##0\)"/>
    <numFmt numFmtId="180" formatCode="&quot;(&quot;##,###&quot;)&quot;"/>
    <numFmt numFmtId="181" formatCode="##&quot;年度&quot;"/>
    <numFmt numFmtId="182" formatCode="_(* #,##0_);_(* \(#,##0\);_(* &quot;-&quot;_);_(@_)"/>
    <numFmt numFmtId="183" formatCode="&quot;¥&quot;#,##0_);[Red]\(&quot;¥&quot;#,##0\)"/>
  </numFmts>
  <fonts count="52">
    <font>
      <sz val="11"/>
      <name val="ＭＳ Ｐゴシック"/>
      <family val="3"/>
      <charset val="128"/>
    </font>
    <font>
      <sz val="12"/>
      <color indexed="8"/>
      <name val="ＭＳ 明朝"/>
      <family val="1"/>
      <charset val="128"/>
    </font>
    <font>
      <sz val="11"/>
      <name val="ＭＳ Ｐゴシック"/>
      <family val="3"/>
      <charset val="128"/>
    </font>
    <font>
      <sz val="14"/>
      <name val="ＭＳ 明朝"/>
      <family val="1"/>
      <charset val="128"/>
    </font>
    <font>
      <sz val="16"/>
      <name val="ＭＳ Ｐゴシック"/>
      <family val="3"/>
      <charset val="128"/>
    </font>
    <font>
      <sz val="12"/>
      <color indexed="9"/>
      <name val="ＭＳ 明朝"/>
      <family val="1"/>
      <charset val="128"/>
    </font>
    <font>
      <b/>
      <sz val="12"/>
      <color indexed="9"/>
      <name val="ＭＳ 明朝"/>
      <family val="1"/>
      <charset val="128"/>
    </font>
    <font>
      <sz val="12"/>
      <color indexed="10"/>
      <name val="ＭＳ 明朝"/>
      <family val="1"/>
      <charset val="128"/>
    </font>
    <font>
      <b/>
      <sz val="12"/>
      <color indexed="8"/>
      <name val="ＭＳ 明朝"/>
      <family val="1"/>
      <charset val="128"/>
    </font>
    <font>
      <sz val="6"/>
      <name val="ＭＳ Ｐゴシック"/>
      <family val="3"/>
      <charset val="128"/>
    </font>
    <font>
      <sz val="11"/>
      <name val="ＭＳ 明朝"/>
      <family val="1"/>
      <charset val="128"/>
    </font>
    <font>
      <b/>
      <sz val="18"/>
      <color theme="3"/>
      <name val="ＭＳ Ｐゴシック"/>
      <family val="3"/>
      <charset val="128"/>
    </font>
    <font>
      <sz val="12"/>
      <color rgb="FF9C6500"/>
      <name val="ＭＳ 明朝"/>
      <family val="1"/>
      <charset val="128"/>
    </font>
    <font>
      <sz val="12"/>
      <color rgb="FFFA7D00"/>
      <name val="ＭＳ 明朝"/>
      <family val="1"/>
      <charset val="128"/>
    </font>
    <font>
      <sz val="12"/>
      <color rgb="FF9C0006"/>
      <name val="ＭＳ 明朝"/>
      <family val="1"/>
      <charset val="128"/>
    </font>
    <font>
      <b/>
      <sz val="12"/>
      <color rgb="FFFA7D00"/>
      <name val="ＭＳ 明朝"/>
      <family val="1"/>
      <charset val="128"/>
    </font>
    <font>
      <b/>
      <sz val="15"/>
      <color theme="3"/>
      <name val="ＭＳ 明朝"/>
      <family val="1"/>
      <charset val="128"/>
    </font>
    <font>
      <b/>
      <sz val="13"/>
      <color theme="3"/>
      <name val="ＭＳ 明朝"/>
      <family val="1"/>
      <charset val="128"/>
    </font>
    <font>
      <b/>
      <sz val="11"/>
      <color theme="3"/>
      <name val="ＭＳ 明朝"/>
      <family val="1"/>
      <charset val="128"/>
    </font>
    <font>
      <b/>
      <sz val="12"/>
      <color rgb="FF3F3F3F"/>
      <name val="ＭＳ 明朝"/>
      <family val="1"/>
      <charset val="128"/>
    </font>
    <font>
      <i/>
      <sz val="12"/>
      <color rgb="FF7F7F7F"/>
      <name val="ＭＳ 明朝"/>
      <family val="1"/>
      <charset val="128"/>
    </font>
    <font>
      <sz val="12"/>
      <color rgb="FF3F3F76"/>
      <name val="ＭＳ 明朝"/>
      <family val="1"/>
      <charset val="128"/>
    </font>
    <font>
      <sz val="12"/>
      <color rgb="FF006100"/>
      <name val="ＭＳ 明朝"/>
      <family val="1"/>
      <charset val="128"/>
    </font>
    <font>
      <sz val="12"/>
      <name val="ＭＳ 明朝"/>
      <family val="1"/>
      <charset val="128"/>
    </font>
    <font>
      <sz val="12"/>
      <color theme="1"/>
      <name val="ＭＳ 明朝"/>
      <family val="2"/>
      <charset val="128"/>
    </font>
    <font>
      <sz val="11"/>
      <color theme="1"/>
      <name val="メイリオ"/>
      <family val="3"/>
      <charset val="128"/>
    </font>
    <font>
      <u/>
      <sz val="11"/>
      <color theme="10"/>
      <name val="ＭＳ Ｐゴシック"/>
      <family val="2"/>
      <scheme val="minor"/>
    </font>
    <font>
      <u/>
      <sz val="11"/>
      <color theme="10"/>
      <name val="メイリオ"/>
      <family val="3"/>
      <charset val="128"/>
    </font>
    <font>
      <sz val="7"/>
      <name val="ＭＳ Ｐ明朝"/>
      <family val="1"/>
      <charset val="128"/>
    </font>
    <font>
      <sz val="7"/>
      <name val="ＭＳ 明朝"/>
      <family val="1"/>
      <charset val="128"/>
    </font>
    <font>
      <sz val="6"/>
      <name val="ＭＳ ゴシック"/>
      <family val="3"/>
      <charset val="128"/>
    </font>
    <font>
      <sz val="11"/>
      <name val="メイリオ"/>
      <family val="3"/>
      <charset val="128"/>
    </font>
    <font>
      <sz val="11"/>
      <color indexed="8"/>
      <name val="メイリオ"/>
      <family val="3"/>
      <charset val="128"/>
    </font>
    <font>
      <strike/>
      <sz val="11"/>
      <color theme="1"/>
      <name val="メイリオ"/>
      <family val="3"/>
      <charset val="128"/>
    </font>
    <font>
      <sz val="16"/>
      <color theme="1"/>
      <name val="メイリオ"/>
      <family val="3"/>
      <charset val="128"/>
    </font>
    <font>
      <sz val="11"/>
      <color theme="4" tint="-0.499984740745262"/>
      <name val="メイリオ"/>
      <family val="3"/>
      <charset val="128"/>
    </font>
    <font>
      <sz val="10"/>
      <name val="メイリオ"/>
      <family val="3"/>
      <charset val="128"/>
    </font>
    <font>
      <sz val="11"/>
      <name val="Meiryo UI"/>
      <family val="3"/>
      <charset val="128"/>
    </font>
    <font>
      <sz val="6"/>
      <name val="ＭＳ Ｐ明朝"/>
      <family val="1"/>
      <charset val="128"/>
    </font>
    <font>
      <b/>
      <sz val="11"/>
      <name val="メイリオ"/>
      <family val="3"/>
      <charset val="128"/>
    </font>
    <font>
      <sz val="9"/>
      <name val="Meiryo UI"/>
      <family val="3"/>
      <charset val="128"/>
    </font>
    <font>
      <sz val="12"/>
      <name val="ＭＳ Ｐゴシック"/>
      <family val="3"/>
      <charset val="128"/>
    </font>
    <font>
      <sz val="11"/>
      <color rgb="FFFF0000"/>
      <name val="メイリオ"/>
      <family val="3"/>
      <charset val="128"/>
    </font>
    <font>
      <sz val="6"/>
      <name val="Meiryo UI"/>
      <family val="3"/>
      <charset val="128"/>
    </font>
    <font>
      <sz val="10"/>
      <name val="Meiryo UI"/>
      <family val="3"/>
      <charset val="128"/>
    </font>
    <font>
      <sz val="11"/>
      <color theme="1"/>
      <name val="Meiryo UI"/>
      <family val="3"/>
      <charset val="128"/>
    </font>
    <font>
      <sz val="8"/>
      <color theme="1"/>
      <name val="Meiryo UI"/>
      <family val="3"/>
      <charset val="128"/>
    </font>
    <font>
      <sz val="9"/>
      <color theme="1"/>
      <name val="Meiryo UI"/>
      <family val="3"/>
      <charset val="128"/>
    </font>
    <font>
      <sz val="6"/>
      <color theme="1"/>
      <name val="Meiryo UI"/>
      <family val="3"/>
      <charset val="128"/>
    </font>
    <font>
      <sz val="10"/>
      <color theme="4" tint="-0.499984740745262"/>
      <name val="メイリオ"/>
      <family val="3"/>
      <charset val="128"/>
    </font>
    <font>
      <sz val="11"/>
      <name val="明朝"/>
      <family val="1"/>
      <charset val="128"/>
    </font>
    <font>
      <sz val="6"/>
      <name val="ＭＳ 明朝"/>
      <family val="2"/>
      <charset val="128"/>
    </font>
  </fonts>
  <fills count="39">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2"/>
        <bgColor indexed="64"/>
      </patternFill>
    </fill>
    <fill>
      <patternFill patternType="solid">
        <fgColor rgb="FFFEF5F0"/>
        <bgColor indexed="64"/>
      </patternFill>
    </fill>
  </fills>
  <borders count="6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medium">
        <color indexed="64"/>
      </left>
      <right/>
      <top/>
      <bottom/>
      <diagonal/>
    </border>
    <border>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hair">
        <color indexed="64"/>
      </left>
      <right style="hair">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medium">
        <color indexed="64"/>
      </left>
      <right style="thin">
        <color indexed="64"/>
      </right>
      <top/>
      <bottom/>
      <diagonal/>
    </border>
    <border>
      <left style="hair">
        <color indexed="64"/>
      </left>
      <right style="hair">
        <color indexed="64"/>
      </right>
      <top/>
      <bottom style="thin">
        <color indexed="64"/>
      </bottom>
      <diagonal/>
    </border>
    <border>
      <left style="medium">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right/>
      <top style="medium">
        <color indexed="64"/>
      </top>
      <bottom/>
      <diagonal/>
    </border>
    <border>
      <left style="thin">
        <color indexed="64"/>
      </left>
      <right style="medium">
        <color indexed="64"/>
      </right>
      <top style="thin">
        <color indexed="64"/>
      </top>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style="thin">
        <color indexed="8"/>
      </top>
      <bottom/>
      <diagonal/>
    </border>
    <border>
      <left/>
      <right/>
      <top style="thin">
        <color indexed="8"/>
      </top>
      <bottom/>
      <diagonal/>
    </border>
    <border>
      <left style="thin">
        <color indexed="8"/>
      </left>
      <right style="medium">
        <color indexed="64"/>
      </right>
      <top style="thin">
        <color indexed="8"/>
      </top>
      <bottom style="hair">
        <color indexed="8"/>
      </bottom>
      <diagonal/>
    </border>
    <border>
      <left style="thin">
        <color indexed="8"/>
      </left>
      <right style="thin">
        <color indexed="8"/>
      </right>
      <top style="thin">
        <color indexed="8"/>
      </top>
      <bottom style="hair">
        <color indexed="8"/>
      </bottom>
      <diagonal/>
    </border>
    <border>
      <left style="medium">
        <color indexed="64"/>
      </left>
      <right style="thin">
        <color indexed="8"/>
      </right>
      <top style="thin">
        <color indexed="8"/>
      </top>
      <bottom style="hair">
        <color indexed="8"/>
      </bottom>
      <diagonal/>
    </border>
    <border>
      <left style="thin">
        <color indexed="8"/>
      </left>
      <right/>
      <top style="thin">
        <color indexed="8"/>
      </top>
      <bottom style="hair">
        <color indexed="8"/>
      </bottom>
      <diagonal/>
    </border>
    <border>
      <left style="medium">
        <color indexed="64"/>
      </left>
      <right style="thin">
        <color indexed="8"/>
      </right>
      <top/>
      <bottom style="thin">
        <color indexed="8"/>
      </bottom>
      <diagonal/>
    </border>
    <border>
      <left/>
      <right style="medium">
        <color indexed="64"/>
      </right>
      <top style="hair">
        <color indexed="8"/>
      </top>
      <bottom/>
      <diagonal/>
    </border>
    <border>
      <left/>
      <right/>
      <top style="hair">
        <color indexed="8"/>
      </top>
      <bottom/>
      <diagonal/>
    </border>
    <border>
      <left style="thin">
        <color indexed="8"/>
      </left>
      <right style="medium">
        <color indexed="64"/>
      </right>
      <top style="hair">
        <color indexed="8"/>
      </top>
      <bottom style="thin">
        <color indexed="8"/>
      </bottom>
      <diagonal/>
    </border>
    <border>
      <left style="thin">
        <color indexed="8"/>
      </left>
      <right style="thin">
        <color indexed="8"/>
      </right>
      <top style="hair">
        <color indexed="8"/>
      </top>
      <bottom style="thin">
        <color indexed="8"/>
      </bottom>
      <diagonal/>
    </border>
    <border>
      <left style="medium">
        <color indexed="64"/>
      </left>
      <right style="thin">
        <color indexed="8"/>
      </right>
      <top style="hair">
        <color indexed="8"/>
      </top>
      <bottom style="thin">
        <color indexed="8"/>
      </bottom>
      <diagonal/>
    </border>
    <border>
      <left style="thin">
        <color indexed="8"/>
      </left>
      <right/>
      <top style="hair">
        <color indexed="8"/>
      </top>
      <bottom style="thin">
        <color indexed="8"/>
      </bottom>
      <diagonal/>
    </border>
    <border>
      <left style="thin">
        <color indexed="8"/>
      </left>
      <right style="thin">
        <color indexed="8"/>
      </right>
      <top/>
      <bottom/>
      <diagonal/>
    </border>
    <border>
      <left style="thin">
        <color indexed="8"/>
      </left>
      <right style="thin">
        <color indexed="8"/>
      </right>
      <top/>
      <bottom style="hair">
        <color indexed="8"/>
      </bottom>
      <diagonal/>
    </border>
    <border>
      <left style="medium">
        <color indexed="64"/>
      </left>
      <right style="thin">
        <color indexed="8"/>
      </right>
      <top/>
      <bottom/>
      <diagonal/>
    </border>
    <border>
      <left/>
      <right style="medium">
        <color indexed="64"/>
      </right>
      <top style="hair">
        <color indexed="8"/>
      </top>
      <bottom style="hair">
        <color indexed="8"/>
      </bottom>
      <diagonal/>
    </border>
    <border>
      <left style="hair">
        <color indexed="8"/>
      </left>
      <right style="hair">
        <color indexed="8"/>
      </right>
      <top style="hair">
        <color indexed="8"/>
      </top>
      <bottom style="hair">
        <color indexed="8"/>
      </bottom>
      <diagonal/>
    </border>
    <border>
      <left/>
      <right/>
      <top style="hair">
        <color indexed="8"/>
      </top>
      <bottom style="hair">
        <color indexed="8"/>
      </bottom>
      <diagonal/>
    </border>
    <border>
      <left style="thin">
        <color indexed="8"/>
      </left>
      <right style="medium">
        <color indexed="64"/>
      </right>
      <top style="hair">
        <color indexed="8"/>
      </top>
      <bottom style="hair">
        <color indexed="8"/>
      </bottom>
      <diagonal/>
    </border>
    <border>
      <left style="thin">
        <color indexed="8"/>
      </left>
      <right style="thin">
        <color indexed="8"/>
      </right>
      <top style="hair">
        <color indexed="8"/>
      </top>
      <bottom style="hair">
        <color indexed="8"/>
      </bottom>
      <diagonal/>
    </border>
    <border>
      <left style="medium">
        <color indexed="64"/>
      </left>
      <right style="thin">
        <color indexed="8"/>
      </right>
      <top style="hair">
        <color indexed="8"/>
      </top>
      <bottom style="hair">
        <color indexed="8"/>
      </bottom>
      <diagonal/>
    </border>
    <border>
      <left style="thin">
        <color indexed="8"/>
      </left>
      <right/>
      <top style="hair">
        <color indexed="8"/>
      </top>
      <bottom style="hair">
        <color indexed="8"/>
      </bottom>
      <diagonal/>
    </border>
    <border>
      <left/>
      <right style="medium">
        <color indexed="64"/>
      </right>
      <top style="thin">
        <color indexed="8"/>
      </top>
      <bottom/>
      <diagonal/>
    </border>
    <border>
      <left/>
      <right/>
      <top/>
      <bottom style="hair">
        <color indexed="8"/>
      </bottom>
      <diagonal/>
    </border>
    <border>
      <left style="thin">
        <color indexed="8"/>
      </left>
      <right style="thin">
        <color indexed="8"/>
      </right>
      <top style="thin">
        <color indexed="8"/>
      </top>
      <bottom/>
      <diagonal/>
    </border>
    <border>
      <left style="medium">
        <color indexed="64"/>
      </left>
      <right style="thin">
        <color indexed="8"/>
      </right>
      <top style="thin">
        <color indexed="8"/>
      </top>
      <bottom/>
      <diagonal/>
    </border>
    <border>
      <left/>
      <right style="medium">
        <color indexed="64"/>
      </right>
      <top style="thin">
        <color indexed="8"/>
      </top>
      <bottom style="thin">
        <color indexed="8"/>
      </bottom>
      <diagonal/>
    </border>
    <border>
      <left style="hair">
        <color indexed="64"/>
      </left>
      <right style="hair">
        <color indexed="64"/>
      </right>
      <top style="thin">
        <color indexed="8"/>
      </top>
      <bottom style="thin">
        <color indexed="8"/>
      </bottom>
      <diagonal/>
    </border>
    <border>
      <left/>
      <right/>
      <top style="thin">
        <color indexed="8"/>
      </top>
      <bottom style="thin">
        <color indexed="8"/>
      </bottom>
      <diagonal/>
    </border>
    <border>
      <left/>
      <right style="medium">
        <color indexed="64"/>
      </right>
      <top/>
      <bottom style="thin">
        <color indexed="8"/>
      </bottom>
      <diagonal/>
    </border>
    <border>
      <left style="hair">
        <color indexed="8"/>
      </left>
      <right style="hair">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hair">
        <color indexed="8"/>
      </left>
      <right style="hair">
        <color indexed="8"/>
      </right>
      <top style="thin">
        <color indexed="8"/>
      </top>
      <bottom style="hair">
        <color indexed="8"/>
      </bottom>
      <diagonal/>
    </border>
    <border>
      <left/>
      <right/>
      <top style="thin">
        <color indexed="8"/>
      </top>
      <bottom style="hair">
        <color indexed="8"/>
      </bottom>
      <diagonal/>
    </border>
    <border>
      <left style="thin">
        <color indexed="8"/>
      </left>
      <right style="thin">
        <color indexed="64"/>
      </right>
      <top style="hair">
        <color indexed="8"/>
      </top>
      <bottom style="hair">
        <color indexed="8"/>
      </bottom>
      <diagonal/>
    </border>
    <border>
      <left style="thin">
        <color indexed="64"/>
      </left>
      <right style="thin">
        <color indexed="8"/>
      </right>
      <top style="hair">
        <color indexed="8"/>
      </top>
      <bottom style="hair">
        <color indexed="8"/>
      </bottom>
      <diagonal/>
    </border>
    <border>
      <left style="thin">
        <color indexed="8"/>
      </left>
      <right style="thin">
        <color indexed="64"/>
      </right>
      <top style="thin">
        <color indexed="8"/>
      </top>
      <bottom style="hair">
        <color indexed="8"/>
      </bottom>
      <diagonal/>
    </border>
    <border>
      <left style="thin">
        <color indexed="64"/>
      </left>
      <right style="thin">
        <color indexed="8"/>
      </right>
      <top style="thin">
        <color indexed="8"/>
      </top>
      <bottom style="hair">
        <color indexed="8"/>
      </bottom>
      <diagonal/>
    </border>
    <border>
      <left style="thin">
        <color indexed="8"/>
      </left>
      <right style="thin">
        <color indexed="8"/>
      </right>
      <top/>
      <bottom style="thin">
        <color indexed="8"/>
      </bottom>
      <diagonal/>
    </border>
    <border>
      <left style="thin">
        <color indexed="8"/>
      </left>
      <right/>
      <top/>
      <bottom/>
      <diagonal/>
    </border>
    <border>
      <left style="thin">
        <color indexed="8"/>
      </left>
      <right style="medium">
        <color indexed="64"/>
      </right>
      <top/>
      <bottom/>
      <diagonal/>
    </border>
    <border>
      <left style="thin">
        <color indexed="8"/>
      </left>
      <right style="thin">
        <color indexed="64"/>
      </right>
      <top/>
      <bottom/>
      <diagonal/>
    </border>
    <border>
      <left style="thin">
        <color indexed="8"/>
      </left>
      <right style="medium">
        <color indexed="64"/>
      </right>
      <top style="thin">
        <color indexed="8"/>
      </top>
      <bottom/>
      <diagonal/>
    </border>
    <border>
      <left style="thin">
        <color indexed="8"/>
      </left>
      <right style="thin">
        <color indexed="64"/>
      </right>
      <top style="thin">
        <color indexed="8"/>
      </top>
      <bottom/>
      <diagonal/>
    </border>
    <border>
      <left/>
      <right style="thin">
        <color indexed="8"/>
      </right>
      <top style="thin">
        <color indexed="8"/>
      </top>
      <bottom style="thin">
        <color indexed="8"/>
      </bottom>
      <diagonal/>
    </border>
    <border>
      <left style="medium">
        <color indexed="64"/>
      </left>
      <right/>
      <top style="thin">
        <color indexed="8"/>
      </top>
      <bottom style="thin">
        <color indexed="8"/>
      </bottom>
      <diagonal/>
    </border>
    <border>
      <left/>
      <right style="thin">
        <color indexed="8"/>
      </right>
      <top/>
      <bottom style="thin">
        <color indexed="8"/>
      </bottom>
      <diagonal/>
    </border>
    <border>
      <left/>
      <right/>
      <top/>
      <bottom style="thin">
        <color indexed="8"/>
      </bottom>
      <diagonal/>
    </border>
    <border>
      <left/>
      <right style="medium">
        <color indexed="64"/>
      </right>
      <top style="medium">
        <color indexed="64"/>
      </top>
      <bottom style="thin">
        <color indexed="8"/>
      </bottom>
      <diagonal/>
    </border>
    <border>
      <left/>
      <right/>
      <top style="medium">
        <color indexed="64"/>
      </top>
      <bottom style="thin">
        <color indexed="8"/>
      </bottom>
      <diagonal/>
    </border>
    <border>
      <left style="thin">
        <color indexed="8"/>
      </left>
      <right/>
      <top style="medium">
        <color indexed="64"/>
      </top>
      <bottom style="thin">
        <color indexed="8"/>
      </bottom>
      <diagonal/>
    </border>
    <border>
      <left style="medium">
        <color indexed="64"/>
      </left>
      <right/>
      <top style="medium">
        <color indexed="64"/>
      </top>
      <bottom style="thin">
        <color indexed="8"/>
      </bottom>
      <diagonal/>
    </border>
    <border>
      <left/>
      <right style="thin">
        <color indexed="8"/>
      </right>
      <top style="medium">
        <color indexed="64"/>
      </top>
      <bottom/>
      <diagonal/>
    </border>
    <border>
      <left style="thin">
        <color indexed="8"/>
      </left>
      <right/>
      <top style="medium">
        <color indexed="64"/>
      </top>
      <bottom/>
      <diagonal/>
    </border>
    <border>
      <left style="thin">
        <color indexed="8"/>
      </left>
      <right style="thin">
        <color indexed="8"/>
      </right>
      <top style="medium">
        <color indexed="64"/>
      </top>
      <bottom/>
      <diagonal/>
    </border>
    <border>
      <left style="medium">
        <color indexed="64"/>
      </left>
      <right style="thin">
        <color indexed="8"/>
      </right>
      <top style="medium">
        <color indexed="64"/>
      </top>
      <bottom/>
      <diagonal/>
    </border>
    <border>
      <left/>
      <right style="thin">
        <color indexed="8"/>
      </right>
      <top/>
      <bottom style="thin">
        <color indexed="64"/>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8"/>
      </right>
      <top style="medium">
        <color indexed="8"/>
      </top>
      <bottom/>
      <diagonal/>
    </border>
    <border>
      <left style="thin">
        <color indexed="8"/>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8"/>
      </right>
      <top/>
      <bottom/>
      <diagonal/>
    </border>
    <border>
      <left/>
      <right style="thin">
        <color indexed="64"/>
      </right>
      <top style="thin">
        <color indexed="64"/>
      </top>
      <bottom/>
      <diagonal/>
    </border>
    <border>
      <left style="double">
        <color indexed="64"/>
      </left>
      <right style="medium">
        <color indexed="64"/>
      </right>
      <top style="thin">
        <color indexed="64"/>
      </top>
      <bottom style="medium">
        <color indexed="64"/>
      </bottom>
      <diagonal/>
    </border>
    <border>
      <left/>
      <right style="thin">
        <color indexed="8"/>
      </right>
      <top style="thin">
        <color indexed="8"/>
      </top>
      <bottom style="medium">
        <color indexed="64"/>
      </bottom>
      <diagonal/>
    </border>
    <border>
      <left style="thin">
        <color indexed="8"/>
      </left>
      <right style="thin">
        <color indexed="8"/>
      </right>
      <top style="thin">
        <color indexed="8"/>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8"/>
      </top>
      <bottom/>
      <diagonal/>
    </border>
    <border>
      <left style="thin">
        <color indexed="8"/>
      </left>
      <right/>
      <top style="hair">
        <color indexed="8"/>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8"/>
      </top>
      <bottom style="hair">
        <color indexed="8"/>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8"/>
      </top>
      <bottom style="hair">
        <color indexed="8"/>
      </bottom>
      <diagonal/>
    </border>
    <border>
      <left style="thin">
        <color indexed="64"/>
      </left>
      <right style="thin">
        <color indexed="64"/>
      </right>
      <top style="thin">
        <color indexed="8"/>
      </top>
      <bottom/>
      <diagonal/>
    </border>
    <border diagonalDown="1">
      <left style="medium">
        <color indexed="64"/>
      </left>
      <right style="thin">
        <color indexed="8"/>
      </right>
      <top style="thin">
        <color indexed="8"/>
      </top>
      <bottom style="thin">
        <color indexed="8"/>
      </bottom>
      <diagonal style="thin">
        <color indexed="64"/>
      </diagonal>
    </border>
    <border>
      <left style="thin">
        <color indexed="64"/>
      </left>
      <right/>
      <top/>
      <bottom style="hair">
        <color indexed="64"/>
      </bottom>
      <diagonal/>
    </border>
    <border>
      <left style="thin">
        <color indexed="64"/>
      </left>
      <right style="thin">
        <color indexed="64"/>
      </right>
      <top/>
      <bottom style="hair">
        <color indexed="64"/>
      </bottom>
      <diagonal/>
    </border>
    <border diagonalDown="1">
      <left style="medium">
        <color indexed="64"/>
      </left>
      <right style="thin">
        <color indexed="8"/>
      </right>
      <top/>
      <bottom style="thin">
        <color indexed="8"/>
      </bottom>
      <diagonal style="hair">
        <color indexed="64"/>
      </diagonal>
    </border>
    <border>
      <left style="thin">
        <color indexed="64"/>
      </left>
      <right style="thin">
        <color indexed="8"/>
      </right>
      <top style="thin">
        <color indexed="64"/>
      </top>
      <bottom style="thin">
        <color indexed="64"/>
      </bottom>
      <diagonal/>
    </border>
    <border>
      <left style="thin">
        <color indexed="8"/>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top/>
      <bottom style="thin">
        <color indexed="8"/>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medium">
        <color indexed="64"/>
      </top>
      <bottom style="medium">
        <color indexed="64"/>
      </bottom>
      <diagonal/>
    </border>
    <border>
      <left style="thin">
        <color indexed="8"/>
      </left>
      <right/>
      <top style="medium">
        <color indexed="64"/>
      </top>
      <bottom style="medium">
        <color indexed="64"/>
      </bottom>
      <diagonal/>
    </border>
    <border>
      <left style="medium">
        <color indexed="64"/>
      </left>
      <right style="medium">
        <color indexed="64"/>
      </right>
      <top style="thin">
        <color indexed="8"/>
      </top>
      <bottom/>
      <diagonal/>
    </border>
    <border>
      <left style="medium">
        <color indexed="64"/>
      </left>
      <right style="medium">
        <color indexed="64"/>
      </right>
      <top/>
      <bottom/>
      <diagonal/>
    </border>
    <border>
      <left style="thin">
        <color indexed="8"/>
      </left>
      <right style="medium">
        <color indexed="64"/>
      </right>
      <top/>
      <bottom style="medium">
        <color indexed="64"/>
      </bottom>
      <diagonal/>
    </border>
    <border>
      <left style="medium">
        <color indexed="64"/>
      </left>
      <right style="thin">
        <color indexed="8"/>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8"/>
      </left>
      <right/>
      <top style="thin">
        <color indexed="8"/>
      </top>
      <bottom style="medium">
        <color indexed="64"/>
      </bottom>
      <diagonal/>
    </border>
    <border>
      <left/>
      <right style="thin">
        <color indexed="8"/>
      </right>
      <top/>
      <bottom/>
      <diagonal/>
    </border>
    <border>
      <left/>
      <right style="thin">
        <color indexed="8"/>
      </right>
      <top style="thin">
        <color indexed="8"/>
      </top>
      <bottom/>
      <diagonal/>
    </border>
    <border diagonalDown="1">
      <left style="medium">
        <color indexed="64"/>
      </left>
      <right style="thin">
        <color indexed="8"/>
      </right>
      <top/>
      <bottom style="thin">
        <color indexed="8"/>
      </bottom>
      <diagonal style="thin">
        <color indexed="8"/>
      </diagonal>
    </border>
    <border>
      <left style="thin">
        <color indexed="64"/>
      </left>
      <right style="thin">
        <color indexed="64"/>
      </right>
      <top style="thin">
        <color indexed="8"/>
      </top>
      <bottom style="thin">
        <color indexed="8"/>
      </bottom>
      <diagonal/>
    </border>
    <border>
      <left/>
      <right style="thin">
        <color indexed="8"/>
      </right>
      <top style="thin">
        <color indexed="8"/>
      </top>
      <bottom style="thin">
        <color indexed="64"/>
      </bottom>
      <diagonal/>
    </border>
    <border>
      <left/>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medium">
        <color indexed="64"/>
      </right>
      <top style="thin">
        <color indexed="64"/>
      </top>
      <bottom/>
      <diagonal/>
    </border>
    <border>
      <left/>
      <right style="hair">
        <color indexed="64"/>
      </right>
      <top style="thin">
        <color indexed="64"/>
      </top>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hair">
        <color indexed="64"/>
      </right>
      <top style="medium">
        <color indexed="64"/>
      </top>
      <bottom style="thin">
        <color indexed="64"/>
      </bottom>
      <diagonal/>
    </border>
    <border>
      <left/>
      <right style="hair">
        <color indexed="64"/>
      </right>
      <top style="thin">
        <color indexed="64"/>
      </top>
      <bottom style="medium">
        <color indexed="64"/>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medium">
        <color indexed="64"/>
      </right>
      <top/>
      <bottom style="thin">
        <color indexed="64"/>
      </bottom>
      <diagonal/>
    </border>
    <border>
      <left/>
      <right style="hair">
        <color indexed="64"/>
      </right>
      <top/>
      <bottom style="thin">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diagonalDown="1">
      <left style="medium">
        <color indexed="64"/>
      </left>
      <right style="thin">
        <color indexed="8"/>
      </right>
      <top/>
      <bottom/>
      <diagonal style="thin">
        <color indexed="8"/>
      </diagonal>
    </border>
    <border>
      <left style="medium">
        <color indexed="64"/>
      </left>
      <right style="thin">
        <color indexed="64"/>
      </right>
      <top style="medium">
        <color indexed="64"/>
      </top>
      <bottom style="medium">
        <color indexed="64"/>
      </bottom>
      <diagonal/>
    </border>
    <border>
      <left style="thin">
        <color indexed="8"/>
      </left>
      <right style="medium">
        <color indexed="64"/>
      </right>
      <top style="hair">
        <color indexed="8"/>
      </top>
      <bottom/>
      <diagonal/>
    </border>
    <border>
      <left/>
      <right style="medium">
        <color indexed="64"/>
      </right>
      <top style="thin">
        <color indexed="8"/>
      </top>
      <bottom style="medium">
        <color indexed="64"/>
      </bottom>
      <diagonal/>
    </border>
    <border>
      <left style="thin">
        <color indexed="64"/>
      </left>
      <right style="thin">
        <color indexed="64"/>
      </right>
      <top/>
      <bottom style="hair">
        <color indexed="8"/>
      </bottom>
      <diagonal/>
    </border>
    <border>
      <left style="thin">
        <color indexed="64"/>
      </left>
      <right style="thin">
        <color indexed="64"/>
      </right>
      <top style="hair">
        <color indexed="8"/>
      </top>
      <bottom style="thin">
        <color indexed="64"/>
      </bottom>
      <diagonal/>
    </border>
    <border>
      <left style="thin">
        <color indexed="64"/>
      </left>
      <right style="thin">
        <color indexed="64"/>
      </right>
      <top style="thin">
        <color indexed="64"/>
      </top>
      <bottom style="hair">
        <color indexed="8"/>
      </bottom>
      <diagonal/>
    </border>
    <border>
      <left/>
      <right style="thin">
        <color indexed="8"/>
      </right>
      <top style="hair">
        <color indexed="8"/>
      </top>
      <bottom style="hair">
        <color indexed="8"/>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bottom style="hair">
        <color indexed="8"/>
      </bottom>
      <diagonal/>
    </border>
    <border>
      <left style="thin">
        <color indexed="64"/>
      </left>
      <right style="medium">
        <color indexed="64"/>
      </right>
      <top style="hair">
        <color indexed="8"/>
      </top>
      <bottom style="hair">
        <color indexed="8"/>
      </bottom>
      <diagonal/>
    </border>
    <border>
      <left style="thin">
        <color indexed="64"/>
      </left>
      <right style="medium">
        <color indexed="64"/>
      </right>
      <top style="hair">
        <color indexed="8"/>
      </top>
      <bottom style="thin">
        <color indexed="64"/>
      </bottom>
      <diagonal/>
    </border>
    <border>
      <left style="thin">
        <color indexed="64"/>
      </left>
      <right style="medium">
        <color indexed="64"/>
      </right>
      <top style="thin">
        <color indexed="64"/>
      </top>
      <bottom style="hair">
        <color indexed="8"/>
      </bottom>
      <diagonal/>
    </border>
    <border>
      <left style="thin">
        <color indexed="8"/>
      </left>
      <right style="medium">
        <color indexed="64"/>
      </right>
      <top style="thin">
        <color indexed="64"/>
      </top>
      <bottom style="thin">
        <color indexed="64"/>
      </bottom>
      <diagonal/>
    </border>
    <border>
      <left style="thin">
        <color indexed="8"/>
      </left>
      <right style="medium">
        <color indexed="64"/>
      </right>
      <top style="thin">
        <color indexed="64"/>
      </top>
      <bottom/>
      <diagonal/>
    </border>
    <border diagonalDown="1">
      <left style="medium">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bottom/>
      <diagonal style="thin">
        <color indexed="64"/>
      </diagonal>
    </border>
    <border diagonalDown="1">
      <left style="medium">
        <color indexed="64"/>
      </left>
      <right style="thin">
        <color indexed="64"/>
      </right>
      <top/>
      <bottom style="thin">
        <color indexed="64"/>
      </bottom>
      <diagonal style="thin">
        <color indexed="64"/>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style="hair">
        <color indexed="64"/>
      </left>
      <right/>
      <top/>
      <bottom style="thin">
        <color indexed="64"/>
      </bottom>
      <diagonal/>
    </border>
    <border>
      <left style="hair">
        <color indexed="64"/>
      </left>
      <right style="medium">
        <color indexed="64"/>
      </right>
      <top style="thin">
        <color indexed="8"/>
      </top>
      <bottom/>
      <diagonal/>
    </border>
    <border>
      <left style="medium">
        <color indexed="64"/>
      </left>
      <right/>
      <top style="hair">
        <color indexed="64"/>
      </top>
      <bottom style="hair">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bottom style="hair">
        <color indexed="64"/>
      </bottom>
      <diagonal/>
    </border>
    <border>
      <left style="medium">
        <color indexed="64"/>
      </left>
      <right style="double">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right style="thin">
        <color indexed="64"/>
      </right>
      <top/>
      <bottom style="hair">
        <color indexed="64"/>
      </bottom>
      <diagonal/>
    </border>
    <border>
      <left style="medium">
        <color indexed="64"/>
      </left>
      <right style="double">
        <color indexed="64"/>
      </right>
      <top style="thin">
        <color indexed="64"/>
      </top>
      <bottom/>
      <diagonal/>
    </border>
    <border>
      <left style="medium">
        <color indexed="64"/>
      </left>
      <right style="double">
        <color indexed="64"/>
      </right>
      <top/>
      <bottom/>
      <diagonal/>
    </border>
    <border>
      <left style="medium">
        <color indexed="64"/>
      </left>
      <right style="double">
        <color indexed="64"/>
      </right>
      <top style="medium">
        <color indexed="64"/>
      </top>
      <bottom style="hair">
        <color indexed="64"/>
      </bottom>
      <diagonal/>
    </border>
    <border>
      <left style="medium">
        <color indexed="64"/>
      </left>
      <right style="double">
        <color indexed="64"/>
      </right>
      <top style="hair">
        <color indexed="64"/>
      </top>
      <bottom style="hair">
        <color indexed="64"/>
      </bottom>
      <diagonal/>
    </border>
    <border>
      <left style="medium">
        <color indexed="64"/>
      </left>
      <right style="double">
        <color indexed="64"/>
      </right>
      <top style="hair">
        <color indexed="64"/>
      </top>
      <bottom style="medium">
        <color indexed="64"/>
      </bottom>
      <diagonal/>
    </border>
    <border>
      <left style="medium">
        <color indexed="64"/>
      </left>
      <right style="double">
        <color indexed="64"/>
      </right>
      <top/>
      <bottom style="hair">
        <color indexed="64"/>
      </bottom>
      <diagonal/>
    </border>
    <border>
      <left style="medium">
        <color indexed="64"/>
      </left>
      <right style="double">
        <color indexed="64"/>
      </right>
      <top style="hair">
        <color indexed="64"/>
      </top>
      <bottom style="thin">
        <color indexed="64"/>
      </bottom>
      <diagonal/>
    </border>
    <border>
      <left style="medium">
        <color indexed="64"/>
      </left>
      <right style="double">
        <color indexed="64"/>
      </right>
      <top style="thin">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hair">
        <color indexed="64"/>
      </top>
      <bottom style="hair">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8"/>
      </left>
      <right/>
      <top style="hair">
        <color indexed="64"/>
      </top>
      <bottom style="thin">
        <color indexed="8"/>
      </bottom>
      <diagonal/>
    </border>
    <border>
      <left style="medium">
        <color indexed="64"/>
      </left>
      <right/>
      <top style="thin">
        <color indexed="64"/>
      </top>
      <bottom style="hair">
        <color indexed="64"/>
      </bottom>
      <diagonal/>
    </border>
    <border>
      <left style="thin">
        <color indexed="8"/>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medium">
        <color indexed="64"/>
      </left>
      <right/>
      <top/>
      <bottom style="hair">
        <color indexed="64"/>
      </bottom>
      <diagonal/>
    </border>
    <border>
      <left style="medium">
        <color indexed="64"/>
      </left>
      <right/>
      <top style="hair">
        <color indexed="64"/>
      </top>
      <bottom style="thin">
        <color indexed="8"/>
      </bottom>
      <diagonal/>
    </border>
    <border>
      <left style="medium">
        <color indexed="64"/>
      </left>
      <right/>
      <top style="hair">
        <color indexed="64"/>
      </top>
      <bottom style="thin">
        <color indexed="64"/>
      </bottom>
      <diagonal/>
    </border>
    <border>
      <left style="thin">
        <color indexed="8"/>
      </left>
      <right style="medium">
        <color indexed="64"/>
      </right>
      <top style="hair">
        <color indexed="64"/>
      </top>
      <bottom style="thin">
        <color indexed="8"/>
      </bottom>
      <diagonal/>
    </border>
    <border>
      <left style="thin">
        <color indexed="8"/>
      </left>
      <right style="medium">
        <color indexed="64"/>
      </right>
      <top style="hair">
        <color indexed="64"/>
      </top>
      <bottom style="medium">
        <color indexed="64"/>
      </bottom>
      <diagonal/>
    </border>
    <border>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right style="hair">
        <color indexed="64"/>
      </right>
      <top style="thin">
        <color indexed="8"/>
      </top>
      <bottom/>
      <diagonal/>
    </border>
    <border>
      <left style="medium">
        <color indexed="64"/>
      </left>
      <right style="double">
        <color indexed="64"/>
      </right>
      <top style="thin">
        <color indexed="64"/>
      </top>
      <bottom style="medium">
        <color indexed="64"/>
      </bottom>
      <diagonal/>
    </border>
    <border>
      <left style="medium">
        <color indexed="64"/>
      </left>
      <right style="double">
        <color indexed="64"/>
      </right>
      <top style="thin">
        <color indexed="8"/>
      </top>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style="thin">
        <color indexed="8"/>
      </top>
      <bottom/>
      <diagonal/>
    </border>
    <border>
      <left style="thin">
        <color indexed="64"/>
      </left>
      <right style="double">
        <color indexed="64"/>
      </right>
      <top style="medium">
        <color indexed="64"/>
      </top>
      <bottom style="medium">
        <color indexed="64"/>
      </bottom>
      <diagonal/>
    </border>
    <border diagonalDown="1">
      <left style="medium">
        <color indexed="64"/>
      </left>
      <right style="thin">
        <color indexed="8"/>
      </right>
      <top/>
      <bottom/>
      <diagonal style="hair">
        <color indexed="64"/>
      </diagonal>
    </border>
    <border>
      <left style="thin">
        <color indexed="8"/>
      </left>
      <right style="thin">
        <color indexed="8"/>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right style="thin">
        <color indexed="8"/>
      </right>
      <top style="hair">
        <color indexed="8"/>
      </top>
      <bottom style="thin">
        <color indexed="8"/>
      </bottom>
      <diagonal/>
    </border>
    <border>
      <left style="thin">
        <color indexed="8"/>
      </left>
      <right style="medium">
        <color indexed="64"/>
      </right>
      <top/>
      <bottom style="thin">
        <color indexed="8"/>
      </bottom>
      <diagonal/>
    </border>
    <border>
      <left/>
      <right style="medium">
        <color indexed="64"/>
      </right>
      <top style="thin">
        <color indexed="8"/>
      </top>
      <bottom style="hair">
        <color indexed="8"/>
      </bottom>
      <diagonal/>
    </border>
    <border>
      <left style="thin">
        <color indexed="8"/>
      </left>
      <right style="medium">
        <color indexed="64"/>
      </right>
      <top style="thin">
        <color indexed="8"/>
      </top>
      <bottom style="thin">
        <color indexed="64"/>
      </bottom>
      <diagonal/>
    </border>
    <border>
      <left style="medium">
        <color indexed="64"/>
      </left>
      <right style="thin">
        <color indexed="8"/>
      </right>
      <top style="thin">
        <color indexed="64"/>
      </top>
      <bottom style="medium">
        <color indexed="64"/>
      </bottom>
      <diagonal/>
    </border>
    <border>
      <left style="thin">
        <color indexed="8"/>
      </left>
      <right style="thin">
        <color indexed="64"/>
      </right>
      <top style="thin">
        <color indexed="64"/>
      </top>
      <bottom/>
      <diagonal/>
    </border>
    <border>
      <left style="thin">
        <color indexed="8"/>
      </left>
      <right/>
      <top style="thin">
        <color indexed="8"/>
      </top>
      <bottom style="thin">
        <color indexed="64"/>
      </bottom>
      <diagonal/>
    </border>
    <border>
      <left style="thin">
        <color indexed="64"/>
      </left>
      <right/>
      <top style="medium">
        <color indexed="8"/>
      </top>
      <bottom/>
      <diagonal/>
    </border>
    <border>
      <left/>
      <right style="thin">
        <color indexed="8"/>
      </right>
      <top style="medium">
        <color indexed="8"/>
      </top>
      <bottom/>
      <diagonal/>
    </border>
    <border>
      <left style="medium">
        <color indexed="64"/>
      </left>
      <right style="medium">
        <color indexed="64"/>
      </right>
      <top/>
      <bottom style="thin">
        <color indexed="8"/>
      </bottom>
      <diagonal/>
    </border>
    <border>
      <left style="medium">
        <color indexed="64"/>
      </left>
      <right style="medium">
        <color indexed="64"/>
      </right>
      <top style="medium">
        <color indexed="8"/>
      </top>
      <bottom/>
      <diagonal/>
    </border>
    <border>
      <left/>
      <right style="thin">
        <color indexed="8"/>
      </right>
      <top style="medium">
        <color indexed="64"/>
      </top>
      <bottom style="thin">
        <color indexed="8"/>
      </bottom>
      <diagonal/>
    </border>
    <border>
      <left/>
      <right style="thin">
        <color indexed="64"/>
      </right>
      <top style="medium">
        <color indexed="64"/>
      </top>
      <bottom style="thin">
        <color indexed="8"/>
      </bottom>
      <diagonal/>
    </border>
    <border>
      <left style="thin">
        <color indexed="64"/>
      </left>
      <right style="thin">
        <color indexed="8"/>
      </right>
      <top style="medium">
        <color indexed="64"/>
      </top>
      <bottom/>
      <diagonal/>
    </border>
    <border>
      <left style="thin">
        <color indexed="64"/>
      </left>
      <right style="medium">
        <color indexed="64"/>
      </right>
      <top style="thin">
        <color indexed="8"/>
      </top>
      <bottom/>
      <diagonal/>
    </border>
    <border>
      <left style="medium">
        <color indexed="64"/>
      </left>
      <right/>
      <top style="thin">
        <color indexed="8"/>
      </top>
      <bottom/>
      <diagonal/>
    </border>
    <border>
      <left style="medium">
        <color indexed="64"/>
      </left>
      <right style="thin">
        <color indexed="8"/>
      </right>
      <top style="medium">
        <color indexed="8"/>
      </top>
      <bottom/>
      <diagonal/>
    </border>
    <border>
      <left style="thin">
        <color indexed="64"/>
      </left>
      <right style="medium">
        <color indexed="64"/>
      </right>
      <top style="medium">
        <color indexed="8"/>
      </top>
      <bottom/>
      <diagonal/>
    </border>
    <border>
      <left style="thin">
        <color indexed="8"/>
      </left>
      <right style="thin">
        <color indexed="64"/>
      </right>
      <top style="thin">
        <color indexed="8"/>
      </top>
      <bottom style="medium">
        <color indexed="64"/>
      </bottom>
      <diagonal/>
    </border>
    <border>
      <left style="thin">
        <color indexed="64"/>
      </left>
      <right/>
      <top/>
      <bottom/>
      <diagonal/>
    </border>
    <border>
      <left style="thin">
        <color indexed="8"/>
      </left>
      <right style="medium">
        <color indexed="64"/>
      </right>
      <top style="medium">
        <color indexed="8"/>
      </top>
      <bottom/>
      <diagonal/>
    </border>
    <border>
      <left/>
      <right style="thin">
        <color indexed="64"/>
      </right>
      <top style="double">
        <color indexed="64"/>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bottom style="medium">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style="double">
        <color indexed="64"/>
      </top>
      <bottom style="thin">
        <color indexed="64"/>
      </bottom>
      <diagonal/>
    </border>
    <border>
      <left style="medium">
        <color indexed="64"/>
      </left>
      <right style="medium">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hair">
        <color indexed="64"/>
      </left>
      <right/>
      <top style="medium">
        <color indexed="64"/>
      </top>
      <bottom style="double">
        <color indexed="64"/>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bottom style="thin">
        <color indexed="64"/>
      </bottom>
      <diagonal/>
    </border>
    <border>
      <left style="double">
        <color indexed="64"/>
      </left>
      <right style="medium">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hair">
        <color indexed="64"/>
      </right>
      <top style="medium">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top/>
      <bottom style="double">
        <color indexed="64"/>
      </bottom>
      <diagonal/>
    </border>
    <border>
      <left style="double">
        <color indexed="64"/>
      </left>
      <right style="medium">
        <color indexed="64"/>
      </right>
      <top/>
      <bottom style="double">
        <color indexed="64"/>
      </bottom>
      <diagonal/>
    </border>
    <border>
      <left style="medium">
        <color indexed="64"/>
      </left>
      <right style="thin">
        <color indexed="8"/>
      </right>
      <top style="thin">
        <color indexed="64"/>
      </top>
      <bottom style="thin">
        <color indexed="64"/>
      </bottom>
      <diagonal/>
    </border>
    <border>
      <left style="thin">
        <color indexed="8"/>
      </left>
      <right style="medium">
        <color indexed="64"/>
      </right>
      <top style="hair">
        <color indexed="8"/>
      </top>
      <bottom style="medium">
        <color indexed="64"/>
      </bottom>
      <diagonal/>
    </border>
    <border diagonalDown="1">
      <left style="medium">
        <color indexed="64"/>
      </left>
      <right style="thin">
        <color indexed="8"/>
      </right>
      <top/>
      <bottom style="thin">
        <color indexed="64"/>
      </bottom>
      <diagonal style="thin">
        <color indexed="64"/>
      </diagonal>
    </border>
    <border>
      <left style="medium">
        <color indexed="64"/>
      </left>
      <right/>
      <top style="thin">
        <color indexed="8"/>
      </top>
      <bottom style="double">
        <color indexed="64"/>
      </bottom>
      <diagonal/>
    </border>
    <border>
      <left/>
      <right style="medium">
        <color indexed="64"/>
      </right>
      <top style="thin">
        <color indexed="8"/>
      </top>
      <bottom style="double">
        <color indexed="64"/>
      </bottom>
      <diagonal/>
    </border>
    <border>
      <left style="thin">
        <color indexed="64"/>
      </left>
      <right/>
      <top style="thin">
        <color indexed="8"/>
      </top>
      <bottom/>
      <diagonal/>
    </border>
    <border>
      <left style="thin">
        <color indexed="64"/>
      </left>
      <right/>
      <top style="thin">
        <color indexed="8"/>
      </top>
      <bottom style="hair">
        <color indexed="8"/>
      </bottom>
      <diagonal/>
    </border>
    <border>
      <left style="thin">
        <color indexed="64"/>
      </left>
      <right/>
      <top style="thin">
        <color indexed="8"/>
      </top>
      <bottom style="thin">
        <color indexed="64"/>
      </bottom>
      <diagonal/>
    </border>
    <border>
      <left/>
      <right style="medium">
        <color indexed="64"/>
      </right>
      <top style="thin">
        <color indexed="8"/>
      </top>
      <bottom style="thin">
        <color indexed="64"/>
      </bottom>
      <diagonal/>
    </border>
    <border>
      <left style="thin">
        <color indexed="64"/>
      </left>
      <right/>
      <top style="hair">
        <color indexed="8"/>
      </top>
      <bottom style="hair">
        <color indexed="8"/>
      </bottom>
      <diagonal/>
    </border>
    <border>
      <left style="thin">
        <color indexed="64"/>
      </left>
      <right/>
      <top style="hair">
        <color indexed="8"/>
      </top>
      <bottom/>
      <diagonal/>
    </border>
    <border>
      <left style="thin">
        <color indexed="64"/>
      </left>
      <right/>
      <top style="thin">
        <color indexed="8"/>
      </top>
      <bottom style="thin">
        <color indexed="8"/>
      </bottom>
      <diagonal/>
    </border>
    <border>
      <left style="thin">
        <color indexed="64"/>
      </left>
      <right/>
      <top style="hair">
        <color indexed="8"/>
      </top>
      <bottom style="thin">
        <color indexed="8"/>
      </bottom>
      <diagonal/>
    </border>
    <border>
      <left/>
      <right style="medium">
        <color indexed="64"/>
      </right>
      <top style="hair">
        <color indexed="8"/>
      </top>
      <bottom style="thin">
        <color indexed="8"/>
      </bottom>
      <diagonal/>
    </border>
    <border>
      <left/>
      <right style="thin">
        <color indexed="64"/>
      </right>
      <top style="thin">
        <color indexed="8"/>
      </top>
      <bottom/>
      <diagonal/>
    </border>
    <border>
      <left style="thin">
        <color indexed="64"/>
      </left>
      <right/>
      <top style="thin">
        <color indexed="8"/>
      </top>
      <bottom style="double">
        <color indexed="64"/>
      </bottom>
      <diagonal/>
    </border>
    <border>
      <left/>
      <right style="thin">
        <color indexed="64"/>
      </right>
      <top style="thin">
        <color indexed="8"/>
      </top>
      <bottom style="double">
        <color indexed="64"/>
      </bottom>
      <diagonal/>
    </border>
    <border>
      <left/>
      <right style="thin">
        <color indexed="64"/>
      </right>
      <top style="thin">
        <color indexed="8"/>
      </top>
      <bottom style="hair">
        <color indexed="8"/>
      </bottom>
      <diagonal/>
    </border>
    <border>
      <left/>
      <right style="thin">
        <color indexed="64"/>
      </right>
      <top style="thin">
        <color indexed="8"/>
      </top>
      <bottom style="thin">
        <color indexed="64"/>
      </bottom>
      <diagonal/>
    </border>
    <border>
      <left/>
      <right style="thin">
        <color indexed="64"/>
      </right>
      <top style="hair">
        <color indexed="8"/>
      </top>
      <bottom style="hair">
        <color indexed="8"/>
      </bottom>
      <diagonal/>
    </border>
    <border>
      <left/>
      <right style="thin">
        <color indexed="64"/>
      </right>
      <top style="hair">
        <color indexed="8"/>
      </top>
      <bottom/>
      <diagonal/>
    </border>
    <border>
      <left/>
      <right style="thin">
        <color indexed="64"/>
      </right>
      <top style="hair">
        <color indexed="8"/>
      </top>
      <bottom style="thin">
        <color indexed="8"/>
      </bottom>
      <diagonal/>
    </border>
    <border>
      <left style="thin">
        <color indexed="64"/>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top style="thin">
        <color indexed="64"/>
      </top>
      <bottom style="hair">
        <color indexed="8"/>
      </bottom>
      <diagonal/>
    </border>
    <border>
      <left/>
      <right style="thin">
        <color indexed="64"/>
      </right>
      <top style="thin">
        <color indexed="64"/>
      </top>
      <bottom style="hair">
        <color indexed="8"/>
      </bottom>
      <diagonal/>
    </border>
    <border>
      <left style="thin">
        <color indexed="64"/>
      </left>
      <right/>
      <top style="hair">
        <color indexed="8"/>
      </top>
      <bottom style="hair">
        <color indexed="64"/>
      </bottom>
      <diagonal/>
    </border>
    <border>
      <left/>
      <right style="thin">
        <color indexed="64"/>
      </right>
      <top style="hair">
        <color indexed="8"/>
      </top>
      <bottom style="hair">
        <color indexed="64"/>
      </bottom>
      <diagonal/>
    </border>
    <border>
      <left style="thin">
        <color indexed="64"/>
      </left>
      <right/>
      <top style="hair">
        <color indexed="64"/>
      </top>
      <bottom style="thin">
        <color indexed="8"/>
      </bottom>
      <diagonal/>
    </border>
    <border>
      <left/>
      <right style="thin">
        <color indexed="64"/>
      </right>
      <top style="hair">
        <color indexed="64"/>
      </top>
      <bottom style="thin">
        <color indexed="8"/>
      </bottom>
      <diagonal/>
    </border>
    <border>
      <left style="thin">
        <color indexed="64"/>
      </left>
      <right/>
      <top/>
      <bottom style="hair">
        <color indexed="8"/>
      </bottom>
      <diagonal/>
    </border>
    <border>
      <left/>
      <right style="thin">
        <color indexed="64"/>
      </right>
      <top/>
      <bottom style="hair">
        <color indexed="8"/>
      </bottom>
      <diagonal/>
    </border>
    <border>
      <left/>
      <right style="thin">
        <color indexed="64"/>
      </right>
      <top style="hair">
        <color indexed="8"/>
      </top>
      <bottom style="thin">
        <color indexed="64"/>
      </bottom>
      <diagonal/>
    </border>
    <border>
      <left style="thin">
        <color indexed="64"/>
      </left>
      <right/>
      <top style="hair">
        <color indexed="8"/>
      </top>
      <bottom style="thin">
        <color indexed="64"/>
      </bottom>
      <diagonal/>
    </border>
    <border>
      <left/>
      <right style="thin">
        <color indexed="64"/>
      </right>
      <top style="thin">
        <color indexed="8"/>
      </top>
      <bottom style="thin">
        <color indexed="8"/>
      </bottom>
      <diagonal/>
    </border>
    <border diagonalDown="1">
      <left style="medium">
        <color indexed="64"/>
      </left>
      <right style="thin">
        <color indexed="8"/>
      </right>
      <top style="double">
        <color indexed="64"/>
      </top>
      <bottom/>
      <diagonal style="thin">
        <color indexed="64"/>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8"/>
      </bottom>
      <diagonal/>
    </border>
    <border>
      <left style="thin">
        <color indexed="8"/>
      </left>
      <right/>
      <top style="thin">
        <color indexed="64"/>
      </top>
      <bottom/>
      <diagonal/>
    </border>
    <border>
      <left style="thin">
        <color indexed="8"/>
      </left>
      <right style="medium">
        <color indexed="64"/>
      </right>
      <top style="hair">
        <color indexed="8"/>
      </top>
      <bottom style="thin">
        <color indexed="64"/>
      </bottom>
      <diagonal/>
    </border>
    <border>
      <left style="thin">
        <color indexed="8"/>
      </left>
      <right style="thin">
        <color indexed="64"/>
      </right>
      <top style="thin">
        <color indexed="64"/>
      </top>
      <bottom style="thin">
        <color indexed="64"/>
      </bottom>
      <diagonal/>
    </border>
    <border>
      <left style="thin">
        <color indexed="64"/>
      </left>
      <right style="thin">
        <color indexed="64"/>
      </right>
      <top style="hair">
        <color indexed="8"/>
      </top>
      <bottom style="hair">
        <color indexed="64"/>
      </bottom>
      <diagonal/>
    </border>
    <border>
      <left style="thin">
        <color indexed="64"/>
      </left>
      <right style="medium">
        <color indexed="64"/>
      </right>
      <top style="hair">
        <color indexed="8"/>
      </top>
      <bottom style="hair">
        <color indexed="64"/>
      </bottom>
      <diagonal/>
    </border>
    <border>
      <left style="medium">
        <color indexed="64"/>
      </left>
      <right style="thin">
        <color indexed="8"/>
      </right>
      <top style="thin">
        <color indexed="64"/>
      </top>
      <bottom/>
      <diagonal/>
    </border>
    <border>
      <left style="medium">
        <color indexed="64"/>
      </left>
      <right style="thin">
        <color indexed="8"/>
      </right>
      <top/>
      <bottom style="thin">
        <color indexed="64"/>
      </bottom>
      <diagonal/>
    </border>
    <border>
      <left/>
      <right style="medium">
        <color indexed="64"/>
      </right>
      <top style="hair">
        <color indexed="8"/>
      </top>
      <bottom style="thin">
        <color indexed="64"/>
      </bottom>
      <diagonal/>
    </border>
    <border>
      <left/>
      <right style="thin">
        <color indexed="64"/>
      </right>
      <top style="hair">
        <color indexed="8"/>
      </top>
      <bottom style="medium">
        <color indexed="64"/>
      </bottom>
      <diagonal/>
    </border>
    <border>
      <left style="thin">
        <color indexed="64"/>
      </left>
      <right/>
      <top style="hair">
        <color indexed="8"/>
      </top>
      <bottom style="medium">
        <color indexed="64"/>
      </bottom>
      <diagonal/>
    </border>
    <border>
      <left/>
      <right style="medium">
        <color indexed="64"/>
      </right>
      <top style="hair">
        <color indexed="8"/>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8"/>
      </left>
      <right/>
      <top style="medium">
        <color indexed="64"/>
      </top>
      <bottom style="double">
        <color indexed="64"/>
      </bottom>
      <diagonal/>
    </border>
    <border>
      <left style="thin">
        <color indexed="8"/>
      </left>
      <right style="medium">
        <color indexed="64"/>
      </right>
      <top style="medium">
        <color indexed="64"/>
      </top>
      <bottom style="double">
        <color indexed="64"/>
      </bottom>
      <diagonal/>
    </border>
    <border>
      <left style="thin">
        <color indexed="64"/>
      </left>
      <right style="thin">
        <color indexed="64"/>
      </right>
      <top style="hair">
        <color indexed="8"/>
      </top>
      <bottom style="medium">
        <color indexed="64"/>
      </bottom>
      <diagonal/>
    </border>
    <border>
      <left style="thin">
        <color indexed="64"/>
      </left>
      <right style="medium">
        <color indexed="64"/>
      </right>
      <top style="hair">
        <color indexed="8"/>
      </top>
      <bottom style="medium">
        <color indexed="64"/>
      </bottom>
      <diagonal/>
    </border>
    <border>
      <left style="thin">
        <color indexed="8"/>
      </left>
      <right style="medium">
        <color indexed="64"/>
      </right>
      <top/>
      <bottom style="hair">
        <color indexed="8"/>
      </bottom>
      <diagonal/>
    </border>
    <border>
      <left/>
      <right/>
      <top style="medium">
        <color indexed="64"/>
      </top>
      <bottom style="double">
        <color indexed="64"/>
      </bottom>
      <diagonal/>
    </border>
    <border>
      <left/>
      <right/>
      <top style="thin">
        <color indexed="64"/>
      </top>
      <bottom/>
      <diagonal/>
    </border>
    <border>
      <left style="medium">
        <color indexed="64"/>
      </left>
      <right style="double">
        <color indexed="64"/>
      </right>
      <top style="thin">
        <color indexed="8"/>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bottom style="hair">
        <color indexed="8"/>
      </bottom>
      <diagonal/>
    </border>
    <border>
      <left style="medium">
        <color indexed="64"/>
      </left>
      <right style="double">
        <color indexed="64"/>
      </right>
      <top style="hair">
        <color indexed="8"/>
      </top>
      <bottom style="hair">
        <color indexed="8"/>
      </bottom>
      <diagonal/>
    </border>
    <border>
      <left style="medium">
        <color indexed="64"/>
      </left>
      <right style="double">
        <color indexed="64"/>
      </right>
      <top style="hair">
        <color indexed="8"/>
      </top>
      <bottom style="medium">
        <color indexed="64"/>
      </bottom>
      <diagonal/>
    </border>
    <border>
      <left/>
      <right style="medium">
        <color indexed="64"/>
      </right>
      <top/>
      <bottom style="hair">
        <color indexed="8"/>
      </bottom>
      <diagonal/>
    </border>
    <border>
      <left/>
      <right style="double">
        <color indexed="64"/>
      </right>
      <top style="medium">
        <color indexed="64"/>
      </top>
      <bottom/>
      <diagonal/>
    </border>
    <border>
      <left/>
      <right style="double">
        <color indexed="64"/>
      </right>
      <top/>
      <bottom style="medium">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style="hair">
        <color indexed="64"/>
      </left>
      <right style="thin">
        <color indexed="64"/>
      </right>
      <top style="medium">
        <color indexed="64"/>
      </top>
      <bottom style="double">
        <color indexed="64"/>
      </bottom>
      <diagonal/>
    </border>
    <border>
      <left style="hair">
        <color indexed="64"/>
      </left>
      <right style="medium">
        <color indexed="64"/>
      </right>
      <top style="medium">
        <color indexed="64"/>
      </top>
      <bottom style="double">
        <color indexed="64"/>
      </bottom>
      <diagonal/>
    </border>
    <border>
      <left/>
      <right style="medium">
        <color indexed="64"/>
      </right>
      <top style="thin">
        <color indexed="64"/>
      </top>
      <bottom style="hair">
        <color indexed="64"/>
      </bottom>
      <diagonal/>
    </border>
    <border>
      <left style="medium">
        <color indexed="64"/>
      </left>
      <right/>
      <top style="double">
        <color indexed="64"/>
      </top>
      <bottom/>
      <diagonal/>
    </border>
    <border>
      <left style="medium">
        <color indexed="64"/>
      </left>
      <right style="hair">
        <color indexed="64"/>
      </right>
      <top style="medium">
        <color indexed="64"/>
      </top>
      <bottom style="double">
        <color indexed="64"/>
      </bottom>
      <diagonal/>
    </border>
    <border>
      <left/>
      <right style="double">
        <color indexed="64"/>
      </right>
      <top/>
      <bottom/>
      <diagonal/>
    </border>
    <border>
      <left/>
      <right style="double">
        <color indexed="64"/>
      </right>
      <top style="medium">
        <color indexed="64"/>
      </top>
      <bottom style="double">
        <color indexed="64"/>
      </bottom>
      <diagonal/>
    </border>
    <border>
      <left style="thin">
        <color indexed="64"/>
      </left>
      <right style="medium">
        <color indexed="64"/>
      </right>
      <top style="hair">
        <color indexed="64"/>
      </top>
      <bottom style="double">
        <color indexed="64"/>
      </bottom>
      <diagonal/>
    </border>
    <border>
      <left style="medium">
        <color indexed="64"/>
      </left>
      <right style="double">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style="medium">
        <color indexed="64"/>
      </left>
      <right/>
      <top style="hair">
        <color indexed="64"/>
      </top>
      <bottom style="double">
        <color indexed="64"/>
      </bottom>
      <diagonal/>
    </border>
    <border>
      <left/>
      <right/>
      <top style="hair">
        <color indexed="64"/>
      </top>
      <bottom style="double">
        <color indexed="64"/>
      </bottom>
      <diagonal/>
    </border>
    <border>
      <left/>
      <right/>
      <top style="hair">
        <color indexed="64"/>
      </top>
      <bottom style="thin">
        <color indexed="8"/>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style="medium">
        <color indexed="64"/>
      </right>
      <top style="thin">
        <color indexed="8"/>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double">
        <color indexed="64"/>
      </right>
      <top style="hair">
        <color indexed="64"/>
      </top>
      <bottom style="thin">
        <color indexed="8"/>
      </bottom>
      <diagonal/>
    </border>
    <border>
      <left style="medium">
        <color indexed="64"/>
      </left>
      <right style="double">
        <color indexed="64"/>
      </right>
      <top style="thin">
        <color indexed="8"/>
      </top>
      <bottom style="hair">
        <color indexed="64"/>
      </bottom>
      <diagonal/>
    </border>
    <border>
      <left style="medium">
        <color indexed="64"/>
      </left>
      <right style="medium">
        <color indexed="64"/>
      </right>
      <top style="hair">
        <color indexed="64"/>
      </top>
      <bottom style="thin">
        <color indexed="64"/>
      </bottom>
      <diagonal/>
    </border>
    <border>
      <left/>
      <right style="double">
        <color indexed="64"/>
      </right>
      <top style="thin">
        <color indexed="64"/>
      </top>
      <bottom/>
      <diagonal/>
    </border>
    <border>
      <left/>
      <right style="double">
        <color indexed="64"/>
      </right>
      <top style="medium">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medium">
        <color indexed="64"/>
      </bottom>
      <diagonal/>
    </border>
    <border>
      <left/>
      <right style="double">
        <color indexed="64"/>
      </right>
      <top/>
      <bottom style="hair">
        <color indexed="64"/>
      </bottom>
      <diagonal/>
    </border>
    <border>
      <left/>
      <right style="double">
        <color indexed="64"/>
      </right>
      <top style="hair">
        <color indexed="64"/>
      </top>
      <bottom style="thin">
        <color indexed="64"/>
      </bottom>
      <diagonal/>
    </border>
    <border>
      <left style="medium">
        <color indexed="64"/>
      </left>
      <right style="medium">
        <color indexed="64"/>
      </right>
      <top style="double">
        <color indexed="64"/>
      </top>
      <bottom style="thin">
        <color indexed="64"/>
      </bottom>
      <diagonal/>
    </border>
    <border>
      <left style="hair">
        <color indexed="64"/>
      </left>
      <right style="double">
        <color indexed="64"/>
      </right>
      <top style="thin">
        <color indexed="64"/>
      </top>
      <bottom style="medium">
        <color indexed="64"/>
      </bottom>
      <diagonal/>
    </border>
    <border>
      <left style="hair">
        <color indexed="64"/>
      </left>
      <right style="double">
        <color indexed="64"/>
      </right>
      <top/>
      <bottom style="thin">
        <color indexed="64"/>
      </bottom>
      <diagonal/>
    </border>
    <border>
      <left style="hair">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style="hair">
        <color indexed="64"/>
      </right>
      <top style="thin">
        <color indexed="64"/>
      </top>
      <bottom style="medium">
        <color indexed="64"/>
      </bottom>
      <diagonal/>
    </border>
    <border>
      <left style="hair">
        <color indexed="64"/>
      </left>
      <right style="double">
        <color indexed="64"/>
      </right>
      <top style="medium">
        <color indexed="64"/>
      </top>
      <bottom style="double">
        <color indexed="64"/>
      </bottom>
      <diagonal/>
    </border>
    <border>
      <left/>
      <right style="hair">
        <color indexed="64"/>
      </right>
      <top style="medium">
        <color indexed="64"/>
      </top>
      <bottom style="double">
        <color indexed="64"/>
      </bottom>
      <diagonal/>
    </border>
    <border>
      <left/>
      <right style="thin">
        <color indexed="8"/>
      </right>
      <top style="thin">
        <color indexed="8"/>
      </top>
      <bottom style="hair">
        <color indexed="8"/>
      </bottom>
      <diagonal/>
    </border>
    <border>
      <left style="thin">
        <color indexed="8"/>
      </left>
      <right style="medium">
        <color indexed="64"/>
      </right>
      <top style="medium">
        <color indexed="64"/>
      </top>
      <bottom/>
      <diagonal/>
    </border>
    <border diagonalDown="1">
      <left style="medium">
        <color indexed="64"/>
      </left>
      <right style="thin">
        <color indexed="8"/>
      </right>
      <top style="thin">
        <color indexed="64"/>
      </top>
      <bottom style="thin">
        <color indexed="64"/>
      </bottom>
      <diagonal style="thin">
        <color indexed="64"/>
      </diagonal>
    </border>
    <border>
      <left style="hair">
        <color indexed="64"/>
      </left>
      <right style="medium">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right style="thin">
        <color indexed="8"/>
      </right>
      <top/>
      <bottom style="double">
        <color indexed="64"/>
      </bottom>
      <diagonal/>
    </border>
    <border>
      <left style="thin">
        <color indexed="8"/>
      </left>
      <right style="thin">
        <color indexed="8"/>
      </right>
      <top/>
      <bottom style="double">
        <color indexed="64"/>
      </bottom>
      <diagonal/>
    </border>
    <border>
      <left style="thin">
        <color indexed="8"/>
      </left>
      <right/>
      <top/>
      <bottom style="double">
        <color indexed="64"/>
      </bottom>
      <diagonal/>
    </border>
    <border>
      <left style="medium">
        <color indexed="64"/>
      </left>
      <right style="thin">
        <color indexed="8"/>
      </right>
      <top/>
      <bottom style="double">
        <color indexed="64"/>
      </bottom>
      <diagonal/>
    </border>
    <border>
      <left style="thin">
        <color indexed="8"/>
      </left>
      <right style="medium">
        <color indexed="64"/>
      </right>
      <top/>
      <bottom style="double">
        <color indexed="64"/>
      </bottom>
      <diagonal/>
    </border>
    <border>
      <left/>
      <right/>
      <top/>
      <bottom style="double">
        <color indexed="64"/>
      </bottom>
      <diagonal/>
    </border>
    <border>
      <left style="medium">
        <color indexed="64"/>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hair">
        <color indexed="8"/>
      </left>
      <right style="hair">
        <color indexed="8"/>
      </right>
      <top style="thin">
        <color indexed="8"/>
      </top>
      <bottom style="medium">
        <color indexed="64"/>
      </bottom>
      <diagonal/>
    </border>
    <border>
      <left style="thin">
        <color indexed="8"/>
      </left>
      <right style="double">
        <color indexed="64"/>
      </right>
      <top/>
      <bottom/>
      <diagonal/>
    </border>
    <border>
      <left style="thin">
        <color indexed="8"/>
      </left>
      <right style="double">
        <color indexed="64"/>
      </right>
      <top/>
      <bottom style="medium">
        <color indexed="64"/>
      </bottom>
      <diagonal/>
    </border>
    <border>
      <left style="thin">
        <color indexed="8"/>
      </left>
      <right style="double">
        <color indexed="64"/>
      </right>
      <top style="thin">
        <color indexed="8"/>
      </top>
      <bottom style="hair">
        <color indexed="8"/>
      </bottom>
      <diagonal/>
    </border>
    <border>
      <left style="thin">
        <color indexed="8"/>
      </left>
      <right style="double">
        <color indexed="64"/>
      </right>
      <top style="hair">
        <color indexed="8"/>
      </top>
      <bottom style="hair">
        <color indexed="8"/>
      </bottom>
      <diagonal/>
    </border>
    <border>
      <left style="thin">
        <color indexed="8"/>
      </left>
      <right style="double">
        <color indexed="64"/>
      </right>
      <top style="hair">
        <color indexed="8"/>
      </top>
      <bottom style="thin">
        <color indexed="8"/>
      </bottom>
      <diagonal/>
    </border>
    <border>
      <left style="thin">
        <color indexed="8"/>
      </left>
      <right style="double">
        <color indexed="64"/>
      </right>
      <top style="thin">
        <color indexed="8"/>
      </top>
      <bottom/>
      <diagonal/>
    </border>
    <border>
      <left/>
      <right style="thin">
        <color indexed="8"/>
      </right>
      <top style="medium">
        <color indexed="64"/>
      </top>
      <bottom style="double">
        <color indexed="64"/>
      </bottom>
      <diagonal/>
    </border>
    <border>
      <left style="double">
        <color indexed="64"/>
      </left>
      <right style="thin">
        <color indexed="8"/>
      </right>
      <top style="thin">
        <color indexed="8"/>
      </top>
      <bottom style="thin">
        <color indexed="64"/>
      </bottom>
      <diagonal/>
    </border>
    <border>
      <left/>
      <right/>
      <top style="thin">
        <color indexed="8"/>
      </top>
      <bottom style="thin">
        <color indexed="64"/>
      </bottom>
      <diagonal/>
    </border>
    <border>
      <left style="hair">
        <color indexed="64"/>
      </left>
      <right style="hair">
        <color indexed="64"/>
      </right>
      <top style="thin">
        <color indexed="8"/>
      </top>
      <bottom style="thin">
        <color indexed="64"/>
      </bottom>
      <diagonal/>
    </border>
    <border>
      <left style="thin">
        <color indexed="8"/>
      </left>
      <right style="thin">
        <color indexed="8"/>
      </right>
      <top style="double">
        <color indexed="64"/>
      </top>
      <bottom style="thin">
        <color indexed="8"/>
      </bottom>
      <diagonal/>
    </border>
    <border>
      <left style="hair">
        <color indexed="8"/>
      </left>
      <right style="hair">
        <color indexed="8"/>
      </right>
      <top style="double">
        <color indexed="64"/>
      </top>
      <bottom style="thin">
        <color indexed="8"/>
      </bottom>
      <diagonal/>
    </border>
    <border>
      <left/>
      <right style="double">
        <color indexed="64"/>
      </right>
      <top/>
      <bottom style="thin">
        <color indexed="8"/>
      </bottom>
      <diagonal/>
    </border>
    <border>
      <left style="thin">
        <color indexed="8"/>
      </left>
      <right style="double">
        <color indexed="64"/>
      </right>
      <top style="thin">
        <color indexed="8"/>
      </top>
      <bottom style="medium">
        <color indexed="64"/>
      </bottom>
      <diagonal/>
    </border>
    <border>
      <left style="thin">
        <color indexed="8"/>
      </left>
      <right style="double">
        <color indexed="64"/>
      </right>
      <top/>
      <bottom style="double">
        <color indexed="64"/>
      </bottom>
      <diagonal/>
    </border>
    <border>
      <left style="medium">
        <color indexed="64"/>
      </left>
      <right style="thin">
        <color indexed="8"/>
      </right>
      <top/>
      <bottom style="hair">
        <color indexed="8"/>
      </bottom>
      <diagonal/>
    </border>
    <border>
      <left style="medium">
        <color indexed="64"/>
      </left>
      <right style="thin">
        <color indexed="8"/>
      </right>
      <top style="hair">
        <color indexed="8"/>
      </top>
      <bottom style="medium">
        <color indexed="64"/>
      </bottom>
      <diagonal/>
    </border>
    <border>
      <left style="thin">
        <color indexed="8"/>
      </left>
      <right style="thin">
        <color indexed="8"/>
      </right>
      <top style="hair">
        <color indexed="8"/>
      </top>
      <bottom style="medium">
        <color indexed="64"/>
      </bottom>
      <diagonal/>
    </border>
    <border>
      <left/>
      <right style="thin">
        <color indexed="8"/>
      </right>
      <top style="hair">
        <color indexed="8"/>
      </top>
      <bottom style="medium">
        <color indexed="64"/>
      </bottom>
      <diagonal/>
    </border>
    <border>
      <left style="thin">
        <color indexed="8"/>
      </left>
      <right/>
      <top style="hair">
        <color indexed="8"/>
      </top>
      <bottom style="medium">
        <color indexed="64"/>
      </bottom>
      <diagonal/>
    </border>
    <border>
      <left/>
      <right/>
      <top style="hair">
        <color indexed="8"/>
      </top>
      <bottom style="medium">
        <color indexed="64"/>
      </bottom>
      <diagonal/>
    </border>
    <border>
      <left style="hair">
        <color indexed="8"/>
      </left>
      <right style="hair">
        <color indexed="8"/>
      </right>
      <top style="hair">
        <color indexed="8"/>
      </top>
      <bottom style="medium">
        <color indexed="64"/>
      </bottom>
      <diagonal/>
    </border>
    <border>
      <left style="thin">
        <color indexed="8"/>
      </left>
      <right/>
      <top/>
      <bottom style="medium">
        <color indexed="64"/>
      </bottom>
      <diagonal/>
    </border>
    <border>
      <left style="medium">
        <color indexed="64"/>
      </left>
      <right style="double">
        <color indexed="64"/>
      </right>
      <top style="medium">
        <color indexed="64"/>
      </top>
      <bottom/>
      <diagonal/>
    </border>
    <border>
      <left style="medium">
        <color indexed="64"/>
      </left>
      <right style="double">
        <color indexed="64"/>
      </right>
      <top/>
      <bottom style="thin">
        <color indexed="8"/>
      </bottom>
      <diagonal/>
    </border>
    <border>
      <left style="medium">
        <color indexed="64"/>
      </left>
      <right style="double">
        <color indexed="64"/>
      </right>
      <top/>
      <bottom style="double">
        <color indexed="64"/>
      </bottom>
      <diagonal/>
    </border>
    <border>
      <left style="thin">
        <color indexed="64"/>
      </left>
      <right style="thin">
        <color indexed="8"/>
      </right>
      <top/>
      <bottom style="double">
        <color indexed="64"/>
      </bottom>
      <diagonal/>
    </border>
    <border>
      <left style="thin">
        <color indexed="64"/>
      </left>
      <right style="medium">
        <color indexed="64"/>
      </right>
      <top/>
      <bottom style="double">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style="thin">
        <color indexed="8"/>
      </left>
      <right style="thin">
        <color indexed="8"/>
      </right>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thin">
        <color indexed="64"/>
      </top>
      <bottom style="hair">
        <color indexed="64"/>
      </bottom>
      <diagonal/>
    </border>
    <border>
      <left style="thin">
        <color indexed="8"/>
      </left>
      <right style="thin">
        <color indexed="8"/>
      </right>
      <top/>
      <bottom style="hair">
        <color indexed="64"/>
      </bottom>
      <diagonal/>
    </border>
    <border>
      <left style="thin">
        <color indexed="8"/>
      </left>
      <right style="thin">
        <color indexed="8"/>
      </right>
      <top style="hair">
        <color indexed="64"/>
      </top>
      <bottom style="hair">
        <color indexed="64"/>
      </bottom>
      <diagonal/>
    </border>
    <border>
      <left style="thin">
        <color indexed="8"/>
      </left>
      <right style="thin">
        <color indexed="8"/>
      </right>
      <top style="hair">
        <color indexed="64"/>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style="hair">
        <color indexed="64"/>
      </top>
      <bottom style="medium">
        <color indexed="64"/>
      </bottom>
      <diagonal/>
    </border>
    <border>
      <left style="medium">
        <color indexed="64"/>
      </left>
      <right style="thin">
        <color indexed="8"/>
      </right>
      <top style="thin">
        <color indexed="8"/>
      </top>
      <bottom style="thin">
        <color indexed="64"/>
      </bottom>
      <diagonal/>
    </border>
    <border>
      <left style="medium">
        <color indexed="64"/>
      </left>
      <right style="double">
        <color indexed="64"/>
      </right>
      <top style="hair">
        <color indexed="8"/>
      </top>
      <bottom style="thin">
        <color indexed="8"/>
      </bottom>
      <diagonal/>
    </border>
    <border>
      <left style="medium">
        <color indexed="64"/>
      </left>
      <right style="double">
        <color indexed="64"/>
      </right>
      <top style="thin">
        <color indexed="8"/>
      </top>
      <bottom style="medium">
        <color indexed="64"/>
      </bottom>
      <diagonal/>
    </border>
    <border>
      <left style="medium">
        <color indexed="64"/>
      </left>
      <right style="double">
        <color indexed="64"/>
      </right>
      <top style="hair">
        <color indexed="64"/>
      </top>
      <bottom/>
      <diagonal/>
    </border>
    <border diagonalDown="1">
      <left style="medium">
        <color indexed="64"/>
      </left>
      <right style="thin">
        <color indexed="8"/>
      </right>
      <top/>
      <bottom style="thin">
        <color indexed="8"/>
      </bottom>
      <diagonal style="thin">
        <color indexed="64"/>
      </diagonal>
    </border>
    <border>
      <left style="thin">
        <color indexed="8"/>
      </left>
      <right style="thin">
        <color indexed="8"/>
      </right>
      <top style="medium">
        <color indexed="64"/>
      </top>
      <bottom style="double">
        <color indexed="64"/>
      </bottom>
      <diagonal/>
    </border>
    <border diagonalDown="1">
      <left style="medium">
        <color indexed="64"/>
      </left>
      <right style="thin">
        <color indexed="8"/>
      </right>
      <top/>
      <bottom/>
      <diagonal style="thin">
        <color indexed="64"/>
      </diagonal>
    </border>
    <border>
      <left style="medium">
        <color indexed="64"/>
      </left>
      <right style="medium">
        <color indexed="64"/>
      </right>
      <top style="thin">
        <color indexed="8"/>
      </top>
      <bottom style="medium">
        <color indexed="64"/>
      </bottom>
      <diagonal/>
    </border>
    <border>
      <left/>
      <right style="hair">
        <color indexed="64"/>
      </right>
      <top style="thin">
        <color indexed="8"/>
      </top>
      <bottom style="medium">
        <color indexed="64"/>
      </bottom>
      <diagonal/>
    </border>
    <border>
      <left style="hair">
        <color indexed="64"/>
      </left>
      <right style="hair">
        <color indexed="64"/>
      </right>
      <top style="thin">
        <color indexed="8"/>
      </top>
      <bottom style="medium">
        <color indexed="64"/>
      </bottom>
      <diagonal/>
    </border>
    <border>
      <left style="thin">
        <color indexed="64"/>
      </left>
      <right style="double">
        <color indexed="64"/>
      </right>
      <top style="thin">
        <color indexed="8"/>
      </top>
      <bottom style="medium">
        <color indexed="64"/>
      </bottom>
      <diagonal/>
    </border>
    <border>
      <left style="hair">
        <color indexed="64"/>
      </left>
      <right style="medium">
        <color indexed="64"/>
      </right>
      <top style="thin">
        <color indexed="8"/>
      </top>
      <bottom style="medium">
        <color indexed="64"/>
      </bottom>
      <diagonal/>
    </border>
    <border>
      <left style="thin">
        <color indexed="64"/>
      </left>
      <right style="double">
        <color indexed="64"/>
      </right>
      <top style="medium">
        <color indexed="64"/>
      </top>
      <bottom style="double">
        <color indexed="64"/>
      </bottom>
      <diagonal/>
    </border>
    <border>
      <left/>
      <right style="hair">
        <color indexed="64"/>
      </right>
      <top/>
      <bottom style="medium">
        <color indexed="64"/>
      </bottom>
      <diagonal/>
    </border>
    <border>
      <left style="hair">
        <color indexed="64"/>
      </left>
      <right style="thin">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medium">
        <color indexed="64"/>
      </right>
      <top style="hair">
        <color indexed="64"/>
      </top>
      <bottom style="double">
        <color indexed="64"/>
      </bottom>
      <diagonal/>
    </border>
    <border>
      <left/>
      <right style="double">
        <color indexed="64"/>
      </right>
      <top style="hair">
        <color indexed="64"/>
      </top>
      <bottom style="double">
        <color indexed="64"/>
      </bottom>
      <diagonal/>
    </border>
    <border>
      <left style="thin">
        <color indexed="64"/>
      </left>
      <right style="hair">
        <color indexed="64"/>
      </right>
      <top/>
      <bottom style="medium">
        <color indexed="64"/>
      </bottom>
      <diagonal/>
    </border>
    <border>
      <left style="hair">
        <color indexed="64"/>
      </left>
      <right/>
      <top/>
      <bottom style="medium">
        <color indexed="64"/>
      </bottom>
      <diagonal/>
    </border>
    <border>
      <left style="thin">
        <color indexed="64"/>
      </left>
      <right style="hair">
        <color indexed="64"/>
      </right>
      <top/>
      <bottom/>
      <diagonal/>
    </border>
    <border>
      <left style="medium">
        <color indexed="64"/>
      </left>
      <right style="double">
        <color indexed="64"/>
      </right>
      <top style="hair">
        <color indexed="8"/>
      </top>
      <bottom/>
      <diagonal/>
    </border>
    <border>
      <left style="thin">
        <color indexed="64"/>
      </left>
      <right style="thin">
        <color indexed="8"/>
      </right>
      <top style="thin">
        <color indexed="8"/>
      </top>
      <bottom style="medium">
        <color indexed="64"/>
      </bottom>
      <diagonal/>
    </border>
    <border>
      <left/>
      <right/>
      <top style="thin">
        <color indexed="8"/>
      </top>
      <bottom style="medium">
        <color indexed="64"/>
      </bottom>
      <diagonal/>
    </border>
    <border>
      <left/>
      <right style="double">
        <color indexed="64"/>
      </right>
      <top style="thin">
        <color indexed="8"/>
      </top>
      <bottom/>
      <diagonal/>
    </border>
    <border>
      <left/>
      <right style="double">
        <color indexed="64"/>
      </right>
      <top style="thin">
        <color indexed="8"/>
      </top>
      <bottom style="medium">
        <color indexed="64"/>
      </bottom>
      <diagonal/>
    </border>
    <border>
      <left style="hair">
        <color indexed="64"/>
      </left>
      <right style="hair">
        <color indexed="64"/>
      </right>
      <top/>
      <bottom style="medium">
        <color indexed="64"/>
      </bottom>
      <diagonal/>
    </border>
    <border>
      <left style="double">
        <color indexed="64"/>
      </left>
      <right style="thin">
        <color indexed="8"/>
      </right>
      <top style="hair">
        <color indexed="64"/>
      </top>
      <bottom style="thin">
        <color indexed="8"/>
      </bottom>
      <diagonal/>
    </border>
    <border>
      <left style="thin">
        <color indexed="8"/>
      </left>
      <right style="thin">
        <color indexed="8"/>
      </right>
      <top style="hair">
        <color indexed="64"/>
      </top>
      <bottom style="thin">
        <color indexed="8"/>
      </bottom>
      <diagonal/>
    </border>
    <border>
      <left style="thin">
        <color indexed="64"/>
      </left>
      <right style="thin">
        <color indexed="8"/>
      </right>
      <top style="thin">
        <color indexed="8"/>
      </top>
      <bottom/>
      <diagonal/>
    </border>
    <border>
      <left style="thin">
        <color indexed="64"/>
      </left>
      <right style="thin">
        <color indexed="8"/>
      </right>
      <top/>
      <bottom style="medium">
        <color indexed="64"/>
      </bottom>
      <diagonal/>
    </border>
    <border>
      <left style="thin">
        <color indexed="8"/>
      </left>
      <right style="thin">
        <color indexed="8"/>
      </right>
      <top/>
      <bottom style="medium">
        <color indexed="64"/>
      </bottom>
      <diagonal/>
    </border>
    <border>
      <left style="medium">
        <color indexed="64"/>
      </left>
      <right style="thin">
        <color indexed="64"/>
      </right>
      <top style="thin">
        <color indexed="8"/>
      </top>
      <bottom style="medium">
        <color indexed="64"/>
      </bottom>
      <diagonal/>
    </border>
    <border>
      <left style="thin">
        <color indexed="8"/>
      </left>
      <right style="thin">
        <color indexed="64"/>
      </right>
      <top/>
      <bottom style="double">
        <color indexed="64"/>
      </bottom>
      <diagonal/>
    </border>
    <border>
      <left style="thin">
        <color indexed="8"/>
      </left>
      <right style="thin">
        <color indexed="64"/>
      </right>
      <top style="medium">
        <color indexed="8"/>
      </top>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diagonal/>
    </border>
    <border>
      <left style="hair">
        <color indexed="64"/>
      </left>
      <right/>
      <top style="medium">
        <color indexed="64"/>
      </top>
      <bottom style="medium">
        <color indexed="64"/>
      </bottom>
      <diagonal/>
    </border>
    <border>
      <left style="thin">
        <color indexed="8"/>
      </left>
      <right style="medium">
        <color indexed="8"/>
      </right>
      <top style="thin">
        <color indexed="64"/>
      </top>
      <bottom style="thin">
        <color indexed="64"/>
      </bottom>
      <diagonal/>
    </border>
    <border>
      <left style="medium">
        <color indexed="64"/>
      </left>
      <right style="hair">
        <color indexed="64"/>
      </right>
      <top/>
      <bottom style="medium">
        <color indexed="64"/>
      </bottom>
      <diagonal/>
    </border>
    <border>
      <left/>
      <right style="thin">
        <color indexed="64"/>
      </right>
      <top/>
      <bottom style="double">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8"/>
      </left>
      <right/>
      <top style="double">
        <color indexed="64"/>
      </top>
      <bottom style="thin">
        <color indexed="8"/>
      </bottom>
      <diagonal/>
    </border>
    <border>
      <left style="medium">
        <color indexed="8"/>
      </left>
      <right style="hair">
        <color indexed="8"/>
      </right>
      <top style="double">
        <color indexed="64"/>
      </top>
      <bottom style="thin">
        <color indexed="8"/>
      </bottom>
      <diagonal/>
    </border>
    <border>
      <left style="medium">
        <color indexed="8"/>
      </left>
      <right style="hair">
        <color indexed="8"/>
      </right>
      <top style="thin">
        <color indexed="8"/>
      </top>
      <bottom style="thin">
        <color indexed="8"/>
      </bottom>
      <diagonal/>
    </border>
    <border>
      <left style="thin">
        <color indexed="8"/>
      </left>
      <right/>
      <top/>
      <bottom style="hair">
        <color indexed="8"/>
      </bottom>
      <diagonal/>
    </border>
    <border>
      <left style="medium">
        <color indexed="64"/>
      </left>
      <right style="thin">
        <color indexed="64"/>
      </right>
      <top style="thin">
        <color indexed="8"/>
      </top>
      <bottom style="hair">
        <color indexed="8"/>
      </bottom>
      <diagonal/>
    </border>
    <border>
      <left style="medium">
        <color indexed="64"/>
      </left>
      <right style="hair">
        <color indexed="64"/>
      </right>
      <top style="thin">
        <color indexed="8"/>
      </top>
      <bottom style="hair">
        <color indexed="64"/>
      </bottom>
      <diagonal/>
    </border>
    <border>
      <left style="hair">
        <color indexed="64"/>
      </left>
      <right style="hair">
        <color indexed="64"/>
      </right>
      <top style="thin">
        <color indexed="8"/>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thin">
        <color indexed="8"/>
      </right>
      <top style="hair">
        <color indexed="8"/>
      </top>
      <bottom style="hair">
        <color indexed="64"/>
      </bottom>
      <diagonal/>
    </border>
    <border>
      <left/>
      <right/>
      <top style="hair">
        <color indexed="8"/>
      </top>
      <bottom style="hair">
        <color indexed="64"/>
      </bottom>
      <diagonal/>
    </border>
    <border>
      <left style="thin">
        <color indexed="8"/>
      </left>
      <right style="thin">
        <color indexed="8"/>
      </right>
      <top style="hair">
        <color indexed="8"/>
      </top>
      <bottom style="hair">
        <color indexed="64"/>
      </bottom>
      <diagonal/>
    </border>
    <border>
      <left style="thin">
        <color indexed="8"/>
      </left>
      <right style="medium">
        <color indexed="64"/>
      </right>
      <top style="hair">
        <color indexed="8"/>
      </top>
      <bottom style="hair">
        <color indexed="64"/>
      </bottom>
      <diagonal/>
    </border>
    <border>
      <left style="thin">
        <color indexed="8"/>
      </left>
      <right style="thin">
        <color indexed="64"/>
      </right>
      <top style="hair">
        <color indexed="8"/>
      </top>
      <bottom style="hair">
        <color indexed="64"/>
      </bottom>
      <diagonal/>
    </border>
    <border>
      <left style="thin">
        <color indexed="8"/>
      </left>
      <right/>
      <top style="hair">
        <color indexed="8"/>
      </top>
      <bottom style="hair">
        <color indexed="64"/>
      </bottom>
      <diagonal/>
    </border>
    <border>
      <left style="medium">
        <color indexed="64"/>
      </left>
      <right style="thin">
        <color indexed="8"/>
      </right>
      <top style="hair">
        <color indexed="64"/>
      </top>
      <bottom style="thin">
        <color indexed="8"/>
      </bottom>
      <diagonal/>
    </border>
    <border>
      <left/>
      <right style="thin">
        <color indexed="8"/>
      </right>
      <top style="hair">
        <color indexed="64"/>
      </top>
      <bottom style="thin">
        <color indexed="8"/>
      </bottom>
      <diagonal/>
    </border>
    <border>
      <left/>
      <right style="medium">
        <color indexed="64"/>
      </right>
      <top style="hair">
        <color indexed="64"/>
      </top>
      <bottom style="thin">
        <color indexed="8"/>
      </bottom>
      <diagonal/>
    </border>
    <border>
      <left style="thin">
        <color indexed="8"/>
      </left>
      <right style="medium">
        <color indexed="8"/>
      </right>
      <top style="hair">
        <color indexed="8"/>
      </top>
      <bottom style="thin">
        <color indexed="8"/>
      </bottom>
      <diagonal/>
    </border>
    <border>
      <left style="medium">
        <color indexed="8"/>
      </left>
      <right style="thin">
        <color indexed="8"/>
      </right>
      <top style="hair">
        <color indexed="64"/>
      </top>
      <bottom style="thin">
        <color indexed="8"/>
      </bottom>
      <diagonal/>
    </border>
    <border>
      <left style="medium">
        <color indexed="64"/>
      </left>
      <right style="thin">
        <color indexed="64"/>
      </right>
      <top style="hair">
        <color indexed="64"/>
      </top>
      <bottom style="thin">
        <color indexed="8"/>
      </bottom>
      <diagonal/>
    </border>
    <border>
      <left style="thin">
        <color indexed="64"/>
      </left>
      <right style="thin">
        <color indexed="64"/>
      </right>
      <top style="hair">
        <color indexed="64"/>
      </top>
      <bottom style="thin">
        <color indexed="8"/>
      </bottom>
      <diagonal/>
    </border>
    <border>
      <left style="thin">
        <color indexed="64"/>
      </left>
      <right style="medium">
        <color indexed="64"/>
      </right>
      <top style="hair">
        <color indexed="64"/>
      </top>
      <bottom style="thin">
        <color indexed="8"/>
      </bottom>
      <diagonal/>
    </border>
    <border>
      <left style="medium">
        <color indexed="64"/>
      </left>
      <right style="hair">
        <color indexed="64"/>
      </right>
      <top style="hair">
        <color indexed="64"/>
      </top>
      <bottom style="thin">
        <color indexed="8"/>
      </bottom>
      <diagonal/>
    </border>
    <border>
      <left style="hair">
        <color indexed="64"/>
      </left>
      <right style="hair">
        <color indexed="64"/>
      </right>
      <top style="hair">
        <color indexed="64"/>
      </top>
      <bottom style="thin">
        <color indexed="8"/>
      </bottom>
      <diagonal/>
    </border>
    <border>
      <left style="thin">
        <color indexed="8"/>
      </left>
      <right style="medium">
        <color indexed="8"/>
      </right>
      <top style="thin">
        <color indexed="8"/>
      </top>
      <bottom style="hair">
        <color indexed="8"/>
      </bottom>
      <diagonal/>
    </border>
    <border>
      <left style="medium">
        <color indexed="8"/>
      </left>
      <right style="hair">
        <color indexed="8"/>
      </right>
      <top style="thin">
        <color indexed="8"/>
      </top>
      <bottom style="hair">
        <color indexed="8"/>
      </bottom>
      <diagonal/>
    </border>
    <border>
      <left style="medium">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thin">
        <color indexed="8"/>
      </left>
      <right style="medium">
        <color indexed="8"/>
      </right>
      <top style="hair">
        <color indexed="8"/>
      </top>
      <bottom style="hair">
        <color indexed="8"/>
      </bottom>
      <diagonal/>
    </border>
    <border>
      <left style="medium">
        <color indexed="8"/>
      </left>
      <right style="hair">
        <color indexed="8"/>
      </right>
      <top style="hair">
        <color indexed="8"/>
      </top>
      <bottom style="hair">
        <color indexed="8"/>
      </bottom>
      <diagonal/>
    </border>
    <border>
      <left style="medium">
        <color indexed="8"/>
      </left>
      <right style="hair">
        <color indexed="8"/>
      </right>
      <top style="thin">
        <color indexed="64"/>
      </top>
      <bottom style="hair">
        <color indexed="8"/>
      </bottom>
      <diagonal/>
    </border>
    <border>
      <left style="hair">
        <color indexed="8"/>
      </left>
      <right style="hair">
        <color indexed="8"/>
      </right>
      <top style="thin">
        <color indexed="64"/>
      </top>
      <bottom style="hair">
        <color indexed="8"/>
      </bottom>
      <diagonal/>
    </border>
    <border>
      <left style="medium">
        <color indexed="8"/>
      </left>
      <right style="hair">
        <color indexed="8"/>
      </right>
      <top style="hair">
        <color indexed="8"/>
      </top>
      <bottom style="medium">
        <color indexed="64"/>
      </bottom>
      <diagonal/>
    </border>
    <border>
      <left style="medium">
        <color indexed="64"/>
      </left>
      <right style="thin">
        <color indexed="8"/>
      </right>
      <top style="thin">
        <color indexed="8"/>
      </top>
      <bottom style="thin">
        <color indexed="8"/>
      </bottom>
      <diagonal/>
    </border>
    <border>
      <left style="hair">
        <color indexed="8"/>
      </left>
      <right style="medium">
        <color indexed="64"/>
      </right>
      <top style="double">
        <color indexed="64"/>
      </top>
      <bottom style="thin">
        <color indexed="8"/>
      </bottom>
      <diagonal/>
    </border>
    <border>
      <left style="hair">
        <color indexed="8"/>
      </left>
      <right style="medium">
        <color indexed="64"/>
      </right>
      <top style="thin">
        <color indexed="8"/>
      </top>
      <bottom style="thin">
        <color indexed="8"/>
      </bottom>
      <diagonal/>
    </border>
    <border>
      <left style="hair">
        <color indexed="64"/>
      </left>
      <right style="medium">
        <color indexed="64"/>
      </right>
      <top style="thin">
        <color indexed="8"/>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thin">
        <color indexed="8"/>
      </bottom>
      <diagonal/>
    </border>
    <border>
      <left style="hair">
        <color indexed="8"/>
      </left>
      <right style="medium">
        <color indexed="64"/>
      </right>
      <top style="thin">
        <color indexed="8"/>
      </top>
      <bottom style="hair">
        <color indexed="8"/>
      </bottom>
      <diagonal/>
    </border>
    <border>
      <left style="hair">
        <color indexed="8"/>
      </left>
      <right style="medium">
        <color indexed="64"/>
      </right>
      <top style="hair">
        <color indexed="8"/>
      </top>
      <bottom style="thin">
        <color indexed="8"/>
      </bottom>
      <diagonal/>
    </border>
    <border>
      <left style="hair">
        <color indexed="8"/>
      </left>
      <right style="medium">
        <color indexed="64"/>
      </right>
      <top style="hair">
        <color indexed="8"/>
      </top>
      <bottom style="hair">
        <color indexed="8"/>
      </bottom>
      <diagonal/>
    </border>
    <border>
      <left style="hair">
        <color indexed="64"/>
      </left>
      <right style="medium">
        <color indexed="64"/>
      </right>
      <top style="thin">
        <color indexed="8"/>
      </top>
      <bottom style="thin">
        <color indexed="64"/>
      </bottom>
      <diagonal/>
    </border>
    <border>
      <left style="hair">
        <color indexed="8"/>
      </left>
      <right style="medium">
        <color indexed="64"/>
      </right>
      <top style="thin">
        <color indexed="64"/>
      </top>
      <bottom style="hair">
        <color indexed="8"/>
      </bottom>
      <diagonal/>
    </border>
    <border>
      <left style="hair">
        <color indexed="8"/>
      </left>
      <right style="medium">
        <color indexed="64"/>
      </right>
      <top style="hair">
        <color indexed="8"/>
      </top>
      <bottom style="medium">
        <color indexed="64"/>
      </bottom>
      <diagonal/>
    </border>
    <border>
      <left style="double">
        <color indexed="64"/>
      </left>
      <right/>
      <top style="medium">
        <color indexed="64"/>
      </top>
      <bottom style="thin">
        <color indexed="8"/>
      </bottom>
      <diagonal/>
    </border>
    <border>
      <left style="double">
        <color indexed="64"/>
      </left>
      <right/>
      <top style="thin">
        <color indexed="8"/>
      </top>
      <bottom style="thin">
        <color indexed="8"/>
      </bottom>
      <diagonal/>
    </border>
    <border>
      <left style="double">
        <color indexed="64"/>
      </left>
      <right style="thin">
        <color indexed="8"/>
      </right>
      <top style="thin">
        <color indexed="8"/>
      </top>
      <bottom style="medium">
        <color indexed="64"/>
      </bottom>
      <diagonal/>
    </border>
    <border>
      <left style="double">
        <color indexed="64"/>
      </left>
      <right style="thin">
        <color indexed="8"/>
      </right>
      <top/>
      <bottom style="double">
        <color indexed="64"/>
      </bottom>
      <diagonal/>
    </border>
    <border>
      <left style="double">
        <color indexed="64"/>
      </left>
      <right style="thin">
        <color indexed="8"/>
      </right>
      <top/>
      <bottom style="thin">
        <color indexed="8"/>
      </bottom>
      <diagonal/>
    </border>
    <border>
      <left style="double">
        <color indexed="64"/>
      </left>
      <right/>
      <top/>
      <bottom style="hair">
        <color indexed="8"/>
      </bottom>
      <diagonal/>
    </border>
    <border>
      <left style="double">
        <color indexed="64"/>
      </left>
      <right/>
      <top style="hair">
        <color indexed="8"/>
      </top>
      <bottom style="hair">
        <color indexed="8"/>
      </bottom>
      <diagonal/>
    </border>
    <border>
      <left style="double">
        <color indexed="64"/>
      </left>
      <right/>
      <top style="hair">
        <color indexed="8"/>
      </top>
      <bottom/>
      <diagonal/>
    </border>
    <border>
      <left style="double">
        <color indexed="64"/>
      </left>
      <right style="thin">
        <color indexed="8"/>
      </right>
      <top style="thin">
        <color indexed="8"/>
      </top>
      <bottom style="hair">
        <color indexed="8"/>
      </bottom>
      <diagonal/>
    </border>
    <border>
      <left style="double">
        <color indexed="64"/>
      </left>
      <right style="thin">
        <color indexed="8"/>
      </right>
      <top style="hair">
        <color indexed="8"/>
      </top>
      <bottom style="thin">
        <color indexed="8"/>
      </bottom>
      <diagonal/>
    </border>
    <border>
      <left style="double">
        <color indexed="64"/>
      </left>
      <right style="thin">
        <color indexed="8"/>
      </right>
      <top style="hair">
        <color indexed="8"/>
      </top>
      <bottom style="hair">
        <color indexed="8"/>
      </bottom>
      <diagonal/>
    </border>
    <border>
      <left style="double">
        <color indexed="64"/>
      </left>
      <right style="thin">
        <color indexed="8"/>
      </right>
      <top style="thin">
        <color indexed="8"/>
      </top>
      <bottom style="thin">
        <color indexed="8"/>
      </bottom>
      <diagonal/>
    </border>
    <border>
      <left style="double">
        <color indexed="64"/>
      </left>
      <right style="thin">
        <color indexed="8"/>
      </right>
      <top style="hair">
        <color indexed="8"/>
      </top>
      <bottom style="medium">
        <color indexed="64"/>
      </bottom>
      <diagonal/>
    </border>
  </borders>
  <cellStyleXfs count="63">
    <xf numFmtId="0" fontId="0" fillId="0" borderId="0"/>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11" fillId="0" borderId="0" applyNumberFormat="0" applyFill="0" applyBorder="0" applyAlignment="0" applyProtection="0">
      <alignment vertical="center"/>
    </xf>
    <xf numFmtId="0" fontId="6" fillId="28" borderId="55" applyNumberFormat="0" applyAlignment="0" applyProtection="0">
      <alignment vertical="center"/>
    </xf>
    <xf numFmtId="0" fontId="12" fillId="29" borderId="0" applyNumberFormat="0" applyBorder="0" applyAlignment="0" applyProtection="0">
      <alignment vertical="center"/>
    </xf>
    <xf numFmtId="0" fontId="2" fillId="3" borderId="56" applyNumberFormat="0" applyFont="0" applyAlignment="0" applyProtection="0">
      <alignment vertical="center"/>
    </xf>
    <xf numFmtId="0" fontId="13" fillId="0" borderId="57" applyNumberFormat="0" applyFill="0" applyAlignment="0" applyProtection="0">
      <alignment vertical="center"/>
    </xf>
    <xf numFmtId="0" fontId="14" fillId="30" borderId="0" applyNumberFormat="0" applyBorder="0" applyAlignment="0" applyProtection="0">
      <alignment vertical="center"/>
    </xf>
    <xf numFmtId="0" fontId="15" fillId="31" borderId="58" applyNumberFormat="0" applyAlignment="0" applyProtection="0">
      <alignment vertical="center"/>
    </xf>
    <xf numFmtId="0" fontId="7" fillId="0" borderId="0" applyNumberFormat="0" applyFill="0" applyBorder="0" applyAlignment="0" applyProtection="0">
      <alignment vertical="center"/>
    </xf>
    <xf numFmtId="38" fontId="2" fillId="0" borderId="0" applyFont="0" applyFill="0" applyBorder="0" applyAlignment="0" applyProtection="0"/>
    <xf numFmtId="0" fontId="16" fillId="0" borderId="59" applyNumberFormat="0" applyFill="0" applyAlignment="0" applyProtection="0">
      <alignment vertical="center"/>
    </xf>
    <xf numFmtId="0" fontId="17" fillId="0" borderId="60" applyNumberFormat="0" applyFill="0" applyAlignment="0" applyProtection="0">
      <alignment vertical="center"/>
    </xf>
    <xf numFmtId="0" fontId="18" fillId="0" borderId="61" applyNumberFormat="0" applyFill="0" applyAlignment="0" applyProtection="0">
      <alignment vertical="center"/>
    </xf>
    <xf numFmtId="0" fontId="18" fillId="0" borderId="0" applyNumberFormat="0" applyFill="0" applyBorder="0" applyAlignment="0" applyProtection="0">
      <alignment vertical="center"/>
    </xf>
    <xf numFmtId="0" fontId="8" fillId="0" borderId="62" applyNumberFormat="0" applyFill="0" applyAlignment="0" applyProtection="0">
      <alignment vertical="center"/>
    </xf>
    <xf numFmtId="0" fontId="19" fillId="31" borderId="63" applyNumberFormat="0" applyAlignment="0" applyProtection="0">
      <alignment vertical="center"/>
    </xf>
    <xf numFmtId="0" fontId="20" fillId="0" borderId="0" applyNumberFormat="0" applyFill="0" applyBorder="0" applyAlignment="0" applyProtection="0">
      <alignment vertical="center"/>
    </xf>
    <xf numFmtId="0" fontId="21" fillId="2" borderId="58" applyNumberFormat="0" applyAlignment="0" applyProtection="0">
      <alignment vertical="center"/>
    </xf>
    <xf numFmtId="37" fontId="3" fillId="0" borderId="0"/>
    <xf numFmtId="37" fontId="3" fillId="0" borderId="0"/>
    <xf numFmtId="37" fontId="3" fillId="0" borderId="0"/>
    <xf numFmtId="0" fontId="22" fillId="32" borderId="0" applyNumberFormat="0" applyBorder="0" applyAlignment="0" applyProtection="0">
      <alignment vertical="center"/>
    </xf>
    <xf numFmtId="0" fontId="23" fillId="0" borderId="0">
      <alignment vertical="center"/>
    </xf>
    <xf numFmtId="0" fontId="24" fillId="0" borderId="0">
      <alignment vertical="center"/>
    </xf>
    <xf numFmtId="0" fontId="26" fillId="0" borderId="0" applyNumberFormat="0" applyFill="0" applyBorder="0" applyAlignment="0" applyProtection="0"/>
    <xf numFmtId="37" fontId="3" fillId="0" borderId="0"/>
    <xf numFmtId="38" fontId="2" fillId="0" borderId="0" applyFont="0" applyFill="0" applyBorder="0" applyAlignment="0" applyProtection="0"/>
    <xf numFmtId="176" fontId="2" fillId="0" borderId="0"/>
    <xf numFmtId="0" fontId="2" fillId="0" borderId="0">
      <alignment vertical="center"/>
    </xf>
    <xf numFmtId="0" fontId="23" fillId="0" borderId="0">
      <alignment vertical="center"/>
    </xf>
    <xf numFmtId="0" fontId="2" fillId="0" borderId="0"/>
    <xf numFmtId="0" fontId="2" fillId="0" borderId="0"/>
    <xf numFmtId="0" fontId="3" fillId="0" borderId="0"/>
    <xf numFmtId="1" fontId="3" fillId="0" borderId="0"/>
    <xf numFmtId="1" fontId="3" fillId="0" borderId="0"/>
    <xf numFmtId="6" fontId="2" fillId="0" borderId="0" applyFont="0" applyFill="0" applyBorder="0" applyAlignment="0" applyProtection="0"/>
    <xf numFmtId="38" fontId="41" fillId="0" borderId="0" applyFont="0" applyFill="0" applyBorder="0" applyAlignment="0" applyProtection="0"/>
    <xf numFmtId="0" fontId="50" fillId="0" borderId="0"/>
    <xf numFmtId="183" fontId="2" fillId="0" borderId="0" applyFont="0" applyFill="0" applyBorder="0" applyAlignment="0" applyProtection="0"/>
  </cellStyleXfs>
  <cellXfs count="2027">
    <xf numFmtId="0" fontId="0" fillId="0" borderId="0" xfId="0" applyAlignment="1"/>
    <xf numFmtId="37" fontId="31" fillId="0" borderId="0" xfId="49" applyFont="1" applyAlignment="1">
      <alignment vertical="center"/>
    </xf>
    <xf numFmtId="41" fontId="31" fillId="0" borderId="0" xfId="49" applyNumberFormat="1" applyFont="1" applyAlignment="1">
      <alignment vertical="center"/>
    </xf>
    <xf numFmtId="176" fontId="31" fillId="33" borderId="0" xfId="51" applyFont="1" applyFill="1" applyAlignment="1">
      <alignment vertical="center"/>
    </xf>
    <xf numFmtId="0" fontId="32" fillId="0" borderId="0" xfId="0" applyFont="1" applyFill="1" applyAlignment="1">
      <alignment vertical="center"/>
    </xf>
    <xf numFmtId="41" fontId="31" fillId="34" borderId="80" xfId="0" applyNumberFormat="1" applyFont="1" applyFill="1" applyBorder="1" applyAlignment="1" applyProtection="1">
      <alignment vertical="center"/>
      <protection locked="0"/>
    </xf>
    <xf numFmtId="41" fontId="31" fillId="34" borderId="158" xfId="0" applyNumberFormat="1" applyFont="1" applyFill="1" applyBorder="1" applyAlignment="1">
      <alignment vertical="center"/>
    </xf>
    <xf numFmtId="41" fontId="31" fillId="34" borderId="97" xfId="0" applyNumberFormat="1" applyFont="1" applyFill="1" applyBorder="1" applyAlignment="1" applyProtection="1">
      <alignment vertical="center"/>
      <protection locked="0"/>
    </xf>
    <xf numFmtId="41" fontId="31" fillId="34" borderId="153" xfId="0" applyNumberFormat="1" applyFont="1" applyFill="1" applyBorder="1" applyAlignment="1">
      <alignment vertical="center"/>
    </xf>
    <xf numFmtId="41" fontId="31" fillId="34" borderId="150" xfId="0" applyNumberFormat="1" applyFont="1" applyFill="1" applyBorder="1" applyAlignment="1" applyProtection="1">
      <alignment vertical="center"/>
      <protection locked="0"/>
    </xf>
    <xf numFmtId="41" fontId="31" fillId="34" borderId="149" xfId="0" applyNumberFormat="1" applyFont="1" applyFill="1" applyBorder="1" applyAlignment="1">
      <alignment vertical="center"/>
    </xf>
    <xf numFmtId="41" fontId="31" fillId="34" borderId="80" xfId="0" applyNumberFormat="1" applyFont="1" applyFill="1" applyBorder="1" applyAlignment="1">
      <alignment vertical="center"/>
    </xf>
    <xf numFmtId="41" fontId="31" fillId="34" borderId="110" xfId="0" applyNumberFormat="1" applyFont="1" applyFill="1" applyBorder="1" applyAlignment="1" applyProtection="1">
      <alignment vertical="center"/>
      <protection locked="0"/>
    </xf>
    <xf numFmtId="41" fontId="31" fillId="34" borderId="159" xfId="0" applyNumberFormat="1" applyFont="1" applyFill="1" applyBorder="1" applyAlignment="1">
      <alignment vertical="center"/>
    </xf>
    <xf numFmtId="41" fontId="31" fillId="34" borderId="153" xfId="0" applyNumberFormat="1" applyFont="1" applyFill="1" applyBorder="1" applyAlignment="1" applyProtection="1">
      <alignment vertical="center"/>
      <protection locked="0"/>
    </xf>
    <xf numFmtId="41" fontId="31" fillId="34" borderId="150" xfId="0" applyNumberFormat="1" applyFont="1" applyFill="1" applyBorder="1" applyAlignment="1">
      <alignment vertical="center"/>
    </xf>
    <xf numFmtId="41" fontId="31" fillId="34" borderId="149" xfId="0" applyNumberFormat="1" applyFont="1" applyFill="1" applyBorder="1" applyAlignment="1" applyProtection="1">
      <alignment vertical="center"/>
      <protection locked="0"/>
    </xf>
    <xf numFmtId="41" fontId="31" fillId="34" borderId="97" xfId="0" applyNumberFormat="1" applyFont="1" applyFill="1" applyBorder="1" applyAlignment="1">
      <alignment vertical="center"/>
    </xf>
    <xf numFmtId="0" fontId="31" fillId="33" borderId="1" xfId="0" applyFont="1" applyFill="1" applyBorder="1" applyAlignment="1">
      <alignment vertical="center"/>
    </xf>
    <xf numFmtId="0" fontId="31" fillId="33" borderId="0" xfId="0" applyFont="1" applyFill="1" applyAlignment="1">
      <alignment vertical="center"/>
    </xf>
    <xf numFmtId="41" fontId="32" fillId="33" borderId="21" xfId="55" applyNumberFormat="1" applyFont="1" applyFill="1" applyBorder="1" applyAlignment="1">
      <alignment vertical="center"/>
    </xf>
    <xf numFmtId="0" fontId="25" fillId="0" borderId="0" xfId="0" applyFont="1" applyFill="1" applyBorder="1" applyAlignment="1">
      <alignment vertical="center"/>
    </xf>
    <xf numFmtId="0" fontId="25" fillId="0" borderId="0" xfId="0" applyFont="1" applyFill="1" applyAlignment="1">
      <alignment vertical="center"/>
    </xf>
    <xf numFmtId="37" fontId="31" fillId="33" borderId="0" xfId="49" applyFont="1" applyFill="1" applyAlignment="1">
      <alignment vertical="center"/>
    </xf>
    <xf numFmtId="37" fontId="31" fillId="33" borderId="0" xfId="49" applyNumberFormat="1" applyFont="1" applyFill="1" applyBorder="1" applyAlignment="1">
      <alignment vertical="center"/>
    </xf>
    <xf numFmtId="37" fontId="31" fillId="0" borderId="0" xfId="49" applyFont="1" applyFill="1" applyAlignment="1">
      <alignment vertical="center"/>
    </xf>
    <xf numFmtId="41" fontId="31" fillId="0" borderId="0" xfId="0" applyNumberFormat="1" applyFont="1" applyFill="1" applyAlignment="1">
      <alignment vertical="center"/>
    </xf>
    <xf numFmtId="0" fontId="31" fillId="33" borderId="0" xfId="0" applyNumberFormat="1" applyFont="1" applyFill="1" applyAlignment="1">
      <alignment vertical="center"/>
    </xf>
    <xf numFmtId="1" fontId="31" fillId="0" borderId="0" xfId="57" applyFont="1" applyFill="1" applyAlignment="1">
      <alignment vertical="center"/>
    </xf>
    <xf numFmtId="1" fontId="31" fillId="33" borderId="0" xfId="57" applyFont="1" applyFill="1" applyAlignment="1">
      <alignment vertical="center"/>
    </xf>
    <xf numFmtId="3" fontId="32" fillId="34" borderId="0" xfId="46" applyNumberFormat="1" applyFont="1" applyFill="1" applyAlignment="1">
      <alignment vertical="center"/>
    </xf>
    <xf numFmtId="0" fontId="31" fillId="34" borderId="0" xfId="46" applyFont="1" applyFill="1" applyAlignment="1">
      <alignment vertical="center"/>
    </xf>
    <xf numFmtId="3" fontId="32" fillId="34" borderId="0" xfId="46" applyNumberFormat="1" applyFont="1" applyFill="1" applyBorder="1" applyAlignment="1">
      <alignment vertical="center"/>
    </xf>
    <xf numFmtId="41" fontId="32" fillId="34" borderId="21" xfId="46" applyNumberFormat="1" applyFont="1" applyFill="1" applyBorder="1" applyAlignment="1">
      <alignment vertical="center"/>
    </xf>
    <xf numFmtId="41" fontId="32" fillId="34" borderId="18" xfId="46" applyNumberFormat="1" applyFont="1" applyFill="1" applyBorder="1" applyAlignment="1">
      <alignment vertical="center"/>
    </xf>
    <xf numFmtId="41" fontId="32" fillId="34" borderId="15" xfId="46" applyNumberFormat="1" applyFont="1" applyFill="1" applyBorder="1" applyAlignment="1">
      <alignment vertical="center"/>
    </xf>
    <xf numFmtId="41" fontId="32" fillId="34" borderId="21" xfId="46" applyNumberFormat="1" applyFont="1" applyFill="1" applyBorder="1" applyAlignment="1" applyProtection="1">
      <alignment vertical="center"/>
      <protection locked="0"/>
    </xf>
    <xf numFmtId="41" fontId="32" fillId="34" borderId="18" xfId="46" applyNumberFormat="1" applyFont="1" applyFill="1" applyBorder="1" applyAlignment="1" applyProtection="1">
      <alignment vertical="center"/>
      <protection locked="0"/>
    </xf>
    <xf numFmtId="41" fontId="32" fillId="34" borderId="15" xfId="46" applyNumberFormat="1" applyFont="1" applyFill="1" applyBorder="1" applyAlignment="1" applyProtection="1">
      <alignment vertical="center"/>
      <protection locked="0"/>
    </xf>
    <xf numFmtId="41" fontId="31" fillId="0" borderId="0" xfId="0" applyNumberFormat="1" applyFont="1" applyFill="1" applyBorder="1" applyAlignment="1">
      <alignment vertical="center"/>
    </xf>
    <xf numFmtId="41" fontId="31" fillId="0" borderId="110" xfId="33" applyNumberFormat="1" applyFont="1" applyFill="1" applyBorder="1" applyAlignment="1">
      <alignment vertical="center"/>
    </xf>
    <xf numFmtId="41" fontId="31" fillId="0" borderId="118" xfId="33" applyNumberFormat="1" applyFont="1" applyFill="1" applyBorder="1" applyAlignment="1">
      <alignment vertical="center"/>
    </xf>
    <xf numFmtId="3" fontId="32" fillId="0" borderId="0" xfId="0" applyNumberFormat="1" applyFont="1" applyFill="1" applyBorder="1" applyAlignment="1">
      <alignment vertical="center"/>
    </xf>
    <xf numFmtId="3" fontId="31" fillId="0" borderId="0" xfId="0" applyNumberFormat="1" applyFont="1" applyFill="1" applyBorder="1" applyAlignment="1">
      <alignment vertical="center"/>
    </xf>
    <xf numFmtId="3" fontId="25" fillId="0" borderId="0" xfId="0" applyNumberFormat="1" applyFont="1" applyFill="1" applyAlignment="1">
      <alignment vertical="center"/>
    </xf>
    <xf numFmtId="3" fontId="31" fillId="0" borderId="0" xfId="0" applyNumberFormat="1" applyFont="1" applyFill="1" applyAlignment="1">
      <alignment vertical="center"/>
    </xf>
    <xf numFmtId="3" fontId="32" fillId="0" borderId="0" xfId="0" applyNumberFormat="1" applyFont="1" applyFill="1" applyAlignment="1">
      <alignment vertical="center"/>
    </xf>
    <xf numFmtId="3" fontId="31" fillId="33" borderId="0" xfId="0" applyNumberFormat="1" applyFont="1" applyFill="1" applyAlignment="1">
      <alignment vertical="center"/>
    </xf>
    <xf numFmtId="3" fontId="31" fillId="33" borderId="0" xfId="0" applyNumberFormat="1" applyFont="1" applyFill="1" applyBorder="1" applyAlignment="1">
      <alignment vertical="center"/>
    </xf>
    <xf numFmtId="3" fontId="31" fillId="0" borderId="185" xfId="0" applyNumberFormat="1" applyFont="1" applyFill="1" applyBorder="1" applyAlignment="1">
      <alignment vertical="center"/>
    </xf>
    <xf numFmtId="3" fontId="31" fillId="34" borderId="0" xfId="0" applyNumberFormat="1" applyFont="1" applyFill="1" applyAlignment="1">
      <alignment vertical="center"/>
    </xf>
    <xf numFmtId="37" fontId="31" fillId="33" borderId="0" xfId="43" applyFont="1" applyFill="1" applyBorder="1" applyAlignment="1">
      <alignment vertical="center"/>
    </xf>
    <xf numFmtId="37" fontId="31" fillId="0" borderId="0" xfId="43" applyFont="1" applyFill="1" applyBorder="1" applyAlignment="1">
      <alignment vertical="center"/>
    </xf>
    <xf numFmtId="37" fontId="31" fillId="33" borderId="0" xfId="43" applyFont="1" applyFill="1" applyAlignment="1">
      <alignment vertical="center"/>
    </xf>
    <xf numFmtId="37" fontId="31" fillId="0" borderId="0" xfId="43" applyFont="1" applyFill="1" applyAlignment="1">
      <alignment vertical="center"/>
    </xf>
    <xf numFmtId="37" fontId="31" fillId="33" borderId="0" xfId="44" applyFont="1" applyFill="1" applyAlignment="1">
      <alignment vertical="center"/>
    </xf>
    <xf numFmtId="37" fontId="31" fillId="0" borderId="0" xfId="44" applyFont="1" applyFill="1" applyAlignment="1">
      <alignment vertical="center"/>
    </xf>
    <xf numFmtId="176" fontId="31" fillId="0" borderId="0" xfId="0" applyNumberFormat="1" applyFont="1" applyFill="1" applyAlignment="1">
      <alignment vertical="center"/>
    </xf>
    <xf numFmtId="38" fontId="31" fillId="0" borderId="0" xfId="33" applyFont="1" applyFill="1" applyAlignment="1">
      <alignment vertical="center"/>
    </xf>
    <xf numFmtId="38" fontId="31" fillId="0" borderId="0" xfId="33" applyNumberFormat="1" applyFont="1" applyFill="1" applyAlignment="1">
      <alignment vertical="center"/>
    </xf>
    <xf numFmtId="38" fontId="31" fillId="34" borderId="0" xfId="33" applyNumberFormat="1" applyFont="1" applyFill="1" applyAlignment="1">
      <alignment vertical="center"/>
    </xf>
    <xf numFmtId="37" fontId="25" fillId="0" borderId="0" xfId="49" applyFont="1" applyFill="1" applyBorder="1" applyAlignment="1">
      <alignment vertical="center"/>
    </xf>
    <xf numFmtId="37" fontId="25" fillId="0" borderId="12" xfId="49" applyFont="1" applyFill="1" applyBorder="1" applyAlignment="1">
      <alignment vertical="center"/>
    </xf>
    <xf numFmtId="37" fontId="33" fillId="0" borderId="0" xfId="49" applyFont="1" applyFill="1" applyAlignment="1">
      <alignment vertical="center"/>
    </xf>
    <xf numFmtId="41" fontId="31" fillId="0" borderId="12" xfId="49" applyNumberFormat="1" applyFont="1" applyFill="1" applyBorder="1" applyAlignment="1">
      <alignment vertical="center"/>
    </xf>
    <xf numFmtId="41" fontId="31" fillId="0" borderId="21" xfId="49" applyNumberFormat="1" applyFont="1" applyFill="1" applyBorder="1" applyAlignment="1">
      <alignment vertical="center"/>
    </xf>
    <xf numFmtId="41" fontId="31" fillId="33" borderId="0" xfId="49" applyNumberFormat="1" applyFont="1" applyFill="1" applyAlignment="1">
      <alignment vertical="center"/>
    </xf>
    <xf numFmtId="1" fontId="31" fillId="0" borderId="47" xfId="57" applyFont="1" applyFill="1" applyBorder="1" applyAlignment="1">
      <alignment vertical="center"/>
    </xf>
    <xf numFmtId="1" fontId="31" fillId="0" borderId="0" xfId="58" applyFont="1" applyFill="1" applyBorder="1" applyAlignment="1">
      <alignment vertical="center"/>
    </xf>
    <xf numFmtId="1" fontId="31" fillId="33" borderId="0" xfId="58" applyFont="1" applyFill="1" applyBorder="1" applyAlignment="1">
      <alignment vertical="center"/>
    </xf>
    <xf numFmtId="37" fontId="31" fillId="0" borderId="0" xfId="42" applyFont="1" applyFill="1" applyAlignment="1">
      <alignment vertical="center"/>
    </xf>
    <xf numFmtId="37" fontId="31" fillId="0" borderId="0" xfId="42" applyFont="1" applyFill="1" applyBorder="1" applyAlignment="1">
      <alignment vertical="center"/>
    </xf>
    <xf numFmtId="0" fontId="25" fillId="0" borderId="0" xfId="47" applyFont="1" applyAlignment="1">
      <alignment vertical="center"/>
    </xf>
    <xf numFmtId="0" fontId="31" fillId="0" borderId="0" xfId="0" applyFont="1" applyAlignment="1">
      <alignment vertical="center"/>
    </xf>
    <xf numFmtId="37" fontId="31" fillId="33" borderId="0" xfId="43" quotePrefix="1" applyFont="1" applyFill="1" applyAlignment="1">
      <alignment vertical="center"/>
    </xf>
    <xf numFmtId="41" fontId="31" fillId="34" borderId="108" xfId="0" applyNumberFormat="1" applyFont="1" applyFill="1" applyBorder="1" applyAlignment="1" applyProtection="1">
      <alignment vertical="center"/>
    </xf>
    <xf numFmtId="3" fontId="31" fillId="33" borderId="160" xfId="0" applyNumberFormat="1" applyFont="1" applyFill="1" applyBorder="1" applyAlignment="1">
      <alignment vertical="center"/>
    </xf>
    <xf numFmtId="41" fontId="32" fillId="33" borderId="24" xfId="55" applyNumberFormat="1" applyFont="1" applyFill="1" applyBorder="1" applyAlignment="1">
      <alignment vertical="center"/>
    </xf>
    <xf numFmtId="41" fontId="32" fillId="33" borderId="12" xfId="55" applyNumberFormat="1" applyFont="1" applyFill="1" applyBorder="1" applyAlignment="1">
      <alignment vertical="center"/>
    </xf>
    <xf numFmtId="41" fontId="32" fillId="33" borderId="13" xfId="55" applyNumberFormat="1" applyFont="1" applyFill="1" applyBorder="1" applyAlignment="1">
      <alignment vertical="center"/>
    </xf>
    <xf numFmtId="37" fontId="25" fillId="0" borderId="0" xfId="49" quotePrefix="1" applyFont="1" applyFill="1" applyBorder="1" applyAlignment="1">
      <alignment vertical="center"/>
    </xf>
    <xf numFmtId="37" fontId="25" fillId="0" borderId="1" xfId="49" applyFont="1" applyFill="1" applyBorder="1" applyAlignment="1">
      <alignment vertical="center"/>
    </xf>
    <xf numFmtId="3" fontId="31" fillId="0" borderId="0" xfId="0" quotePrefix="1" applyNumberFormat="1" applyFont="1" applyFill="1" applyBorder="1" applyAlignment="1">
      <alignment vertical="center"/>
    </xf>
    <xf numFmtId="3" fontId="25" fillId="0" borderId="176" xfId="0" applyNumberFormat="1" applyFont="1" applyFill="1" applyBorder="1" applyAlignment="1">
      <alignment vertical="center"/>
    </xf>
    <xf numFmtId="3" fontId="31" fillId="0" borderId="0" xfId="0" quotePrefix="1" applyNumberFormat="1" applyFont="1" applyFill="1" applyAlignment="1">
      <alignment vertical="center"/>
    </xf>
    <xf numFmtId="37" fontId="31" fillId="0" borderId="0" xfId="42" quotePrefix="1" applyFont="1" applyFill="1" applyBorder="1" applyAlignment="1" applyProtection="1">
      <alignment vertical="center"/>
    </xf>
    <xf numFmtId="37" fontId="31" fillId="0" borderId="0" xfId="42" applyFont="1" applyFill="1" applyBorder="1" applyAlignment="1" applyProtection="1">
      <alignment vertical="center"/>
    </xf>
    <xf numFmtId="37" fontId="25" fillId="0" borderId="1" xfId="49" quotePrefix="1" applyFont="1" applyFill="1" applyBorder="1" applyAlignment="1">
      <alignment vertical="center"/>
    </xf>
    <xf numFmtId="3" fontId="31" fillId="0" borderId="1" xfId="0" applyNumberFormat="1" applyFont="1" applyFill="1" applyBorder="1" applyAlignment="1">
      <alignment vertical="center"/>
    </xf>
    <xf numFmtId="0" fontId="27" fillId="0" borderId="0" xfId="48" applyFont="1" applyAlignment="1">
      <alignment horizontal="left" vertical="center" wrapText="1" indent="1"/>
    </xf>
    <xf numFmtId="0" fontId="34" fillId="0" borderId="0" xfId="47" applyNumberFormat="1" applyFont="1" applyFill="1" applyAlignment="1">
      <alignment vertical="center"/>
    </xf>
    <xf numFmtId="0" fontId="31" fillId="0" borderId="0" xfId="57" applyNumberFormat="1" applyFont="1" applyFill="1" applyAlignment="1">
      <alignment vertical="center"/>
    </xf>
    <xf numFmtId="3" fontId="25" fillId="0" borderId="177" xfId="0" applyNumberFormat="1" applyFont="1" applyFill="1" applyBorder="1" applyAlignment="1">
      <alignment vertical="center"/>
    </xf>
    <xf numFmtId="41" fontId="31" fillId="0" borderId="69" xfId="33" applyNumberFormat="1" applyFont="1" applyFill="1" applyBorder="1" applyAlignment="1">
      <alignment vertical="center"/>
    </xf>
    <xf numFmtId="37" fontId="31" fillId="0" borderId="193" xfId="42" applyFont="1" applyFill="1" applyBorder="1" applyAlignment="1" applyProtection="1">
      <alignment vertical="center"/>
    </xf>
    <xf numFmtId="37" fontId="31" fillId="0" borderId="193" xfId="42" applyNumberFormat="1" applyFont="1" applyFill="1" applyBorder="1" applyAlignment="1" applyProtection="1">
      <alignment vertical="center"/>
    </xf>
    <xf numFmtId="37" fontId="31" fillId="0" borderId="197" xfId="42" applyNumberFormat="1" applyFont="1" applyFill="1" applyBorder="1" applyAlignment="1" applyProtection="1">
      <alignment vertical="center"/>
    </xf>
    <xf numFmtId="37" fontId="31" fillId="0" borderId="173" xfId="42" applyNumberFormat="1" applyFont="1" applyFill="1" applyBorder="1" applyAlignment="1" applyProtection="1">
      <alignment vertical="center"/>
    </xf>
    <xf numFmtId="41" fontId="31" fillId="0" borderId="67" xfId="33" applyNumberFormat="1" applyFont="1" applyFill="1" applyBorder="1" applyAlignment="1">
      <alignment vertical="center"/>
    </xf>
    <xf numFmtId="37" fontId="31" fillId="0" borderId="173" xfId="42" applyFont="1" applyFill="1" applyBorder="1" applyAlignment="1" applyProtection="1">
      <alignment vertical="center"/>
    </xf>
    <xf numFmtId="37" fontId="31" fillId="35" borderId="195" xfId="44" applyFont="1" applyFill="1" applyBorder="1" applyAlignment="1" applyProtection="1">
      <alignment horizontal="distributed" vertical="center" justifyLastLine="1"/>
    </xf>
    <xf numFmtId="37" fontId="31" fillId="35" borderId="64" xfId="44" applyFont="1" applyFill="1" applyBorder="1" applyAlignment="1" applyProtection="1">
      <alignment horizontal="distributed" vertical="center" justifyLastLine="1"/>
    </xf>
    <xf numFmtId="37" fontId="31" fillId="35" borderId="196" xfId="44" applyFont="1" applyFill="1" applyBorder="1" applyAlignment="1" applyProtection="1">
      <alignment horizontal="distributed" vertical="center" justifyLastLine="1"/>
    </xf>
    <xf numFmtId="37" fontId="31" fillId="36" borderId="192" xfId="42" applyNumberFormat="1" applyFont="1" applyFill="1" applyBorder="1" applyAlignment="1" applyProtection="1">
      <alignment horizontal="distributed" vertical="center" justifyLastLine="1"/>
    </xf>
    <xf numFmtId="37" fontId="31" fillId="36" borderId="194" xfId="42" applyNumberFormat="1" applyFont="1" applyFill="1" applyBorder="1" applyAlignment="1" applyProtection="1">
      <alignment horizontal="distributed" vertical="center" justifyLastLine="1"/>
    </xf>
    <xf numFmtId="37" fontId="31" fillId="36" borderId="2" xfId="43" applyNumberFormat="1" applyFont="1" applyFill="1" applyBorder="1" applyAlignment="1" applyProtection="1">
      <alignment vertical="center" wrapText="1"/>
    </xf>
    <xf numFmtId="37" fontId="31" fillId="33" borderId="193" xfId="43" applyFont="1" applyFill="1" applyBorder="1" applyAlignment="1" applyProtection="1">
      <alignment vertical="center"/>
    </xf>
    <xf numFmtId="37" fontId="31" fillId="33" borderId="193" xfId="43" applyNumberFormat="1" applyFont="1" applyFill="1" applyBorder="1" applyAlignment="1" applyProtection="1">
      <alignment vertical="center"/>
    </xf>
    <xf numFmtId="37" fontId="31" fillId="0" borderId="193" xfId="43" applyNumberFormat="1" applyFont="1" applyFill="1" applyBorder="1" applyAlignment="1" applyProtection="1">
      <alignment vertical="center"/>
    </xf>
    <xf numFmtId="37" fontId="31" fillId="33" borderId="173" xfId="43" applyFont="1" applyFill="1" applyBorder="1" applyAlignment="1" applyProtection="1">
      <alignment vertical="center"/>
    </xf>
    <xf numFmtId="37" fontId="31" fillId="35" borderId="64" xfId="43" quotePrefix="1" applyFont="1" applyFill="1" applyBorder="1" applyAlignment="1" applyProtection="1">
      <alignment horizontal="distributed" vertical="center" justifyLastLine="1"/>
    </xf>
    <xf numFmtId="0" fontId="31" fillId="0" borderId="12" xfId="43" applyNumberFormat="1" applyFont="1" applyBorder="1" applyAlignment="1" applyProtection="1">
      <alignment vertical="center"/>
    </xf>
    <xf numFmtId="0" fontId="31" fillId="0" borderId="67" xfId="43" applyNumberFormat="1" applyFont="1" applyFill="1" applyBorder="1" applyAlignment="1" applyProtection="1">
      <alignment vertical="center"/>
    </xf>
    <xf numFmtId="0" fontId="31" fillId="0" borderId="21" xfId="43" applyNumberFormat="1" applyFont="1" applyFill="1" applyBorder="1" applyAlignment="1" applyProtection="1">
      <alignment vertical="center"/>
    </xf>
    <xf numFmtId="0" fontId="31" fillId="0" borderId="21" xfId="43" applyNumberFormat="1" applyFont="1" applyBorder="1" applyAlignment="1" applyProtection="1">
      <alignment vertical="center"/>
    </xf>
    <xf numFmtId="0" fontId="31" fillId="0" borderId="69" xfId="43" applyNumberFormat="1" applyFont="1" applyFill="1" applyBorder="1" applyAlignment="1" applyProtection="1">
      <alignment vertical="center"/>
    </xf>
    <xf numFmtId="0" fontId="31" fillId="33" borderId="69" xfId="43" applyNumberFormat="1" applyFont="1" applyFill="1" applyBorder="1" applyAlignment="1" applyProtection="1">
      <alignment vertical="center"/>
    </xf>
    <xf numFmtId="0" fontId="31" fillId="33" borderId="69" xfId="43" applyNumberFormat="1" applyFont="1" applyFill="1" applyBorder="1" applyAlignment="1">
      <alignment vertical="center"/>
    </xf>
    <xf numFmtId="41" fontId="35" fillId="36" borderId="187" xfId="0" applyNumberFormat="1" applyFont="1" applyFill="1" applyBorder="1" applyAlignment="1">
      <alignment vertical="center"/>
    </xf>
    <xf numFmtId="3" fontId="31" fillId="35" borderId="175" xfId="0" applyNumberFormat="1" applyFont="1" applyFill="1" applyBorder="1" applyAlignment="1">
      <alignment horizontal="distributed" vertical="center" justifyLastLine="1"/>
    </xf>
    <xf numFmtId="3" fontId="31" fillId="0" borderId="43" xfId="0" applyNumberFormat="1" applyFont="1" applyFill="1" applyBorder="1" applyAlignment="1">
      <alignment vertical="center"/>
    </xf>
    <xf numFmtId="3" fontId="31" fillId="0" borderId="98" xfId="0" applyNumberFormat="1" applyFont="1" applyFill="1" applyBorder="1" applyAlignment="1">
      <alignment vertical="center"/>
    </xf>
    <xf numFmtId="3" fontId="31" fillId="0" borderId="77" xfId="0" applyNumberFormat="1" applyFont="1" applyFill="1" applyBorder="1" applyAlignment="1">
      <alignment vertical="center"/>
    </xf>
    <xf numFmtId="3" fontId="31" fillId="0" borderId="94" xfId="0" applyNumberFormat="1" applyFont="1" applyFill="1" applyBorder="1" applyAlignment="1">
      <alignment vertical="center"/>
    </xf>
    <xf numFmtId="3" fontId="31" fillId="0" borderId="223" xfId="0" applyNumberFormat="1" applyFont="1" applyFill="1" applyBorder="1" applyAlignment="1">
      <alignment vertical="center"/>
    </xf>
    <xf numFmtId="3" fontId="31" fillId="36" borderId="98" xfId="0" applyNumberFormat="1" applyFont="1" applyFill="1" applyBorder="1" applyAlignment="1">
      <alignment horizontal="distributed" vertical="center" justifyLastLine="1"/>
    </xf>
    <xf numFmtId="3" fontId="31" fillId="0" borderId="121" xfId="0" applyNumberFormat="1" applyFont="1" applyFill="1" applyBorder="1" applyAlignment="1">
      <alignment vertical="center"/>
    </xf>
    <xf numFmtId="41" fontId="35" fillId="36" borderId="184" xfId="0" applyNumberFormat="1" applyFont="1" applyFill="1" applyBorder="1" applyAlignment="1">
      <alignment vertical="center"/>
    </xf>
    <xf numFmtId="41" fontId="35" fillId="36" borderId="121" xfId="0" applyNumberFormat="1" applyFont="1" applyFill="1" applyBorder="1" applyAlignment="1">
      <alignment vertical="center"/>
    </xf>
    <xf numFmtId="41" fontId="35" fillId="36" borderId="234" xfId="0" applyNumberFormat="1" applyFont="1" applyFill="1" applyBorder="1" applyAlignment="1">
      <alignment vertical="center"/>
    </xf>
    <xf numFmtId="41" fontId="35" fillId="36" borderId="235" xfId="0" applyNumberFormat="1" applyFont="1" applyFill="1" applyBorder="1" applyAlignment="1">
      <alignment vertical="center"/>
    </xf>
    <xf numFmtId="3" fontId="32" fillId="34" borderId="236" xfId="46" applyNumberFormat="1" applyFont="1" applyFill="1" applyBorder="1" applyAlignment="1">
      <alignment vertical="center"/>
    </xf>
    <xf numFmtId="41" fontId="35" fillId="36" borderId="21" xfId="46" applyNumberFormat="1" applyFont="1" applyFill="1" applyBorder="1" applyAlignment="1" applyProtection="1">
      <alignment vertical="center"/>
    </xf>
    <xf numFmtId="41" fontId="35" fillId="36" borderId="21" xfId="46" applyNumberFormat="1" applyFont="1" applyFill="1" applyBorder="1" applyAlignment="1">
      <alignment vertical="center"/>
    </xf>
    <xf numFmtId="41" fontId="32" fillId="34" borderId="156" xfId="46" applyNumberFormat="1" applyFont="1" applyFill="1" applyBorder="1" applyAlignment="1" applyProtection="1">
      <alignment vertical="center"/>
      <protection locked="0"/>
    </xf>
    <xf numFmtId="41" fontId="32" fillId="34" borderId="239" xfId="46" applyNumberFormat="1" applyFont="1" applyFill="1" applyBorder="1" applyAlignment="1" applyProtection="1">
      <alignment vertical="center"/>
      <protection locked="0"/>
    </xf>
    <xf numFmtId="41" fontId="32" fillId="34" borderId="155" xfId="46" applyNumberFormat="1" applyFont="1" applyFill="1" applyBorder="1" applyAlignment="1" applyProtection="1">
      <alignment vertical="center"/>
      <protection locked="0"/>
    </xf>
    <xf numFmtId="41" fontId="32" fillId="34" borderId="152" xfId="46" applyNumberFormat="1" applyFont="1" applyFill="1" applyBorder="1" applyAlignment="1" applyProtection="1">
      <alignment vertical="center"/>
      <protection locked="0"/>
    </xf>
    <xf numFmtId="41" fontId="32" fillId="34" borderId="188" xfId="46" applyNumberFormat="1" applyFont="1" applyFill="1" applyBorder="1" applyAlignment="1" applyProtection="1">
      <alignment vertical="center"/>
      <protection locked="0"/>
    </xf>
    <xf numFmtId="41" fontId="32" fillId="34" borderId="151" xfId="46" applyNumberFormat="1" applyFont="1" applyFill="1" applyBorder="1" applyAlignment="1" applyProtection="1">
      <alignment vertical="center"/>
      <protection locked="0"/>
    </xf>
    <xf numFmtId="41" fontId="32" fillId="34" borderId="152" xfId="46" applyNumberFormat="1" applyFont="1" applyFill="1" applyBorder="1" applyAlignment="1">
      <alignment vertical="center"/>
    </xf>
    <xf numFmtId="41" fontId="32" fillId="34" borderId="188" xfId="46" applyNumberFormat="1" applyFont="1" applyFill="1" applyBorder="1" applyAlignment="1">
      <alignment vertical="center"/>
    </xf>
    <xf numFmtId="41" fontId="32" fillId="34" borderId="151" xfId="46" applyNumberFormat="1" applyFont="1" applyFill="1" applyBorder="1" applyAlignment="1">
      <alignment vertical="center"/>
    </xf>
    <xf numFmtId="41" fontId="32" fillId="34" borderId="147" xfId="46" applyNumberFormat="1" applyFont="1" applyFill="1" applyBorder="1" applyAlignment="1" applyProtection="1">
      <alignment vertical="center"/>
      <protection locked="0"/>
    </xf>
    <xf numFmtId="41" fontId="32" fillId="34" borderId="240" xfId="46" applyNumberFormat="1" applyFont="1" applyFill="1" applyBorder="1" applyAlignment="1" applyProtection="1">
      <alignment vertical="center"/>
      <protection locked="0"/>
    </xf>
    <xf numFmtId="41" fontId="32" fillId="34" borderId="146" xfId="46" applyNumberFormat="1" applyFont="1" applyFill="1" applyBorder="1" applyAlignment="1" applyProtection="1">
      <alignment vertical="center"/>
      <protection locked="0"/>
    </xf>
    <xf numFmtId="41" fontId="32" fillId="34" borderId="156" xfId="46" applyNumberFormat="1" applyFont="1" applyFill="1" applyBorder="1" applyAlignment="1">
      <alignment vertical="center"/>
    </xf>
    <xf numFmtId="41" fontId="32" fillId="34" borderId="239" xfId="46" applyNumberFormat="1" applyFont="1" applyFill="1" applyBorder="1" applyAlignment="1">
      <alignment vertical="center"/>
    </xf>
    <xf numFmtId="41" fontId="32" fillId="34" borderId="155" xfId="46" applyNumberFormat="1" applyFont="1" applyFill="1" applyBorder="1" applyAlignment="1">
      <alignment vertical="center"/>
    </xf>
    <xf numFmtId="41" fontId="35" fillId="36" borderId="15" xfId="46" applyNumberFormat="1" applyFont="1" applyFill="1" applyBorder="1" applyAlignment="1" applyProtection="1">
      <alignment vertical="center"/>
    </xf>
    <xf numFmtId="41" fontId="35" fillId="36" borderId="15" xfId="46" applyNumberFormat="1" applyFont="1" applyFill="1" applyBorder="1" applyAlignment="1">
      <alignment vertical="center"/>
    </xf>
    <xf numFmtId="3" fontId="32" fillId="35" borderId="244" xfId="46" applyNumberFormat="1" applyFont="1" applyFill="1" applyBorder="1" applyAlignment="1">
      <alignment horizontal="distributed" vertical="center" justifyLastLine="1"/>
    </xf>
    <xf numFmtId="3" fontId="32" fillId="35" borderId="4" xfId="46" applyNumberFormat="1" applyFont="1" applyFill="1" applyBorder="1" applyAlignment="1">
      <alignment horizontal="distributed" vertical="center" justifyLastLine="1"/>
    </xf>
    <xf numFmtId="3" fontId="32" fillId="35" borderId="174" xfId="46" applyNumberFormat="1" applyFont="1" applyFill="1" applyBorder="1" applyAlignment="1">
      <alignment horizontal="distributed" vertical="center" justifyLastLine="1"/>
    </xf>
    <xf numFmtId="3" fontId="32" fillId="35" borderId="172" xfId="46" applyNumberFormat="1" applyFont="1" applyFill="1" applyBorder="1" applyAlignment="1">
      <alignment horizontal="distributed" vertical="center" justifyLastLine="1"/>
    </xf>
    <xf numFmtId="41" fontId="35" fillId="36" borderId="29" xfId="46" applyNumberFormat="1" applyFont="1" applyFill="1" applyBorder="1" applyAlignment="1" applyProtection="1">
      <alignment vertical="center"/>
    </xf>
    <xf numFmtId="41" fontId="35" fillId="36" borderId="45" xfId="46" applyNumberFormat="1" applyFont="1" applyFill="1" applyBorder="1" applyAlignment="1" applyProtection="1">
      <alignment vertical="center"/>
    </xf>
    <xf numFmtId="37" fontId="31" fillId="35" borderId="222" xfId="49" applyFont="1" applyFill="1" applyBorder="1" applyAlignment="1">
      <alignment horizontal="distributed" vertical="center" justifyLastLine="1"/>
    </xf>
    <xf numFmtId="0" fontId="31" fillId="35" borderId="244" xfId="49" quotePrefix="1" applyNumberFormat="1" applyFont="1" applyFill="1" applyBorder="1" applyAlignment="1" applyProtection="1">
      <alignment horizontal="distributed" vertical="center" justifyLastLine="1"/>
      <protection locked="0"/>
    </xf>
    <xf numFmtId="176" fontId="31" fillId="33" borderId="0" xfId="51" applyFont="1" applyFill="1" applyAlignment="1">
      <alignment horizontal="right" vertical="center"/>
    </xf>
    <xf numFmtId="177" fontId="31" fillId="33" borderId="190" xfId="51" applyNumberFormat="1" applyFont="1" applyFill="1" applyBorder="1" applyAlignment="1">
      <alignment vertical="center"/>
    </xf>
    <xf numFmtId="177" fontId="31" fillId="33" borderId="71" xfId="51" applyNumberFormat="1" applyFont="1" applyFill="1" applyBorder="1" applyAlignment="1">
      <alignment vertical="center"/>
    </xf>
    <xf numFmtId="177" fontId="31" fillId="33" borderId="191" xfId="51" applyNumberFormat="1" applyFont="1" applyFill="1" applyBorder="1" applyAlignment="1">
      <alignment vertical="center"/>
    </xf>
    <xf numFmtId="177" fontId="31" fillId="33" borderId="246" xfId="51" applyNumberFormat="1" applyFont="1" applyFill="1" applyBorder="1" applyAlignment="1">
      <alignment vertical="center"/>
    </xf>
    <xf numFmtId="177" fontId="31" fillId="33" borderId="210" xfId="51" applyNumberFormat="1" applyFont="1" applyFill="1" applyBorder="1" applyAlignment="1">
      <alignment vertical="center"/>
    </xf>
    <xf numFmtId="177" fontId="31" fillId="33" borderId="247" xfId="51" applyNumberFormat="1" applyFont="1" applyFill="1" applyBorder="1" applyAlignment="1">
      <alignment vertical="center"/>
    </xf>
    <xf numFmtId="177" fontId="31" fillId="33" borderId="189" xfId="51" applyNumberFormat="1" applyFont="1" applyFill="1" applyBorder="1" applyAlignment="1">
      <alignment vertical="center"/>
    </xf>
    <xf numFmtId="177" fontId="31" fillId="33" borderId="195" xfId="51" applyNumberFormat="1" applyFont="1" applyFill="1" applyBorder="1" applyAlignment="1">
      <alignment vertical="center"/>
    </xf>
    <xf numFmtId="177" fontId="31" fillId="33" borderId="74" xfId="51" applyNumberFormat="1" applyFont="1" applyFill="1" applyBorder="1" applyAlignment="1">
      <alignment vertical="center"/>
    </xf>
    <xf numFmtId="177" fontId="31" fillId="33" borderId="196" xfId="51" applyNumberFormat="1" applyFont="1" applyFill="1" applyBorder="1" applyAlignment="1">
      <alignment vertical="center"/>
    </xf>
    <xf numFmtId="176" fontId="31" fillId="33" borderId="173" xfId="51" applyFont="1" applyFill="1" applyBorder="1" applyAlignment="1">
      <alignment vertical="center"/>
    </xf>
    <xf numFmtId="176" fontId="31" fillId="33" borderId="193" xfId="51" applyFont="1" applyFill="1" applyBorder="1" applyAlignment="1">
      <alignment vertical="center"/>
    </xf>
    <xf numFmtId="176" fontId="31" fillId="33" borderId="194" xfId="51" applyFont="1" applyFill="1" applyBorder="1" applyAlignment="1">
      <alignment vertical="center"/>
    </xf>
    <xf numFmtId="177" fontId="31" fillId="33" borderId="211" xfId="51" applyNumberFormat="1" applyFont="1" applyFill="1" applyBorder="1" applyAlignment="1">
      <alignment vertical="center"/>
    </xf>
    <xf numFmtId="177" fontId="31" fillId="33" borderId="214" xfId="51" applyNumberFormat="1" applyFont="1" applyFill="1" applyBorder="1" applyAlignment="1">
      <alignment vertical="center"/>
    </xf>
    <xf numFmtId="177" fontId="31" fillId="33" borderId="248" xfId="51" applyNumberFormat="1" applyFont="1" applyFill="1" applyBorder="1" applyAlignment="1">
      <alignment vertical="center"/>
    </xf>
    <xf numFmtId="177" fontId="31" fillId="33" borderId="212" xfId="51" applyNumberFormat="1" applyFont="1" applyFill="1" applyBorder="1" applyAlignment="1">
      <alignment vertical="center"/>
    </xf>
    <xf numFmtId="177" fontId="31" fillId="33" borderId="213" xfId="51" applyNumberFormat="1" applyFont="1" applyFill="1" applyBorder="1" applyAlignment="1">
      <alignment vertical="center"/>
    </xf>
    <xf numFmtId="176" fontId="31" fillId="35" borderId="65" xfId="51" applyFont="1" applyFill="1" applyBorder="1" applyAlignment="1">
      <alignment horizontal="distributed" vertical="center" justifyLastLine="1"/>
    </xf>
    <xf numFmtId="176" fontId="31" fillId="35" borderId="71" xfId="51" applyFont="1" applyFill="1" applyBorder="1" applyAlignment="1">
      <alignment horizontal="distributed" vertical="center" justifyLastLine="1"/>
    </xf>
    <xf numFmtId="176" fontId="31" fillId="35" borderId="195" xfId="51" applyFont="1" applyFill="1" applyBorder="1" applyAlignment="1">
      <alignment horizontal="distributed" vertical="center" justifyLastLine="1"/>
    </xf>
    <xf numFmtId="176" fontId="31" fillId="35" borderId="247" xfId="51" applyFont="1" applyFill="1" applyBorder="1" applyAlignment="1">
      <alignment horizontal="distributed" vertical="center" justifyLastLine="1"/>
    </xf>
    <xf numFmtId="176" fontId="31" fillId="35" borderId="196" xfId="51" applyFont="1" applyFill="1" applyBorder="1" applyAlignment="1">
      <alignment horizontal="distributed" vertical="center" justifyLastLine="1"/>
    </xf>
    <xf numFmtId="1" fontId="31" fillId="0" borderId="193" xfId="57" applyFont="1" applyFill="1" applyBorder="1" applyAlignment="1">
      <alignment vertical="center"/>
    </xf>
    <xf numFmtId="1" fontId="31" fillId="33" borderId="193" xfId="57" applyFont="1" applyFill="1" applyBorder="1" applyAlignment="1">
      <alignment vertical="center"/>
    </xf>
    <xf numFmtId="1" fontId="31" fillId="33" borderId="197" xfId="57" applyFont="1" applyFill="1" applyBorder="1" applyAlignment="1">
      <alignment vertical="center"/>
    </xf>
    <xf numFmtId="1" fontId="31" fillId="33" borderId="194" xfId="57" applyFont="1" applyFill="1" applyBorder="1" applyAlignment="1">
      <alignment vertical="center"/>
    </xf>
    <xf numFmtId="1" fontId="31" fillId="35" borderId="181" xfId="57" applyFont="1" applyFill="1" applyBorder="1" applyAlignment="1">
      <alignment vertical="center"/>
    </xf>
    <xf numFmtId="1" fontId="31" fillId="35" borderId="180" xfId="57" applyFont="1" applyFill="1" applyBorder="1" applyAlignment="1">
      <alignment vertical="center"/>
    </xf>
    <xf numFmtId="3" fontId="32" fillId="34" borderId="16" xfId="46" applyNumberFormat="1" applyFont="1" applyFill="1" applyBorder="1" applyAlignment="1">
      <alignment vertical="center"/>
    </xf>
    <xf numFmtId="3" fontId="32" fillId="34" borderId="241" xfId="46" applyNumberFormat="1" applyFont="1" applyFill="1" applyBorder="1" applyAlignment="1">
      <alignment vertical="center"/>
    </xf>
    <xf numFmtId="3" fontId="32" fillId="34" borderId="242" xfId="46" applyNumberFormat="1" applyFont="1" applyFill="1" applyBorder="1" applyAlignment="1">
      <alignment vertical="center"/>
    </xf>
    <xf numFmtId="3" fontId="32" fillId="34" borderId="243" xfId="46" applyNumberFormat="1" applyFont="1" applyFill="1" applyBorder="1" applyAlignment="1">
      <alignment vertical="center"/>
    </xf>
    <xf numFmtId="3" fontId="32" fillId="36" borderId="16" xfId="46" applyNumberFormat="1" applyFont="1" applyFill="1" applyBorder="1" applyAlignment="1">
      <alignment horizontal="distributed" vertical="center" justifyLastLine="1"/>
    </xf>
    <xf numFmtId="3" fontId="32" fillId="36" borderId="73" xfId="46" applyNumberFormat="1" applyFont="1" applyFill="1" applyBorder="1" applyAlignment="1">
      <alignment horizontal="distributed" vertical="center" justifyLastLine="1"/>
    </xf>
    <xf numFmtId="1" fontId="31" fillId="0" borderId="173" xfId="57" applyFont="1" applyFill="1" applyBorder="1" applyAlignment="1">
      <alignment vertical="center"/>
    </xf>
    <xf numFmtId="1" fontId="31" fillId="36" borderId="2" xfId="57" applyFont="1" applyFill="1" applyBorder="1" applyAlignment="1">
      <alignment horizontal="distributed" vertical="center" justifyLastLine="1"/>
    </xf>
    <xf numFmtId="1" fontId="31" fillId="0" borderId="194" xfId="57" applyFont="1" applyFill="1" applyBorder="1" applyAlignment="1">
      <alignment vertical="center"/>
    </xf>
    <xf numFmtId="0" fontId="31" fillId="33" borderId="0" xfId="0" applyFont="1" applyFill="1" applyAlignment="1">
      <alignment horizontal="distributed" vertical="center" wrapText="1" justifyLastLine="1"/>
    </xf>
    <xf numFmtId="0" fontId="31" fillId="35" borderId="100" xfId="0" applyNumberFormat="1" applyFont="1" applyFill="1" applyBorder="1" applyAlignment="1">
      <alignment horizontal="distributed" vertical="center" wrapText="1" justifyLastLine="1"/>
    </xf>
    <xf numFmtId="0" fontId="31" fillId="35" borderId="121" xfId="0" applyNumberFormat="1" applyFont="1" applyFill="1" applyBorder="1" applyAlignment="1">
      <alignment horizontal="distributed" vertical="center" wrapText="1" justifyLastLine="1"/>
    </xf>
    <xf numFmtId="0" fontId="31" fillId="35" borderId="29" xfId="0" applyNumberFormat="1" applyFont="1" applyFill="1" applyBorder="1" applyAlignment="1">
      <alignment horizontal="distributed" vertical="center" wrapText="1" justifyLastLine="1"/>
    </xf>
    <xf numFmtId="0" fontId="31" fillId="36" borderId="252" xfId="0" applyNumberFormat="1" applyFont="1" applyFill="1" applyBorder="1" applyAlignment="1">
      <alignment horizontal="distributed" vertical="center" justifyLastLine="1"/>
    </xf>
    <xf numFmtId="0" fontId="31" fillId="36" borderId="242" xfId="0" applyNumberFormat="1" applyFont="1" applyFill="1" applyBorder="1" applyAlignment="1">
      <alignment horizontal="distributed" vertical="center" justifyLastLine="1"/>
    </xf>
    <xf numFmtId="0" fontId="31" fillId="0" borderId="256" xfId="0" applyNumberFormat="1" applyFont="1" applyFill="1" applyBorder="1" applyAlignment="1">
      <alignment horizontal="distributed" vertical="center" justifyLastLine="1"/>
    </xf>
    <xf numFmtId="0" fontId="31" fillId="0" borderId="242" xfId="0" applyNumberFormat="1" applyFont="1" applyFill="1" applyBorder="1" applyAlignment="1">
      <alignment horizontal="distributed" vertical="center" justifyLastLine="1"/>
    </xf>
    <xf numFmtId="0" fontId="31" fillId="0" borderId="243" xfId="0" applyNumberFormat="1" applyFont="1" applyFill="1" applyBorder="1" applyAlignment="1">
      <alignment horizontal="distributed" vertical="center" justifyLastLine="1"/>
    </xf>
    <xf numFmtId="0" fontId="31" fillId="33" borderId="241" xfId="0" applyNumberFormat="1" applyFont="1" applyFill="1" applyBorder="1" applyAlignment="1">
      <alignment horizontal="distributed" vertical="center" justifyLastLine="1"/>
    </xf>
    <xf numFmtId="0" fontId="31" fillId="33" borderId="242" xfId="0" applyNumberFormat="1" applyFont="1" applyFill="1" applyBorder="1" applyAlignment="1">
      <alignment horizontal="distributed" vertical="center" justifyLastLine="1"/>
    </xf>
    <xf numFmtId="0" fontId="31" fillId="33" borderId="243" xfId="0" applyNumberFormat="1" applyFont="1" applyFill="1" applyBorder="1" applyAlignment="1">
      <alignment horizontal="distributed" vertical="center" justifyLastLine="1"/>
    </xf>
    <xf numFmtId="0" fontId="31" fillId="0" borderId="241" xfId="0" applyNumberFormat="1" applyFont="1" applyFill="1" applyBorder="1" applyAlignment="1">
      <alignment horizontal="distributed" vertical="center" justifyLastLine="1"/>
    </xf>
    <xf numFmtId="0" fontId="31" fillId="33" borderId="254" xfId="0" applyNumberFormat="1" applyFont="1" applyFill="1" applyBorder="1" applyAlignment="1">
      <alignment horizontal="distributed" vertical="center" justifyLastLine="1"/>
    </xf>
    <xf numFmtId="0" fontId="31" fillId="35" borderId="29" xfId="0" applyNumberFormat="1" applyFont="1" applyFill="1" applyBorder="1" applyAlignment="1">
      <alignment horizontal="left" vertical="center" wrapText="1" justifyLastLine="1"/>
    </xf>
    <xf numFmtId="0" fontId="31" fillId="33" borderId="0" xfId="0" applyNumberFormat="1" applyFont="1" applyFill="1" applyAlignment="1">
      <alignment horizontal="center" vertical="center"/>
    </xf>
    <xf numFmtId="0" fontId="31" fillId="33" borderId="0" xfId="0" applyFont="1" applyFill="1" applyAlignment="1">
      <alignment horizontal="center" vertical="center"/>
    </xf>
    <xf numFmtId="0" fontId="31" fillId="33" borderId="0" xfId="0" applyNumberFormat="1" applyFont="1" applyFill="1" applyAlignment="1">
      <alignment horizontal="distributed" vertical="center"/>
    </xf>
    <xf numFmtId="0" fontId="31" fillId="33" borderId="0" xfId="0" applyFont="1" applyFill="1" applyAlignment="1">
      <alignment horizontal="distributed" vertical="center"/>
    </xf>
    <xf numFmtId="3" fontId="31" fillId="33" borderId="0" xfId="0" applyNumberFormat="1" applyFont="1" applyFill="1" applyAlignment="1">
      <alignment horizontal="distributed" vertical="center" justifyLastLine="1"/>
    </xf>
    <xf numFmtId="0" fontId="31" fillId="33" borderId="0" xfId="0" applyFont="1" applyFill="1" applyAlignment="1">
      <alignment horizontal="distributed" vertical="center" justifyLastLine="1"/>
    </xf>
    <xf numFmtId="0" fontId="31" fillId="35" borderId="142" xfId="0" applyNumberFormat="1" applyFont="1" applyFill="1" applyBorder="1" applyAlignment="1">
      <alignment horizontal="center" vertical="center" wrapText="1" justifyLastLine="1"/>
    </xf>
    <xf numFmtId="3" fontId="32" fillId="0" borderId="0" xfId="0" applyNumberFormat="1" applyFont="1" applyFill="1" applyBorder="1" applyAlignment="1">
      <alignment horizontal="right" vertical="center"/>
    </xf>
    <xf numFmtId="3" fontId="25" fillId="35" borderId="210" xfId="0" applyNumberFormat="1" applyFont="1" applyFill="1" applyBorder="1" applyAlignment="1">
      <alignment horizontal="distributed" vertical="center" justifyLastLine="1"/>
    </xf>
    <xf numFmtId="3" fontId="25" fillId="35" borderId="64" xfId="0" applyNumberFormat="1" applyFont="1" applyFill="1" applyBorder="1" applyAlignment="1">
      <alignment horizontal="distributed" vertical="center" justifyLastLine="1"/>
    </xf>
    <xf numFmtId="3" fontId="25" fillId="35" borderId="71" xfId="0" applyNumberFormat="1" applyFont="1" applyFill="1" applyBorder="1" applyAlignment="1">
      <alignment horizontal="distributed" vertical="center" justifyLastLine="1"/>
    </xf>
    <xf numFmtId="38" fontId="31" fillId="0" borderId="285" xfId="33" applyFont="1" applyFill="1" applyBorder="1" applyAlignment="1">
      <alignment vertical="center"/>
    </xf>
    <xf numFmtId="38" fontId="31" fillId="0" borderId="286" xfId="33" applyFont="1" applyFill="1" applyBorder="1" applyAlignment="1">
      <alignment vertical="center"/>
    </xf>
    <xf numFmtId="38" fontId="31" fillId="0" borderId="287" xfId="33" applyFont="1" applyFill="1" applyBorder="1" applyAlignment="1">
      <alignment vertical="center"/>
    </xf>
    <xf numFmtId="38" fontId="31" fillId="0" borderId="288" xfId="33" applyFont="1" applyFill="1" applyBorder="1" applyAlignment="1">
      <alignment vertical="center"/>
    </xf>
    <xf numFmtId="38" fontId="31" fillId="0" borderId="75" xfId="33" applyFont="1" applyFill="1" applyBorder="1" applyAlignment="1">
      <alignment vertical="center"/>
    </xf>
    <xf numFmtId="38" fontId="31" fillId="0" borderId="249" xfId="33" applyFont="1" applyFill="1" applyBorder="1" applyAlignment="1">
      <alignment vertical="center"/>
    </xf>
    <xf numFmtId="38" fontId="31" fillId="0" borderId="17" xfId="33" applyFont="1" applyFill="1" applyBorder="1" applyAlignment="1">
      <alignment vertical="center"/>
    </xf>
    <xf numFmtId="38" fontId="31" fillId="0" borderId="22" xfId="33" applyFont="1" applyFill="1" applyBorder="1" applyAlignment="1">
      <alignment vertical="center"/>
    </xf>
    <xf numFmtId="38" fontId="31" fillId="0" borderId="30" xfId="33" applyFont="1" applyFill="1" applyBorder="1" applyAlignment="1">
      <alignment vertical="center"/>
    </xf>
    <xf numFmtId="3" fontId="25" fillId="35" borderId="196" xfId="0" applyNumberFormat="1" applyFont="1" applyFill="1" applyBorder="1" applyAlignment="1">
      <alignment horizontal="distributed" vertical="center" justifyLastLine="1"/>
    </xf>
    <xf numFmtId="3" fontId="25" fillId="36" borderId="2" xfId="0" applyNumberFormat="1" applyFont="1" applyFill="1" applyBorder="1" applyAlignment="1">
      <alignment horizontal="distributed" vertical="center" justifyLastLine="1"/>
    </xf>
    <xf numFmtId="3" fontId="25" fillId="35" borderId="289" xfId="0" applyNumberFormat="1" applyFont="1" applyFill="1" applyBorder="1" applyAlignment="1">
      <alignment horizontal="distributed" vertical="center" justifyLastLine="1"/>
    </xf>
    <xf numFmtId="3" fontId="25" fillId="35" borderId="291" xfId="0" applyNumberFormat="1" applyFont="1" applyFill="1" applyBorder="1" applyAlignment="1">
      <alignment horizontal="distributed" vertical="center" justifyLastLine="1"/>
    </xf>
    <xf numFmtId="38" fontId="35" fillId="36" borderId="292" xfId="33" applyFont="1" applyFill="1" applyBorder="1" applyAlignment="1">
      <alignment vertical="center"/>
    </xf>
    <xf numFmtId="38" fontId="35" fillId="36" borderId="293" xfId="33" applyFont="1" applyFill="1" applyBorder="1" applyAlignment="1">
      <alignment vertical="center"/>
    </xf>
    <xf numFmtId="38" fontId="35" fillId="36" borderId="294" xfId="33" applyFont="1" applyFill="1" applyBorder="1" applyAlignment="1">
      <alignment vertical="center"/>
    </xf>
    <xf numFmtId="38" fontId="35" fillId="36" borderId="262" xfId="33" applyFont="1" applyFill="1" applyBorder="1" applyAlignment="1">
      <alignment vertical="center"/>
    </xf>
    <xf numFmtId="38" fontId="35" fillId="36" borderId="290" xfId="33" applyFont="1" applyFill="1" applyBorder="1" applyAlignment="1">
      <alignment vertical="center"/>
    </xf>
    <xf numFmtId="38" fontId="35" fillId="36" borderId="257" xfId="33" applyFont="1" applyFill="1" applyBorder="1" applyAlignment="1">
      <alignment vertical="center"/>
    </xf>
    <xf numFmtId="38" fontId="35" fillId="36" borderId="220" xfId="33" applyFont="1" applyFill="1" applyBorder="1" applyAlignment="1">
      <alignment vertical="center"/>
    </xf>
    <xf numFmtId="38" fontId="35" fillId="36" borderId="216" xfId="33" applyFont="1" applyFill="1" applyBorder="1" applyAlignment="1">
      <alignment vertical="center"/>
    </xf>
    <xf numFmtId="38" fontId="35" fillId="36" borderId="217" xfId="33" applyFont="1" applyFill="1" applyBorder="1" applyAlignment="1">
      <alignment vertical="center"/>
    </xf>
    <xf numFmtId="38" fontId="35" fillId="36" borderId="219" xfId="33" applyFont="1" applyFill="1" applyBorder="1" applyAlignment="1">
      <alignment vertical="center"/>
    </xf>
    <xf numFmtId="37" fontId="31" fillId="35" borderId="172" xfId="49" applyFont="1" applyFill="1" applyBorder="1" applyAlignment="1">
      <alignment horizontal="distributed" vertical="center" justifyLastLine="1"/>
    </xf>
    <xf numFmtId="41" fontId="31" fillId="35" borderId="244" xfId="49" quotePrefix="1" applyNumberFormat="1" applyFont="1" applyFill="1" applyBorder="1" applyAlignment="1">
      <alignment horizontal="distributed" vertical="center" justifyLastLine="1"/>
    </xf>
    <xf numFmtId="41" fontId="31" fillId="0" borderId="156" xfId="49" applyNumberFormat="1" applyFont="1" applyFill="1" applyBorder="1" applyAlignment="1">
      <alignment vertical="center"/>
    </xf>
    <xf numFmtId="41" fontId="31" fillId="0" borderId="152" xfId="49" applyNumberFormat="1" applyFont="1" applyFill="1" applyBorder="1" applyAlignment="1">
      <alignment vertical="center"/>
    </xf>
    <xf numFmtId="37" fontId="25" fillId="0" borderId="21" xfId="49" applyFont="1" applyFill="1" applyBorder="1" applyAlignment="1">
      <alignment vertical="center"/>
    </xf>
    <xf numFmtId="37" fontId="25" fillId="0" borderId="28" xfId="49" applyFont="1" applyFill="1" applyBorder="1" applyAlignment="1">
      <alignment vertical="center"/>
    </xf>
    <xf numFmtId="181" fontId="25" fillId="35" borderId="28" xfId="49" applyNumberFormat="1" applyFont="1" applyFill="1" applyBorder="1" applyAlignment="1">
      <alignment horizontal="center" vertical="center"/>
    </xf>
    <xf numFmtId="41" fontId="32" fillId="33" borderId="29" xfId="55" applyNumberFormat="1" applyFont="1" applyFill="1" applyBorder="1" applyAlignment="1">
      <alignment vertical="center"/>
    </xf>
    <xf numFmtId="41" fontId="32" fillId="33" borderId="38" xfId="55" applyNumberFormat="1" applyFont="1" applyFill="1" applyBorder="1" applyAlignment="1">
      <alignment vertical="center"/>
    </xf>
    <xf numFmtId="41" fontId="32" fillId="33" borderId="10" xfId="55" applyNumberFormat="1" applyFont="1" applyFill="1" applyBorder="1" applyAlignment="1">
      <alignment vertical="center"/>
    </xf>
    <xf numFmtId="41" fontId="32" fillId="33" borderId="35" xfId="55" applyNumberFormat="1" applyFont="1" applyFill="1" applyBorder="1" applyAlignment="1">
      <alignment vertical="center"/>
    </xf>
    <xf numFmtId="41" fontId="32" fillId="33" borderId="23" xfId="55" applyNumberFormat="1" applyFont="1" applyFill="1" applyBorder="1" applyAlignment="1">
      <alignment vertical="center"/>
    </xf>
    <xf numFmtId="41" fontId="32" fillId="33" borderId="142" xfId="55" applyNumberFormat="1" applyFont="1" applyFill="1" applyBorder="1" applyAlignment="1">
      <alignment vertical="center"/>
    </xf>
    <xf numFmtId="0" fontId="31" fillId="33" borderId="173" xfId="0" applyFont="1" applyFill="1" applyBorder="1" applyAlignment="1">
      <alignment vertical="center"/>
    </xf>
    <xf numFmtId="0" fontId="31" fillId="33" borderId="177" xfId="0" applyFont="1" applyFill="1" applyBorder="1" applyAlignment="1">
      <alignment vertical="center"/>
    </xf>
    <xf numFmtId="3" fontId="31" fillId="33" borderId="77" xfId="0" applyNumberFormat="1" applyFont="1" applyFill="1" applyBorder="1" applyAlignment="1">
      <alignment vertical="center"/>
    </xf>
    <xf numFmtId="3" fontId="31" fillId="33" borderId="94" xfId="0" applyNumberFormat="1" applyFont="1" applyFill="1" applyBorder="1" applyAlignment="1">
      <alignment vertical="center"/>
    </xf>
    <xf numFmtId="3" fontId="31" fillId="33" borderId="223" xfId="0" applyNumberFormat="1" applyFont="1" applyFill="1" applyBorder="1" applyAlignment="1">
      <alignment vertical="center"/>
    </xf>
    <xf numFmtId="3" fontId="31" fillId="33" borderId="121" xfId="0" applyNumberFormat="1" applyFont="1" applyFill="1" applyBorder="1" applyAlignment="1">
      <alignment vertical="center"/>
    </xf>
    <xf numFmtId="3" fontId="31" fillId="35" borderId="296" xfId="0" applyNumberFormat="1" applyFont="1" applyFill="1" applyBorder="1" applyAlignment="1">
      <alignment horizontal="left" vertical="top" wrapText="1" justifyLastLine="1"/>
    </xf>
    <xf numFmtId="3" fontId="31" fillId="35" borderId="182" xfId="0" applyNumberFormat="1" applyFont="1" applyFill="1" applyBorder="1" applyAlignment="1">
      <alignment horizontal="left" vertical="top" wrapText="1" justifyLastLine="1"/>
    </xf>
    <xf numFmtId="3" fontId="31" fillId="35" borderId="297" xfId="0" applyNumberFormat="1" applyFont="1" applyFill="1" applyBorder="1" applyAlignment="1">
      <alignment horizontal="left" vertical="top" wrapText="1" justifyLastLine="1"/>
    </xf>
    <xf numFmtId="3" fontId="31" fillId="35" borderId="224" xfId="0" applyNumberFormat="1" applyFont="1" applyFill="1" applyBorder="1" applyAlignment="1">
      <alignment horizontal="left" vertical="top" wrapText="1" justifyLastLine="1"/>
    </xf>
    <xf numFmtId="3" fontId="31" fillId="35" borderId="296" xfId="0" quotePrefix="1" applyNumberFormat="1" applyFont="1" applyFill="1" applyBorder="1" applyAlignment="1">
      <alignment horizontal="left" vertical="top" wrapText="1" justifyLastLine="1"/>
    </xf>
    <xf numFmtId="41" fontId="31" fillId="34" borderId="300" xfId="0" applyNumberFormat="1" applyFont="1" applyFill="1" applyBorder="1" applyAlignment="1">
      <alignment vertical="center"/>
    </xf>
    <xf numFmtId="41" fontId="31" fillId="34" borderId="91" xfId="0" applyNumberFormat="1" applyFont="1" applyFill="1" applyBorder="1" applyAlignment="1">
      <alignment vertical="center"/>
    </xf>
    <xf numFmtId="41" fontId="31" fillId="34" borderId="82" xfId="0" applyNumberFormat="1" applyFont="1" applyFill="1" applyBorder="1" applyAlignment="1">
      <alignment vertical="center"/>
    </xf>
    <xf numFmtId="41" fontId="31" fillId="34" borderId="98" xfId="0" applyNumberFormat="1" applyFont="1" applyFill="1" applyBorder="1" applyAlignment="1">
      <alignment vertical="center"/>
    </xf>
    <xf numFmtId="41" fontId="31" fillId="34" borderId="91" xfId="0" applyNumberFormat="1" applyFont="1" applyFill="1" applyBorder="1" applyAlignment="1" applyProtection="1">
      <alignment vertical="center"/>
      <protection locked="0"/>
    </xf>
    <xf numFmtId="41" fontId="31" fillId="34" borderId="82" xfId="0" applyNumberFormat="1" applyFont="1" applyFill="1" applyBorder="1" applyAlignment="1" applyProtection="1">
      <alignment vertical="center"/>
      <protection locked="0"/>
    </xf>
    <xf numFmtId="41" fontId="35" fillId="36" borderId="145" xfId="0" applyNumberFormat="1" applyFont="1" applyFill="1" applyBorder="1" applyAlignment="1">
      <alignment vertical="center"/>
    </xf>
    <xf numFmtId="41" fontId="35" fillId="36" borderId="301" xfId="0" applyNumberFormat="1" applyFont="1" applyFill="1" applyBorder="1" applyAlignment="1">
      <alignment vertical="center"/>
    </xf>
    <xf numFmtId="41" fontId="35" fillId="36" borderId="100" xfId="0" applyNumberFormat="1" applyFont="1" applyFill="1" applyBorder="1" applyAlignment="1">
      <alignment vertical="center"/>
    </xf>
    <xf numFmtId="3" fontId="36" fillId="35" borderId="296" xfId="0" applyNumberFormat="1" applyFont="1" applyFill="1" applyBorder="1" applyAlignment="1">
      <alignment horizontal="left" vertical="top" wrapText="1" justifyLastLine="1"/>
    </xf>
    <xf numFmtId="38" fontId="37" fillId="0" borderId="0" xfId="33" applyNumberFormat="1" applyFont="1" applyFill="1" applyAlignment="1">
      <alignment horizontal="left" vertical="center" wrapText="1"/>
    </xf>
    <xf numFmtId="41" fontId="35" fillId="36" borderId="138" xfId="33" applyNumberFormat="1" applyFont="1" applyFill="1" applyBorder="1" applyAlignment="1">
      <alignment vertical="center"/>
    </xf>
    <xf numFmtId="41" fontId="35" fillId="36" borderId="305" xfId="33" applyNumberFormat="1" applyFont="1" applyFill="1" applyBorder="1" applyAlignment="1">
      <alignment vertical="center"/>
    </xf>
    <xf numFmtId="41" fontId="31" fillId="0" borderId="76" xfId="33" applyNumberFormat="1" applyFont="1" applyFill="1" applyBorder="1" applyAlignment="1">
      <alignment vertical="center"/>
    </xf>
    <xf numFmtId="41" fontId="31" fillId="0" borderId="0" xfId="33" applyNumberFormat="1" applyFont="1" applyFill="1" applyBorder="1" applyAlignment="1">
      <alignment vertical="center"/>
    </xf>
    <xf numFmtId="41" fontId="35" fillId="36" borderId="306" xfId="33" applyNumberFormat="1" applyFont="1" applyFill="1" applyBorder="1" applyAlignment="1">
      <alignment vertical="center"/>
    </xf>
    <xf numFmtId="41" fontId="31" fillId="0" borderId="313" xfId="33" applyNumberFormat="1" applyFont="1" applyFill="1" applyBorder="1" applyAlignment="1">
      <alignment vertical="center"/>
    </xf>
    <xf numFmtId="41" fontId="31" fillId="0" borderId="121" xfId="33" applyNumberFormat="1" applyFont="1" applyFill="1" applyBorder="1" applyAlignment="1">
      <alignment vertical="center"/>
    </xf>
    <xf numFmtId="41" fontId="31" fillId="0" borderId="39" xfId="33" applyNumberFormat="1" applyFont="1" applyFill="1" applyBorder="1" applyAlignment="1">
      <alignment vertical="center"/>
    </xf>
    <xf numFmtId="41" fontId="31" fillId="0" borderId="119" xfId="33" applyNumberFormat="1" applyFont="1" applyFill="1" applyBorder="1" applyAlignment="1">
      <alignment vertical="center"/>
    </xf>
    <xf numFmtId="41" fontId="35" fillId="36" borderId="314" xfId="33" applyNumberFormat="1" applyFont="1" applyFill="1" applyBorder="1" applyAlignment="1">
      <alignment vertical="center"/>
    </xf>
    <xf numFmtId="41" fontId="35" fillId="36" borderId="315" xfId="33" applyNumberFormat="1" applyFont="1" applyFill="1" applyBorder="1" applyAlignment="1">
      <alignment vertical="center"/>
    </xf>
    <xf numFmtId="41" fontId="35" fillId="36" borderId="318" xfId="33" applyNumberFormat="1" applyFont="1" applyFill="1" applyBorder="1" applyAlignment="1">
      <alignment vertical="center"/>
    </xf>
    <xf numFmtId="0" fontId="37" fillId="0" borderId="0" xfId="0" applyFont="1" applyFill="1" applyAlignment="1">
      <alignment vertical="center" textRotation="255"/>
    </xf>
    <xf numFmtId="0" fontId="37" fillId="0" borderId="0" xfId="0" applyFont="1" applyFill="1" applyAlignment="1">
      <alignment vertical="center"/>
    </xf>
    <xf numFmtId="41" fontId="31" fillId="0" borderId="16" xfId="33" applyNumberFormat="1" applyFont="1" applyFill="1" applyBorder="1" applyAlignment="1">
      <alignment vertical="center"/>
    </xf>
    <xf numFmtId="176" fontId="35" fillId="36" borderId="193" xfId="33" applyNumberFormat="1" applyFont="1" applyFill="1" applyBorder="1" applyAlignment="1">
      <alignment vertical="center"/>
    </xf>
    <xf numFmtId="176" fontId="35" fillId="36" borderId="194" xfId="33" applyNumberFormat="1" applyFont="1" applyFill="1" applyBorder="1" applyAlignment="1">
      <alignment vertical="center"/>
    </xf>
    <xf numFmtId="176" fontId="35" fillId="36" borderId="197" xfId="33" applyNumberFormat="1" applyFont="1" applyFill="1" applyBorder="1" applyAlignment="1">
      <alignment vertical="center"/>
    </xf>
    <xf numFmtId="41" fontId="31" fillId="0" borderId="73" xfId="33" applyNumberFormat="1" applyFont="1" applyFill="1" applyBorder="1" applyAlignment="1">
      <alignment vertical="center"/>
    </xf>
    <xf numFmtId="41" fontId="31" fillId="0" borderId="25" xfId="33" applyNumberFormat="1" applyFont="1" applyFill="1" applyBorder="1" applyAlignment="1">
      <alignment vertical="center"/>
    </xf>
    <xf numFmtId="41" fontId="31" fillId="0" borderId="44" xfId="33" applyNumberFormat="1" applyFont="1" applyFill="1" applyBorder="1" applyAlignment="1">
      <alignment vertical="center"/>
    </xf>
    <xf numFmtId="0" fontId="31" fillId="0" borderId="193" xfId="0" applyFont="1" applyFill="1" applyBorder="1" applyAlignment="1">
      <alignment vertical="center"/>
    </xf>
    <xf numFmtId="0" fontId="31" fillId="0" borderId="197" xfId="0" applyFont="1" applyFill="1" applyBorder="1" applyAlignment="1">
      <alignment vertical="center"/>
    </xf>
    <xf numFmtId="0" fontId="31" fillId="0" borderId="173" xfId="0" applyFont="1" applyFill="1" applyBorder="1" applyAlignment="1">
      <alignment vertical="center"/>
    </xf>
    <xf numFmtId="176" fontId="35" fillId="36" borderId="173" xfId="33" applyNumberFormat="1" applyFont="1" applyFill="1" applyBorder="1" applyAlignment="1">
      <alignment vertical="center"/>
    </xf>
    <xf numFmtId="41" fontId="31" fillId="0" borderId="19" xfId="33" applyNumberFormat="1" applyFont="1" applyFill="1" applyBorder="1" applyAlignment="1">
      <alignment vertical="center"/>
    </xf>
    <xf numFmtId="41" fontId="31" fillId="0" borderId="13" xfId="33" applyNumberFormat="1" applyFont="1" applyFill="1" applyBorder="1" applyAlignment="1">
      <alignment vertical="center"/>
    </xf>
    <xf numFmtId="41" fontId="35" fillId="36" borderId="321" xfId="49" applyNumberFormat="1" applyFont="1" applyFill="1" applyBorder="1" applyAlignment="1">
      <alignment vertical="center"/>
    </xf>
    <xf numFmtId="0" fontId="31" fillId="35" borderId="251" xfId="49" quotePrefix="1" applyNumberFormat="1" applyFont="1" applyFill="1" applyBorder="1" applyAlignment="1" applyProtection="1">
      <alignment horizontal="distributed" vertical="center" justifyLastLine="1"/>
      <protection locked="0"/>
    </xf>
    <xf numFmtId="41" fontId="35" fillId="36" borderId="322" xfId="49" applyNumberFormat="1" applyFont="1" applyFill="1" applyBorder="1" applyAlignment="1">
      <alignment vertical="center"/>
    </xf>
    <xf numFmtId="0" fontId="31" fillId="35" borderId="257" xfId="49" applyNumberFormat="1" applyFont="1" applyFill="1" applyBorder="1" applyAlignment="1" applyProtection="1">
      <alignment horizontal="distributed" vertical="center" justifyLastLine="1"/>
      <protection locked="0"/>
    </xf>
    <xf numFmtId="41" fontId="35" fillId="36" borderId="323" xfId="49" applyNumberFormat="1" applyFont="1" applyFill="1" applyBorder="1" applyAlignment="1">
      <alignment vertical="center"/>
    </xf>
    <xf numFmtId="41" fontId="35" fillId="36" borderId="324" xfId="49" applyNumberFormat="1" applyFont="1" applyFill="1" applyBorder="1" applyAlignment="1">
      <alignment vertical="center"/>
    </xf>
    <xf numFmtId="41" fontId="35" fillId="36" borderId="325" xfId="49" applyNumberFormat="1" applyFont="1" applyFill="1" applyBorder="1" applyAlignment="1">
      <alignment vertical="center"/>
    </xf>
    <xf numFmtId="41" fontId="35" fillId="36" borderId="326" xfId="49" applyNumberFormat="1" applyFont="1" applyFill="1" applyBorder="1" applyAlignment="1">
      <alignment vertical="center"/>
    </xf>
    <xf numFmtId="0" fontId="31" fillId="35" borderId="172" xfId="49" quotePrefix="1" applyNumberFormat="1" applyFont="1" applyFill="1" applyBorder="1" applyAlignment="1" applyProtection="1">
      <alignment horizontal="distributed" vertical="center" justifyLastLine="1"/>
      <protection locked="0"/>
    </xf>
    <xf numFmtId="41" fontId="35" fillId="36" borderId="327" xfId="49" applyNumberFormat="1" applyFont="1" applyFill="1" applyBorder="1" applyAlignment="1">
      <alignment vertical="center"/>
    </xf>
    <xf numFmtId="37" fontId="31" fillId="33" borderId="194" xfId="43" applyNumberFormat="1" applyFont="1" applyFill="1" applyBorder="1" applyAlignment="1" applyProtection="1">
      <alignment vertical="center"/>
    </xf>
    <xf numFmtId="0" fontId="31" fillId="0" borderId="28" xfId="43" applyNumberFormat="1" applyFont="1" applyBorder="1" applyAlignment="1" applyProtection="1">
      <alignment vertical="center"/>
    </xf>
    <xf numFmtId="0" fontId="31" fillId="33" borderId="64" xfId="43" applyNumberFormat="1" applyFont="1" applyFill="1" applyBorder="1" applyAlignment="1">
      <alignment vertical="center"/>
    </xf>
    <xf numFmtId="0" fontId="31" fillId="0" borderId="1" xfId="57" applyNumberFormat="1" applyFont="1" applyFill="1" applyBorder="1" applyAlignment="1">
      <alignment vertical="center"/>
    </xf>
    <xf numFmtId="1" fontId="31" fillId="0" borderId="0" xfId="57" applyFont="1" applyFill="1" applyBorder="1" applyAlignment="1">
      <alignment vertical="center"/>
    </xf>
    <xf numFmtId="0" fontId="31" fillId="35" borderId="261" xfId="0" applyNumberFormat="1" applyFont="1" applyFill="1" applyBorder="1" applyAlignment="1">
      <alignment horizontal="distributed" vertical="center" wrapText="1" justifyLastLine="1"/>
    </xf>
    <xf numFmtId="0" fontId="31" fillId="35" borderId="73" xfId="0" applyNumberFormat="1" applyFont="1" applyFill="1" applyBorder="1" applyAlignment="1">
      <alignment horizontal="distributed" vertical="center" wrapText="1" justifyLastLine="1"/>
    </xf>
    <xf numFmtId="37" fontId="31" fillId="33" borderId="173" xfId="43" applyNumberFormat="1" applyFont="1" applyFill="1" applyBorder="1" applyAlignment="1" applyProtection="1">
      <alignment vertical="center"/>
    </xf>
    <xf numFmtId="0" fontId="31" fillId="33" borderId="67" xfId="43" applyNumberFormat="1" applyFont="1" applyFill="1" applyBorder="1" applyAlignment="1">
      <alignment vertical="center"/>
    </xf>
    <xf numFmtId="37" fontId="31" fillId="36" borderId="329" xfId="43" applyNumberFormat="1" applyFont="1" applyFill="1" applyBorder="1" applyAlignment="1" applyProtection="1">
      <alignment horizontal="distributed" vertical="center" justifyLastLine="1"/>
    </xf>
    <xf numFmtId="0" fontId="35" fillId="36" borderId="321" xfId="43" applyNumberFormat="1" applyFont="1" applyFill="1" applyBorder="1" applyAlignment="1">
      <alignment vertical="center"/>
    </xf>
    <xf numFmtId="0" fontId="35" fillId="36" borderId="330" xfId="43" applyNumberFormat="1" applyFont="1" applyFill="1" applyBorder="1" applyAlignment="1">
      <alignment vertical="center"/>
    </xf>
    <xf numFmtId="37" fontId="31" fillId="35" borderId="247" xfId="43" quotePrefix="1" applyFont="1" applyFill="1" applyBorder="1" applyAlignment="1" applyProtection="1">
      <alignment horizontal="distributed" vertical="center" justifyLastLine="1"/>
    </xf>
    <xf numFmtId="0" fontId="31" fillId="0" borderId="248" xfId="43" applyNumberFormat="1" applyFont="1" applyFill="1" applyBorder="1" applyAlignment="1" applyProtection="1">
      <alignment vertical="center"/>
    </xf>
    <xf numFmtId="0" fontId="31" fillId="0" borderId="246" xfId="43" applyNumberFormat="1" applyFont="1" applyFill="1" applyBorder="1" applyAlignment="1" applyProtection="1">
      <alignment vertical="center"/>
    </xf>
    <xf numFmtId="0" fontId="31" fillId="33" borderId="246" xfId="43" applyNumberFormat="1" applyFont="1" applyFill="1" applyBorder="1" applyAlignment="1" applyProtection="1">
      <alignment vertical="center"/>
    </xf>
    <xf numFmtId="0" fontId="35" fillId="36" borderId="331" xfId="43" applyNumberFormat="1" applyFont="1" applyFill="1" applyBorder="1" applyAlignment="1">
      <alignment vertical="center"/>
    </xf>
    <xf numFmtId="0" fontId="31" fillId="0" borderId="248" xfId="43" applyNumberFormat="1" applyFont="1" applyFill="1" applyBorder="1" applyAlignment="1">
      <alignment vertical="center"/>
    </xf>
    <xf numFmtId="0" fontId="31" fillId="0" borderId="246" xfId="43" applyNumberFormat="1" applyFont="1" applyFill="1" applyBorder="1" applyAlignment="1">
      <alignment vertical="center"/>
    </xf>
    <xf numFmtId="0" fontId="31" fillId="0" borderId="247" xfId="43" applyNumberFormat="1" applyFont="1" applyFill="1" applyBorder="1" applyAlignment="1">
      <alignment vertical="center"/>
    </xf>
    <xf numFmtId="37" fontId="31" fillId="35" borderId="143" xfId="43" applyFont="1" applyFill="1" applyBorder="1" applyAlignment="1" applyProtection="1">
      <alignment horizontal="distributed" vertical="center" justifyLastLine="1"/>
    </xf>
    <xf numFmtId="0" fontId="35" fillId="36" borderId="332" xfId="43" applyNumberFormat="1" applyFont="1" applyFill="1" applyBorder="1" applyAlignment="1" applyProtection="1">
      <alignment vertical="center"/>
    </xf>
    <xf numFmtId="0" fontId="35" fillId="36" borderId="333" xfId="43" applyNumberFormat="1" applyFont="1" applyFill="1" applyBorder="1" applyAlignment="1" applyProtection="1">
      <alignment vertical="center"/>
    </xf>
    <xf numFmtId="0" fontId="35" fillId="36" borderId="334" xfId="43" applyNumberFormat="1" applyFont="1" applyFill="1" applyBorder="1" applyAlignment="1" applyProtection="1">
      <alignment vertical="center"/>
    </xf>
    <xf numFmtId="0" fontId="35" fillId="36" borderId="143" xfId="43" applyNumberFormat="1" applyFont="1" applyFill="1" applyBorder="1" applyAlignment="1" applyProtection="1">
      <alignment vertical="center"/>
    </xf>
    <xf numFmtId="0" fontId="31" fillId="0" borderId="20" xfId="43" applyNumberFormat="1" applyFont="1" applyBorder="1" applyAlignment="1" applyProtection="1">
      <alignment vertical="center"/>
    </xf>
    <xf numFmtId="0" fontId="31" fillId="0" borderId="15" xfId="43" applyNumberFormat="1" applyFont="1" applyFill="1" applyBorder="1" applyAlignment="1" applyProtection="1">
      <alignment vertical="center"/>
    </xf>
    <xf numFmtId="0" fontId="31" fillId="0" borderId="15" xfId="43" applyNumberFormat="1" applyFont="1" applyBorder="1" applyAlignment="1" applyProtection="1">
      <alignment vertical="center"/>
    </xf>
    <xf numFmtId="0" fontId="35" fillId="36" borderId="335" xfId="43" applyNumberFormat="1" applyFont="1" applyFill="1" applyBorder="1" applyAlignment="1">
      <alignment vertical="center"/>
    </xf>
    <xf numFmtId="0" fontId="31" fillId="0" borderId="32" xfId="43" applyNumberFormat="1" applyFont="1" applyBorder="1" applyAlignment="1" applyProtection="1">
      <alignment vertical="center"/>
    </xf>
    <xf numFmtId="37" fontId="31" fillId="35" borderId="195" xfId="43" quotePrefix="1" applyFont="1" applyFill="1" applyBorder="1" applyAlignment="1" applyProtection="1">
      <alignment horizontal="distributed" vertical="center" justifyLastLine="1"/>
    </xf>
    <xf numFmtId="0" fontId="31" fillId="0" borderId="212" xfId="43" applyNumberFormat="1" applyFont="1" applyFill="1" applyBorder="1" applyAlignment="1" applyProtection="1">
      <alignment vertical="center"/>
    </xf>
    <xf numFmtId="0" fontId="31" fillId="0" borderId="189" xfId="43" applyNumberFormat="1" applyFont="1" applyFill="1" applyBorder="1" applyAlignment="1" applyProtection="1">
      <alignment vertical="center"/>
    </xf>
    <xf numFmtId="0" fontId="31" fillId="33" borderId="189" xfId="43" applyNumberFormat="1" applyFont="1" applyFill="1" applyBorder="1" applyAlignment="1" applyProtection="1">
      <alignment vertical="center"/>
    </xf>
    <xf numFmtId="0" fontId="35" fillId="36" borderId="336" xfId="43" applyNumberFormat="1" applyFont="1" applyFill="1" applyBorder="1" applyAlignment="1">
      <alignment vertical="center"/>
    </xf>
    <xf numFmtId="0" fontId="31" fillId="33" borderId="212" xfId="43" applyNumberFormat="1" applyFont="1" applyFill="1" applyBorder="1" applyAlignment="1">
      <alignment vertical="center"/>
    </xf>
    <xf numFmtId="0" fontId="31" fillId="33" borderId="189" xfId="43" applyNumberFormat="1" applyFont="1" applyFill="1" applyBorder="1" applyAlignment="1">
      <alignment vertical="center"/>
    </xf>
    <xf numFmtId="0" fontId="31" fillId="33" borderId="195" xfId="43" applyNumberFormat="1" applyFont="1" applyFill="1" applyBorder="1" applyAlignment="1">
      <alignment vertical="center"/>
    </xf>
    <xf numFmtId="37" fontId="31" fillId="0" borderId="173" xfId="43" applyNumberFormat="1" applyFont="1" applyFill="1" applyBorder="1" applyAlignment="1" applyProtection="1">
      <alignment vertical="center"/>
    </xf>
    <xf numFmtId="0" fontId="31" fillId="0" borderId="12" xfId="43" applyNumberFormat="1" applyFont="1" applyFill="1" applyBorder="1" applyAlignment="1" applyProtection="1">
      <alignment vertical="center"/>
    </xf>
    <xf numFmtId="0" fontId="31" fillId="0" borderId="20" xfId="43" applyNumberFormat="1" applyFont="1" applyFill="1" applyBorder="1" applyAlignment="1" applyProtection="1">
      <alignment vertical="center"/>
    </xf>
    <xf numFmtId="37" fontId="31" fillId="36" borderId="329" xfId="43" quotePrefix="1" applyNumberFormat="1" applyFont="1" applyFill="1" applyBorder="1" applyAlignment="1" applyProtection="1">
      <alignment horizontal="left" vertical="center" wrapText="1" justifyLastLine="1"/>
    </xf>
    <xf numFmtId="0" fontId="35" fillId="36" borderId="321" xfId="43" applyNumberFormat="1" applyFont="1" applyFill="1" applyBorder="1" applyAlignment="1" applyProtection="1">
      <alignment vertical="center"/>
    </xf>
    <xf numFmtId="0" fontId="35" fillId="36" borderId="335" xfId="43" applyNumberFormat="1" applyFont="1" applyFill="1" applyBorder="1" applyAlignment="1" applyProtection="1">
      <alignment vertical="center"/>
    </xf>
    <xf numFmtId="0" fontId="35" fillId="36" borderId="336" xfId="43" applyNumberFormat="1" applyFont="1" applyFill="1" applyBorder="1" applyAlignment="1" applyProtection="1">
      <alignment vertical="center"/>
    </xf>
    <xf numFmtId="0" fontId="35" fillId="36" borderId="330" xfId="43" applyNumberFormat="1" applyFont="1" applyFill="1" applyBorder="1" applyAlignment="1" applyProtection="1">
      <alignment vertical="center"/>
    </xf>
    <xf numFmtId="0" fontId="35" fillId="36" borderId="331" xfId="43" applyNumberFormat="1" applyFont="1" applyFill="1" applyBorder="1" applyAlignment="1" applyProtection="1">
      <alignment vertical="center"/>
    </xf>
    <xf numFmtId="37" fontId="31" fillId="36" borderId="329" xfId="43" quotePrefix="1" applyNumberFormat="1" applyFont="1" applyFill="1" applyBorder="1" applyAlignment="1" applyProtection="1">
      <alignment horizontal="distributed" vertical="center" wrapText="1" justifyLastLine="1"/>
    </xf>
    <xf numFmtId="37" fontId="31" fillId="36" borderId="338" xfId="43" quotePrefix="1" applyFont="1" applyFill="1" applyBorder="1" applyAlignment="1" applyProtection="1">
      <alignment vertical="center" wrapText="1"/>
    </xf>
    <xf numFmtId="0" fontId="35" fillId="36" borderId="340" xfId="43" applyNumberFormat="1" applyFont="1" applyFill="1" applyBorder="1" applyAlignment="1" applyProtection="1">
      <alignment vertical="center"/>
    </xf>
    <xf numFmtId="0" fontId="35" fillId="36" borderId="341" xfId="43" applyNumberFormat="1" applyFont="1" applyFill="1" applyBorder="1" applyAlignment="1" applyProtection="1">
      <alignment vertical="center"/>
    </xf>
    <xf numFmtId="0" fontId="35" fillId="36" borderId="342" xfId="43" applyNumberFormat="1" applyFont="1" applyFill="1" applyBorder="1" applyAlignment="1" applyProtection="1">
      <alignment vertical="center"/>
    </xf>
    <xf numFmtId="0" fontId="35" fillId="36" borderId="343" xfId="43" applyNumberFormat="1" applyFont="1" applyFill="1" applyBorder="1" applyAlignment="1" applyProtection="1">
      <alignment vertical="center"/>
    </xf>
    <xf numFmtId="0" fontId="35" fillId="36" borderId="344" xfId="43" applyNumberFormat="1" applyFont="1" applyFill="1" applyBorder="1" applyAlignment="1" applyProtection="1">
      <alignment vertical="center"/>
    </xf>
    <xf numFmtId="0" fontId="35" fillId="36" borderId="345" xfId="43" applyNumberFormat="1" applyFont="1" applyFill="1" applyBorder="1" applyAlignment="1" applyProtection="1">
      <alignment vertical="center"/>
    </xf>
    <xf numFmtId="3" fontId="31" fillId="35" borderId="3" xfId="0" applyNumberFormat="1" applyFont="1" applyFill="1" applyBorder="1" applyAlignment="1">
      <alignment horizontal="left" vertical="center" wrapText="1" justifyLastLine="1"/>
    </xf>
    <xf numFmtId="0" fontId="31" fillId="34" borderId="121" xfId="0" applyNumberFormat="1" applyFont="1" applyFill="1" applyBorder="1" applyAlignment="1">
      <alignment vertical="center"/>
    </xf>
    <xf numFmtId="0" fontId="31" fillId="34" borderId="77" xfId="0" applyNumberFormat="1" applyFont="1" applyFill="1" applyBorder="1" applyAlignment="1">
      <alignment vertical="center"/>
    </xf>
    <xf numFmtId="0" fontId="31" fillId="34" borderId="94" xfId="0" applyNumberFormat="1" applyFont="1" applyFill="1" applyBorder="1" applyAlignment="1">
      <alignment vertical="center"/>
    </xf>
    <xf numFmtId="0" fontId="31" fillId="34" borderId="223" xfId="0" applyNumberFormat="1" applyFont="1" applyFill="1" applyBorder="1" applyAlignment="1">
      <alignment vertical="center"/>
    </xf>
    <xf numFmtId="0" fontId="31" fillId="34" borderId="84" xfId="0" applyNumberFormat="1" applyFont="1" applyFill="1" applyBorder="1" applyAlignment="1">
      <alignment vertical="center"/>
    </xf>
    <xf numFmtId="0" fontId="31" fillId="34" borderId="347" xfId="0" applyNumberFormat="1" applyFont="1" applyFill="1" applyBorder="1" applyAlignment="1">
      <alignment vertical="center"/>
    </xf>
    <xf numFmtId="0" fontId="31" fillId="34" borderId="119" xfId="0" applyNumberFormat="1" applyFont="1" applyFill="1" applyBorder="1" applyAlignment="1">
      <alignment vertical="center"/>
    </xf>
    <xf numFmtId="41" fontId="31" fillId="34" borderId="351" xfId="0" applyNumberFormat="1" applyFont="1" applyFill="1" applyBorder="1" applyAlignment="1" applyProtection="1">
      <alignment vertical="center"/>
      <protection locked="0"/>
    </xf>
    <xf numFmtId="180" fontId="31" fillId="34" borderId="98" xfId="0" applyNumberFormat="1" applyFont="1" applyFill="1" applyBorder="1" applyAlignment="1" applyProtection="1">
      <alignment vertical="center"/>
      <protection locked="0"/>
    </xf>
    <xf numFmtId="41" fontId="35" fillId="36" borderId="337" xfId="0" applyNumberFormat="1" applyFont="1" applyFill="1" applyBorder="1" applyAlignment="1">
      <alignment vertical="center"/>
    </xf>
    <xf numFmtId="41" fontId="31" fillId="34" borderId="352" xfId="0" applyNumberFormat="1" applyFont="1" applyFill="1" applyBorder="1" applyAlignment="1" applyProtection="1">
      <alignment vertical="center"/>
      <protection locked="0"/>
    </xf>
    <xf numFmtId="180" fontId="31" fillId="34" borderId="300" xfId="0" applyNumberFormat="1" applyFont="1" applyFill="1" applyBorder="1" applyAlignment="1" applyProtection="1">
      <alignment vertical="center"/>
      <protection locked="0"/>
    </xf>
    <xf numFmtId="41" fontId="35" fillId="36" borderId="353" xfId="0" applyNumberFormat="1" applyFont="1" applyFill="1" applyBorder="1" applyAlignment="1">
      <alignment vertical="center"/>
    </xf>
    <xf numFmtId="180" fontId="35" fillId="36" borderId="354" xfId="0" applyNumberFormat="1" applyFont="1" applyFill="1" applyBorder="1" applyAlignment="1">
      <alignment vertical="center"/>
    </xf>
    <xf numFmtId="41" fontId="31" fillId="34" borderId="355" xfId="0" applyNumberFormat="1" applyFont="1" applyFill="1" applyBorder="1" applyAlignment="1" applyProtection="1">
      <alignment vertical="center"/>
      <protection locked="0"/>
    </xf>
    <xf numFmtId="180" fontId="31" fillId="34" borderId="91" xfId="0" applyNumberFormat="1" applyFont="1" applyFill="1" applyBorder="1" applyAlignment="1" applyProtection="1">
      <alignment vertical="center"/>
      <protection locked="0"/>
    </xf>
    <xf numFmtId="41" fontId="31" fillId="34" borderId="356" xfId="0" applyNumberFormat="1" applyFont="1" applyFill="1" applyBorder="1" applyAlignment="1" applyProtection="1">
      <alignment vertical="center"/>
      <protection locked="0"/>
    </xf>
    <xf numFmtId="180" fontId="31" fillId="34" borderId="82" xfId="0" applyNumberFormat="1" applyFont="1" applyFill="1" applyBorder="1" applyAlignment="1" applyProtection="1">
      <alignment vertical="center"/>
      <protection locked="0"/>
    </xf>
    <xf numFmtId="41" fontId="35" fillId="36" borderId="357" xfId="0" applyNumberFormat="1" applyFont="1" applyFill="1" applyBorder="1" applyAlignment="1">
      <alignment vertical="center"/>
    </xf>
    <xf numFmtId="41" fontId="31" fillId="34" borderId="352" xfId="0" applyNumberFormat="1" applyFont="1" applyFill="1" applyBorder="1" applyAlignment="1">
      <alignment vertical="center"/>
    </xf>
    <xf numFmtId="180" fontId="31" fillId="34" borderId="300" xfId="0" applyNumberFormat="1" applyFont="1" applyFill="1" applyBorder="1" applyAlignment="1">
      <alignment vertical="center"/>
    </xf>
    <xf numFmtId="41" fontId="31" fillId="34" borderId="358" xfId="0" applyNumberFormat="1" applyFont="1" applyFill="1" applyBorder="1" applyAlignment="1" applyProtection="1">
      <alignment vertical="center"/>
      <protection locked="0"/>
    </xf>
    <xf numFmtId="180" fontId="31" fillId="34" borderId="359" xfId="0" applyNumberFormat="1" applyFont="1" applyFill="1" applyBorder="1" applyAlignment="1" applyProtection="1">
      <alignment vertical="center"/>
      <protection locked="0"/>
    </xf>
    <xf numFmtId="41" fontId="31" fillId="34" borderId="355" xfId="0" applyNumberFormat="1" applyFont="1" applyFill="1" applyBorder="1" applyAlignment="1">
      <alignment vertical="center"/>
    </xf>
    <xf numFmtId="180" fontId="31" fillId="34" borderId="360" xfId="0" applyNumberFormat="1" applyFont="1" applyFill="1" applyBorder="1" applyAlignment="1" applyProtection="1">
      <alignment vertical="center"/>
      <protection locked="0"/>
    </xf>
    <xf numFmtId="41" fontId="35" fillId="36" borderId="361" xfId="0" applyNumberFormat="1" applyFont="1" applyFill="1" applyBorder="1" applyAlignment="1">
      <alignment vertical="center"/>
    </xf>
    <xf numFmtId="180" fontId="31" fillId="34" borderId="363" xfId="0" applyNumberFormat="1" applyFont="1" applyFill="1" applyBorder="1" applyAlignment="1" applyProtection="1">
      <alignment vertical="center"/>
      <protection locked="0"/>
    </xf>
    <xf numFmtId="180" fontId="35" fillId="36" borderId="364" xfId="0" applyNumberFormat="1" applyFont="1" applyFill="1" applyBorder="1" applyAlignment="1">
      <alignment vertical="center"/>
    </xf>
    <xf numFmtId="180" fontId="31" fillId="34" borderId="365" xfId="0" applyNumberFormat="1" applyFont="1" applyFill="1" applyBorder="1" applyAlignment="1" applyProtection="1">
      <alignment vertical="center"/>
      <protection locked="0"/>
    </xf>
    <xf numFmtId="41" fontId="31" fillId="34" borderId="366" xfId="0" applyNumberFormat="1" applyFont="1" applyFill="1" applyBorder="1" applyAlignment="1" applyProtection="1">
      <alignment vertical="center"/>
      <protection locked="0"/>
    </xf>
    <xf numFmtId="180" fontId="31" fillId="34" borderId="366" xfId="0" applyNumberFormat="1" applyFont="1" applyFill="1" applyBorder="1" applyAlignment="1" applyProtection="1">
      <alignment vertical="center"/>
      <protection locked="0"/>
    </xf>
    <xf numFmtId="180" fontId="31" fillId="34" borderId="363" xfId="0" applyNumberFormat="1" applyFont="1" applyFill="1" applyBorder="1" applyAlignment="1">
      <alignment vertical="center"/>
    </xf>
    <xf numFmtId="41" fontId="31" fillId="34" borderId="365" xfId="0" applyNumberFormat="1" applyFont="1" applyFill="1" applyBorder="1" applyAlignment="1" applyProtection="1">
      <alignment vertical="center"/>
      <protection locked="0"/>
    </xf>
    <xf numFmtId="180" fontId="31" fillId="34" borderId="367" xfId="0" applyNumberFormat="1" applyFont="1" applyFill="1" applyBorder="1" applyAlignment="1" applyProtection="1">
      <alignment vertical="center"/>
      <protection locked="0"/>
    </xf>
    <xf numFmtId="41" fontId="31" fillId="34" borderId="365" xfId="0" applyNumberFormat="1" applyFont="1" applyFill="1" applyBorder="1" applyAlignment="1">
      <alignment vertical="center"/>
    </xf>
    <xf numFmtId="41" fontId="31" fillId="34" borderId="352" xfId="33" applyNumberFormat="1" applyFont="1" applyFill="1" applyBorder="1" applyAlignment="1" applyProtection="1">
      <alignment vertical="center"/>
      <protection locked="0"/>
    </xf>
    <xf numFmtId="180" fontId="31" fillId="34" borderId="365" xfId="0" applyNumberFormat="1" applyFont="1" applyFill="1" applyBorder="1" applyAlignment="1">
      <alignment vertical="center"/>
    </xf>
    <xf numFmtId="41" fontId="31" fillId="34" borderId="368" xfId="0" applyNumberFormat="1" applyFont="1" applyFill="1" applyBorder="1" applyAlignment="1" applyProtection="1">
      <alignment vertical="center"/>
      <protection locked="0"/>
    </xf>
    <xf numFmtId="180" fontId="31" fillId="34" borderId="369" xfId="33" applyNumberFormat="1" applyFont="1" applyFill="1" applyBorder="1" applyAlignment="1">
      <alignment vertical="center"/>
    </xf>
    <xf numFmtId="41" fontId="31" fillId="34" borderId="370" xfId="0" applyNumberFormat="1" applyFont="1" applyFill="1" applyBorder="1" applyAlignment="1" applyProtection="1">
      <alignment vertical="center"/>
      <protection locked="0"/>
    </xf>
    <xf numFmtId="180" fontId="31" fillId="34" borderId="371" xfId="33" applyNumberFormat="1" applyFont="1" applyFill="1" applyBorder="1" applyAlignment="1">
      <alignment vertical="center"/>
    </xf>
    <xf numFmtId="180" fontId="31" fillId="34" borderId="365" xfId="33" applyNumberFormat="1" applyFont="1" applyFill="1" applyBorder="1" applyAlignment="1">
      <alignment vertical="center"/>
    </xf>
    <xf numFmtId="41" fontId="31" fillId="34" borderId="372" xfId="0" applyNumberFormat="1" applyFont="1" applyFill="1" applyBorder="1" applyAlignment="1" applyProtection="1">
      <alignment vertical="center"/>
      <protection locked="0"/>
    </xf>
    <xf numFmtId="180" fontId="31" fillId="34" borderId="373" xfId="33" applyNumberFormat="1" applyFont="1" applyFill="1" applyBorder="1" applyAlignment="1">
      <alignment vertical="center"/>
    </xf>
    <xf numFmtId="41" fontId="31" fillId="34" borderId="374" xfId="0" applyNumberFormat="1" applyFont="1" applyFill="1" applyBorder="1" applyAlignment="1" applyProtection="1">
      <alignment vertical="center"/>
      <protection locked="0"/>
    </xf>
    <xf numFmtId="180" fontId="31" fillId="34" borderId="375" xfId="0" applyNumberFormat="1" applyFont="1" applyFill="1" applyBorder="1" applyAlignment="1" applyProtection="1">
      <alignment vertical="center"/>
      <protection locked="0"/>
    </xf>
    <xf numFmtId="41" fontId="31" fillId="34" borderId="376" xfId="0" applyNumberFormat="1" applyFont="1" applyFill="1" applyBorder="1" applyAlignment="1" applyProtection="1">
      <alignment vertical="center"/>
      <protection locked="0"/>
    </xf>
    <xf numFmtId="180" fontId="31" fillId="34" borderId="377" xfId="33" applyNumberFormat="1" applyFont="1" applyFill="1" applyBorder="1" applyAlignment="1">
      <alignment vertical="center"/>
    </xf>
    <xf numFmtId="180" fontId="31" fillId="34" borderId="366" xfId="33" applyNumberFormat="1" applyFont="1" applyFill="1" applyBorder="1" applyAlignment="1">
      <alignment vertical="center"/>
    </xf>
    <xf numFmtId="180" fontId="31" fillId="34" borderId="378" xfId="33" applyNumberFormat="1" applyFont="1" applyFill="1" applyBorder="1" applyAlignment="1">
      <alignment vertical="center"/>
    </xf>
    <xf numFmtId="180" fontId="31" fillId="34" borderId="363" xfId="33" applyNumberFormat="1" applyFont="1" applyFill="1" applyBorder="1" applyAlignment="1">
      <alignment vertical="center"/>
    </xf>
    <xf numFmtId="41" fontId="31" fillId="34" borderId="353" xfId="0" applyNumberFormat="1" applyFont="1" applyFill="1" applyBorder="1" applyAlignment="1" applyProtection="1">
      <alignment vertical="center"/>
      <protection locked="0"/>
    </xf>
    <xf numFmtId="180" fontId="31" fillId="34" borderId="364" xfId="33" applyNumberFormat="1" applyFont="1" applyFill="1" applyBorder="1" applyAlignment="1">
      <alignment vertical="center"/>
    </xf>
    <xf numFmtId="180" fontId="31" fillId="34" borderId="367" xfId="33" applyNumberFormat="1" applyFont="1" applyFill="1" applyBorder="1" applyAlignment="1">
      <alignment vertical="center"/>
    </xf>
    <xf numFmtId="41" fontId="31" fillId="34" borderId="370" xfId="0" applyNumberFormat="1" applyFont="1" applyFill="1" applyBorder="1" applyAlignment="1">
      <alignment vertical="center"/>
    </xf>
    <xf numFmtId="41" fontId="31" fillId="34" borderId="365" xfId="33" applyNumberFormat="1" applyFont="1" applyFill="1" applyBorder="1" applyAlignment="1">
      <alignment vertical="center"/>
    </xf>
    <xf numFmtId="41" fontId="31" fillId="34" borderId="379" xfId="0" applyNumberFormat="1" applyFont="1" applyFill="1" applyBorder="1" applyAlignment="1" applyProtection="1">
      <alignment vertical="center"/>
      <protection locked="0"/>
    </xf>
    <xf numFmtId="41" fontId="35" fillId="36" borderId="313" xfId="0" applyNumberFormat="1" applyFont="1" applyFill="1" applyBorder="1" applyAlignment="1">
      <alignment vertical="center"/>
    </xf>
    <xf numFmtId="180" fontId="35" fillId="36" borderId="360" xfId="0" applyNumberFormat="1" applyFont="1" applyFill="1" applyBorder="1" applyAlignment="1">
      <alignment vertical="center"/>
    </xf>
    <xf numFmtId="41" fontId="35" fillId="36" borderId="349" xfId="0" applyNumberFormat="1" applyFont="1" applyFill="1" applyBorder="1" applyAlignment="1">
      <alignment vertical="center"/>
    </xf>
    <xf numFmtId="180" fontId="35" fillId="36" borderId="362" xfId="0" applyNumberFormat="1" applyFont="1" applyFill="1" applyBorder="1" applyAlignment="1">
      <alignment vertical="center"/>
    </xf>
    <xf numFmtId="0" fontId="31" fillId="33" borderId="1" xfId="0" quotePrefix="1" applyNumberFormat="1" applyFont="1" applyFill="1" applyBorder="1" applyAlignment="1">
      <alignment vertical="center"/>
    </xf>
    <xf numFmtId="0" fontId="31" fillId="36" borderId="98" xfId="0" applyNumberFormat="1" applyFont="1" applyFill="1" applyBorder="1" applyAlignment="1">
      <alignment horizontal="distributed" vertical="center"/>
    </xf>
    <xf numFmtId="41" fontId="31" fillId="34" borderId="382" xfId="0" applyNumberFormat="1" applyFont="1" applyFill="1" applyBorder="1" applyAlignment="1" applyProtection="1">
      <alignment vertical="center"/>
      <protection locked="0"/>
    </xf>
    <xf numFmtId="180" fontId="31" fillId="34" borderId="319" xfId="33" applyNumberFormat="1" applyFont="1" applyFill="1" applyBorder="1" applyAlignment="1">
      <alignment vertical="center"/>
    </xf>
    <xf numFmtId="180" fontId="31" fillId="34" borderId="319" xfId="0" applyNumberFormat="1" applyFont="1" applyFill="1" applyBorder="1" applyAlignment="1" applyProtection="1">
      <alignment vertical="center"/>
      <protection locked="0"/>
    </xf>
    <xf numFmtId="180" fontId="31" fillId="34" borderId="383" xfId="0" applyNumberFormat="1" applyFont="1" applyFill="1" applyBorder="1" applyAlignment="1" applyProtection="1">
      <alignment vertical="center"/>
      <protection locked="0"/>
    </xf>
    <xf numFmtId="180" fontId="31" fillId="34" borderId="369" xfId="0" applyNumberFormat="1" applyFont="1" applyFill="1" applyBorder="1" applyAlignment="1" applyProtection="1">
      <alignment vertical="center"/>
      <protection locked="0"/>
    </xf>
    <xf numFmtId="180" fontId="31" fillId="34" borderId="384" xfId="0" applyNumberFormat="1" applyFont="1" applyFill="1" applyBorder="1" applyAlignment="1" applyProtection="1">
      <alignment vertical="center"/>
      <protection locked="0"/>
    </xf>
    <xf numFmtId="3" fontId="31" fillId="0" borderId="119" xfId="0" applyNumberFormat="1" applyFont="1" applyFill="1" applyBorder="1" applyAlignment="1">
      <alignment vertical="center"/>
    </xf>
    <xf numFmtId="3" fontId="31" fillId="36" borderId="30" xfId="0" applyNumberFormat="1" applyFont="1" applyFill="1" applyBorder="1" applyAlignment="1">
      <alignment horizontal="distributed" vertical="center" justifyLastLine="1"/>
    </xf>
    <xf numFmtId="41" fontId="35" fillId="36" borderId="385" xfId="0" applyNumberFormat="1" applyFont="1" applyFill="1" applyBorder="1" applyAlignment="1">
      <alignment vertical="center"/>
    </xf>
    <xf numFmtId="3" fontId="31" fillId="0" borderId="386" xfId="0" applyNumberFormat="1" applyFont="1" applyFill="1" applyBorder="1" applyAlignment="1">
      <alignment vertical="center"/>
    </xf>
    <xf numFmtId="41" fontId="35" fillId="36" borderId="387" xfId="0" applyNumberFormat="1" applyFont="1" applyFill="1" applyBorder="1" applyAlignment="1">
      <alignment vertical="center"/>
    </xf>
    <xf numFmtId="3" fontId="31" fillId="0" borderId="301" xfId="0" applyNumberFormat="1" applyFont="1" applyFill="1" applyBorder="1" applyAlignment="1">
      <alignment vertical="center"/>
    </xf>
    <xf numFmtId="0" fontId="31" fillId="36" borderId="43" xfId="0" applyNumberFormat="1" applyFont="1" applyFill="1" applyBorder="1" applyAlignment="1">
      <alignment horizontal="distributed" vertical="center"/>
    </xf>
    <xf numFmtId="41" fontId="35" fillId="36" borderId="20" xfId="0" applyNumberFormat="1" applyFont="1" applyFill="1" applyBorder="1" applyAlignment="1">
      <alignment vertical="center"/>
    </xf>
    <xf numFmtId="180" fontId="35" fillId="36" borderId="24" xfId="0" applyNumberFormat="1" applyFont="1" applyFill="1" applyBorder="1" applyAlignment="1">
      <alignment vertical="center"/>
    </xf>
    <xf numFmtId="180" fontId="35" fillId="36" borderId="17" xfId="0" applyNumberFormat="1" applyFont="1" applyFill="1" applyBorder="1" applyAlignment="1">
      <alignment vertical="center"/>
    </xf>
    <xf numFmtId="0" fontId="31" fillId="36" borderId="30" xfId="0" applyNumberFormat="1" applyFont="1" applyFill="1" applyBorder="1" applyAlignment="1">
      <alignment horizontal="distributed" vertical="center"/>
    </xf>
    <xf numFmtId="41" fontId="35" fillId="36" borderId="15" xfId="0" applyNumberFormat="1" applyFont="1" applyFill="1" applyBorder="1" applyAlignment="1">
      <alignment vertical="center"/>
    </xf>
    <xf numFmtId="180" fontId="35" fillId="36" borderId="23" xfId="0" applyNumberFormat="1" applyFont="1" applyFill="1" applyBorder="1" applyAlignment="1">
      <alignment vertical="center"/>
    </xf>
    <xf numFmtId="0" fontId="31" fillId="34" borderId="386" xfId="0" applyNumberFormat="1" applyFont="1" applyFill="1" applyBorder="1" applyAlignment="1">
      <alignment vertical="center"/>
    </xf>
    <xf numFmtId="41" fontId="31" fillId="34" borderId="378" xfId="0" applyNumberFormat="1" applyFont="1" applyFill="1" applyBorder="1" applyAlignment="1" applyProtection="1">
      <alignment vertical="center"/>
      <protection locked="0"/>
    </xf>
    <xf numFmtId="180" fontId="31" fillId="34" borderId="378" xfId="0" applyNumberFormat="1" applyFont="1" applyFill="1" applyBorder="1" applyAlignment="1" applyProtection="1">
      <alignment vertical="center"/>
      <protection locked="0"/>
    </xf>
    <xf numFmtId="180" fontId="35" fillId="36" borderId="350" xfId="0" applyNumberFormat="1" applyFont="1" applyFill="1" applyBorder="1" applyAlignment="1">
      <alignment vertical="center"/>
    </xf>
    <xf numFmtId="180" fontId="35" fillId="36" borderId="22" xfId="0" applyNumberFormat="1" applyFont="1" applyFill="1" applyBorder="1" applyAlignment="1">
      <alignment vertical="center"/>
    </xf>
    <xf numFmtId="41" fontId="31" fillId="34" borderId="392" xfId="0" applyNumberFormat="1" applyFont="1" applyFill="1" applyBorder="1" applyAlignment="1" applyProtection="1">
      <alignment vertical="center"/>
      <protection locked="0"/>
    </xf>
    <xf numFmtId="41" fontId="31" fillId="34" borderId="394" xfId="0" applyNumberFormat="1" applyFont="1" applyFill="1" applyBorder="1" applyAlignment="1">
      <alignment vertical="center"/>
    </xf>
    <xf numFmtId="180" fontId="31" fillId="34" borderId="393" xfId="33" applyNumberFormat="1" applyFont="1" applyFill="1" applyBorder="1" applyAlignment="1">
      <alignment vertical="center"/>
    </xf>
    <xf numFmtId="180" fontId="31" fillId="34" borderId="393" xfId="0" applyNumberFormat="1" applyFont="1" applyFill="1" applyBorder="1" applyAlignment="1">
      <alignment vertical="center"/>
    </xf>
    <xf numFmtId="180" fontId="31" fillId="34" borderId="395" xfId="0" applyNumberFormat="1" applyFont="1" applyFill="1" applyBorder="1" applyAlignment="1">
      <alignment vertical="center"/>
    </xf>
    <xf numFmtId="3" fontId="31" fillId="35" borderId="396" xfId="0" applyNumberFormat="1" applyFont="1" applyFill="1" applyBorder="1" applyAlignment="1">
      <alignment vertical="center" wrapText="1"/>
    </xf>
    <xf numFmtId="3" fontId="31" fillId="35" borderId="397" xfId="0" applyNumberFormat="1" applyFont="1" applyFill="1" applyBorder="1" applyAlignment="1">
      <alignment horizontal="distributed" vertical="center" justifyLastLine="1"/>
    </xf>
    <xf numFmtId="3" fontId="31" fillId="35" borderId="398" xfId="0" applyNumberFormat="1" applyFont="1" applyFill="1" applyBorder="1" applyAlignment="1">
      <alignment horizontal="distributed" vertical="center" wrapText="1" justifyLastLine="1"/>
    </xf>
    <xf numFmtId="3" fontId="31" fillId="35" borderId="399" xfId="0" applyNumberFormat="1" applyFont="1" applyFill="1" applyBorder="1" applyAlignment="1">
      <alignment horizontal="distributed" vertical="center" wrapText="1" justifyLastLine="1"/>
    </xf>
    <xf numFmtId="3" fontId="31" fillId="35" borderId="397" xfId="0" applyNumberFormat="1" applyFont="1" applyFill="1" applyBorder="1" applyAlignment="1">
      <alignment horizontal="distributed" vertical="center" wrapText="1" justifyLastLine="1"/>
    </xf>
    <xf numFmtId="41" fontId="35" fillId="36" borderId="402" xfId="0" applyNumberFormat="1" applyFont="1" applyFill="1" applyBorder="1" applyAlignment="1">
      <alignment vertical="center"/>
    </xf>
    <xf numFmtId="41" fontId="35" fillId="36" borderId="403" xfId="0" applyNumberFormat="1" applyFont="1" applyFill="1" applyBorder="1" applyAlignment="1">
      <alignment vertical="center"/>
    </xf>
    <xf numFmtId="41" fontId="35" fillId="36" borderId="321" xfId="0" applyNumberFormat="1" applyFont="1" applyFill="1" applyBorder="1" applyAlignment="1">
      <alignment vertical="center"/>
    </xf>
    <xf numFmtId="41" fontId="35" fillId="36" borderId="327" xfId="0" applyNumberFormat="1" applyFont="1" applyFill="1" applyBorder="1" applyAlignment="1">
      <alignment vertical="center"/>
    </xf>
    <xf numFmtId="3" fontId="31" fillId="0" borderId="347" xfId="0" applyNumberFormat="1" applyFont="1" applyFill="1" applyBorder="1" applyAlignment="1">
      <alignment vertical="center"/>
    </xf>
    <xf numFmtId="3" fontId="31" fillId="0" borderId="406" xfId="0" applyNumberFormat="1" applyFont="1" applyFill="1" applyBorder="1" applyAlignment="1">
      <alignment vertical="center"/>
    </xf>
    <xf numFmtId="3" fontId="31" fillId="36" borderId="16" xfId="0" applyNumberFormat="1" applyFont="1" applyFill="1" applyBorder="1" applyAlignment="1">
      <alignment horizontal="distributed" vertical="center" justifyLastLine="1"/>
    </xf>
    <xf numFmtId="41" fontId="35" fillId="36" borderId="137" xfId="0" applyNumberFormat="1" applyFont="1" applyFill="1" applyBorder="1" applyAlignment="1">
      <alignment vertical="center"/>
    </xf>
    <xf numFmtId="41" fontId="35" fillId="36" borderId="407" xfId="0" applyNumberFormat="1" applyFont="1" applyFill="1" applyBorder="1" applyAlignment="1">
      <alignment vertical="center"/>
    </xf>
    <xf numFmtId="41" fontId="35" fillId="36" borderId="322" xfId="0" applyNumberFormat="1" applyFont="1" applyFill="1" applyBorder="1" applyAlignment="1">
      <alignment vertical="center"/>
    </xf>
    <xf numFmtId="41" fontId="35" fillId="36" borderId="18" xfId="0" applyNumberFormat="1" applyFont="1" applyFill="1" applyBorder="1" applyAlignment="1">
      <alignment vertical="center"/>
    </xf>
    <xf numFmtId="41" fontId="35" fillId="36" borderId="408" xfId="0" applyNumberFormat="1" applyFont="1" applyFill="1" applyBorder="1" applyAlignment="1">
      <alignment vertical="center"/>
    </xf>
    <xf numFmtId="41" fontId="35" fillId="36" borderId="23" xfId="0" applyNumberFormat="1" applyFont="1" applyFill="1" applyBorder="1" applyAlignment="1">
      <alignment vertical="center"/>
    </xf>
    <xf numFmtId="3" fontId="31" fillId="35" borderId="257" xfId="0" applyNumberFormat="1" applyFont="1" applyFill="1" applyBorder="1" applyAlignment="1">
      <alignment horizontal="distributed" vertical="center" wrapText="1" justifyLastLine="1"/>
    </xf>
    <xf numFmtId="41" fontId="35" fillId="36" borderId="323" xfId="0" applyNumberFormat="1" applyFont="1" applyFill="1" applyBorder="1" applyAlignment="1">
      <alignment vertical="center"/>
    </xf>
    <xf numFmtId="41" fontId="35" fillId="36" borderId="324" xfId="0" applyNumberFormat="1" applyFont="1" applyFill="1" applyBorder="1" applyAlignment="1">
      <alignment vertical="center"/>
    </xf>
    <xf numFmtId="41" fontId="35" fillId="36" borderId="409" xfId="0" applyNumberFormat="1" applyFont="1" applyFill="1" applyBorder="1" applyAlignment="1">
      <alignment vertical="center"/>
    </xf>
    <xf numFmtId="41" fontId="35" fillId="36" borderId="290" xfId="0" applyNumberFormat="1" applyFont="1" applyFill="1" applyBorder="1" applyAlignment="1">
      <alignment vertical="center"/>
    </xf>
    <xf numFmtId="41" fontId="35" fillId="36" borderId="411" xfId="0" applyNumberFormat="1" applyFont="1" applyFill="1" applyBorder="1" applyAlignment="1">
      <alignment vertical="center"/>
    </xf>
    <xf numFmtId="41" fontId="35" fillId="36" borderId="412" xfId="0" applyNumberFormat="1" applyFont="1" applyFill="1" applyBorder="1" applyAlignment="1">
      <alignment vertical="center"/>
    </xf>
    <xf numFmtId="41" fontId="35" fillId="36" borderId="261" xfId="0" applyNumberFormat="1" applyFont="1" applyFill="1" applyBorder="1" applyAlignment="1">
      <alignment vertical="center"/>
    </xf>
    <xf numFmtId="41" fontId="35" fillId="36" borderId="413" xfId="0" applyNumberFormat="1" applyFont="1" applyFill="1" applyBorder="1" applyAlignment="1">
      <alignment vertical="center"/>
    </xf>
    <xf numFmtId="3" fontId="32" fillId="34" borderId="13" xfId="46" applyNumberFormat="1" applyFont="1" applyFill="1" applyBorder="1" applyAlignment="1">
      <alignment vertical="center"/>
    </xf>
    <xf numFmtId="41" fontId="32" fillId="34" borderId="47" xfId="46" applyNumberFormat="1" applyFont="1" applyFill="1" applyBorder="1" applyAlignment="1" applyProtection="1">
      <alignment vertical="center"/>
      <protection locked="0"/>
    </xf>
    <xf numFmtId="41" fontId="32" fillId="34" borderId="12" xfId="46" applyNumberFormat="1" applyFont="1" applyFill="1" applyBorder="1" applyAlignment="1" applyProtection="1">
      <alignment vertical="center"/>
      <protection locked="0"/>
    </xf>
    <xf numFmtId="41" fontId="32" fillId="34" borderId="20" xfId="46" applyNumberFormat="1" applyFont="1" applyFill="1" applyBorder="1" applyAlignment="1" applyProtection="1">
      <alignment vertical="center"/>
      <protection locked="0"/>
    </xf>
    <xf numFmtId="41" fontId="32" fillId="34" borderId="47" xfId="46" applyNumberFormat="1" applyFont="1" applyFill="1" applyBorder="1" applyAlignment="1">
      <alignment vertical="center"/>
    </xf>
    <xf numFmtId="41" fontId="32" fillId="34" borderId="12" xfId="46" applyNumberFormat="1" applyFont="1" applyFill="1" applyBorder="1" applyAlignment="1">
      <alignment vertical="center"/>
    </xf>
    <xf numFmtId="41" fontId="32" fillId="34" borderId="20" xfId="46" applyNumberFormat="1" applyFont="1" applyFill="1" applyBorder="1" applyAlignment="1">
      <alignment vertical="center"/>
    </xf>
    <xf numFmtId="41" fontId="35" fillId="36" borderId="321" xfId="46" applyNumberFormat="1" applyFont="1" applyFill="1" applyBorder="1" applyAlignment="1">
      <alignment vertical="center"/>
    </xf>
    <xf numFmtId="41" fontId="35" fillId="36" borderId="335" xfId="46" applyNumberFormat="1" applyFont="1" applyFill="1" applyBorder="1" applyAlignment="1">
      <alignment vertical="center"/>
    </xf>
    <xf numFmtId="41" fontId="35" fillId="36" borderId="327" xfId="46" applyNumberFormat="1" applyFont="1" applyFill="1" applyBorder="1" applyAlignment="1">
      <alignment vertical="center"/>
    </xf>
    <xf numFmtId="3" fontId="32" fillId="34" borderId="238" xfId="46" applyNumberFormat="1" applyFont="1" applyFill="1" applyBorder="1" applyAlignment="1">
      <alignment vertical="center"/>
    </xf>
    <xf numFmtId="0" fontId="31" fillId="0" borderId="43" xfId="0" applyNumberFormat="1" applyFont="1" applyFill="1" applyBorder="1" applyAlignment="1">
      <alignment vertical="center"/>
    </xf>
    <xf numFmtId="0" fontId="31" fillId="0" borderId="107" xfId="0" applyNumberFormat="1" applyFont="1" applyFill="1" applyBorder="1" applyAlignment="1">
      <alignment vertical="center"/>
    </xf>
    <xf numFmtId="0" fontId="31" fillId="0" borderId="98" xfId="0" applyNumberFormat="1" applyFont="1" applyFill="1" applyBorder="1" applyAlignment="1">
      <alignment vertical="center"/>
    </xf>
    <xf numFmtId="41" fontId="35" fillId="36" borderId="400" xfId="0" applyNumberFormat="1" applyFont="1" applyFill="1" applyBorder="1" applyAlignment="1">
      <alignment vertical="center"/>
    </xf>
    <xf numFmtId="180" fontId="35" fillId="36" borderId="322" xfId="0" applyNumberFormat="1" applyFont="1" applyFill="1" applyBorder="1" applyAlignment="1">
      <alignment vertical="center"/>
    </xf>
    <xf numFmtId="41" fontId="35" fillId="36" borderId="335" xfId="0" applyNumberFormat="1" applyFont="1" applyFill="1" applyBorder="1" applyAlignment="1">
      <alignment vertical="center"/>
    </xf>
    <xf numFmtId="180" fontId="35" fillId="36" borderId="401" xfId="0" applyNumberFormat="1" applyFont="1" applyFill="1" applyBorder="1" applyAlignment="1">
      <alignment vertical="center"/>
    </xf>
    <xf numFmtId="180" fontId="35" fillId="36" borderId="251" xfId="57" applyNumberFormat="1" applyFont="1" applyFill="1" applyBorder="1" applyAlignment="1">
      <alignment vertical="center"/>
    </xf>
    <xf numFmtId="180" fontId="31" fillId="0" borderId="24" xfId="57" applyNumberFormat="1" applyFont="1" applyFill="1" applyBorder="1" applyAlignment="1" applyProtection="1">
      <alignment vertical="center"/>
      <protection locked="0"/>
    </xf>
    <xf numFmtId="180" fontId="31" fillId="0" borderId="23" xfId="57" applyNumberFormat="1" applyFont="1" applyFill="1" applyBorder="1" applyAlignment="1" applyProtection="1">
      <alignment vertical="center"/>
      <protection locked="0"/>
    </xf>
    <xf numFmtId="180" fontId="31" fillId="33" borderId="23" xfId="57" applyNumberFormat="1" applyFont="1" applyFill="1" applyBorder="1" applyAlignment="1" applyProtection="1">
      <alignment vertical="center"/>
      <protection locked="0"/>
    </xf>
    <xf numFmtId="180" fontId="31" fillId="33" borderId="23" xfId="57" applyNumberFormat="1" applyFont="1" applyFill="1" applyBorder="1" applyAlignment="1">
      <alignment vertical="center"/>
    </xf>
    <xf numFmtId="180" fontId="31" fillId="33" borderId="142" xfId="57" applyNumberFormat="1" applyFont="1" applyFill="1" applyBorder="1" applyAlignment="1" applyProtection="1">
      <alignment vertical="center"/>
      <protection locked="0"/>
    </xf>
    <xf numFmtId="180" fontId="31" fillId="33" borderId="34" xfId="57" applyNumberFormat="1" applyFont="1" applyFill="1" applyBorder="1" applyAlignment="1" applyProtection="1">
      <alignment vertical="center"/>
      <protection locked="0"/>
    </xf>
    <xf numFmtId="180" fontId="35" fillId="36" borderId="5" xfId="57" applyNumberFormat="1" applyFont="1" applyFill="1" applyBorder="1" applyAlignment="1">
      <alignment vertical="center"/>
    </xf>
    <xf numFmtId="180" fontId="31" fillId="0" borderId="17" xfId="57" applyNumberFormat="1" applyFont="1" applyFill="1" applyBorder="1" applyAlignment="1" applyProtection="1">
      <alignment vertical="center"/>
      <protection locked="0"/>
    </xf>
    <xf numFmtId="180" fontId="31" fillId="0" borderId="22" xfId="57" applyNumberFormat="1" applyFont="1" applyFill="1" applyBorder="1" applyAlignment="1" applyProtection="1">
      <alignment vertical="center"/>
      <protection locked="0"/>
    </xf>
    <xf numFmtId="180" fontId="31" fillId="33" borderId="22" xfId="57" applyNumberFormat="1" applyFont="1" applyFill="1" applyBorder="1" applyAlignment="1" applyProtection="1">
      <alignment vertical="center"/>
      <protection locked="0"/>
    </xf>
    <xf numFmtId="180" fontId="31" fillId="33" borderId="22" xfId="57" applyNumberFormat="1" applyFont="1" applyFill="1" applyBorder="1" applyAlignment="1">
      <alignment vertical="center"/>
    </xf>
    <xf numFmtId="180" fontId="31" fillId="33" borderId="30" xfId="57" applyNumberFormat="1" applyFont="1" applyFill="1" applyBorder="1" applyAlignment="1" applyProtection="1">
      <alignment vertical="center"/>
      <protection locked="0"/>
    </xf>
    <xf numFmtId="180" fontId="31" fillId="33" borderId="40" xfId="57" applyNumberFormat="1" applyFont="1" applyFill="1" applyBorder="1" applyAlignment="1" applyProtection="1">
      <alignment vertical="center"/>
      <protection locked="0"/>
    </xf>
    <xf numFmtId="180" fontId="31" fillId="0" borderId="47" xfId="57" quotePrefix="1" applyNumberFormat="1" applyFont="1" applyFill="1" applyBorder="1" applyAlignment="1" applyProtection="1">
      <alignment vertical="center"/>
      <protection locked="0"/>
    </xf>
    <xf numFmtId="180" fontId="31" fillId="0" borderId="18" xfId="57" quotePrefix="1" applyNumberFormat="1" applyFont="1" applyFill="1" applyBorder="1" applyAlignment="1" applyProtection="1">
      <alignment vertical="center"/>
      <protection locked="0"/>
    </xf>
    <xf numFmtId="178" fontId="35" fillId="36" borderId="14" xfId="57" quotePrefix="1" applyNumberFormat="1" applyFont="1" applyFill="1" applyBorder="1" applyAlignment="1">
      <alignment vertical="center"/>
    </xf>
    <xf numFmtId="180" fontId="35" fillId="36" borderId="417" xfId="57" applyNumberFormat="1" applyFont="1" applyFill="1" applyBorder="1" applyAlignment="1" applyProtection="1">
      <alignment vertical="center"/>
    </xf>
    <xf numFmtId="180" fontId="31" fillId="0" borderId="17" xfId="57" quotePrefix="1" applyNumberFormat="1" applyFont="1" applyFill="1" applyBorder="1" applyAlignment="1" applyProtection="1">
      <alignment vertical="center"/>
      <protection locked="0"/>
    </xf>
    <xf numFmtId="180" fontId="31" fillId="0" borderId="22" xfId="57" quotePrefix="1" applyNumberFormat="1" applyFont="1" applyFill="1" applyBorder="1" applyAlignment="1" applyProtection="1">
      <alignment vertical="center"/>
      <protection locked="0"/>
    </xf>
    <xf numFmtId="178" fontId="35" fillId="36" borderId="27" xfId="57" quotePrefix="1" applyNumberFormat="1" applyFont="1" applyFill="1" applyBorder="1" applyAlignment="1">
      <alignment vertical="center"/>
    </xf>
    <xf numFmtId="41" fontId="35" fillId="36" borderId="419" xfId="0" applyNumberFormat="1" applyFont="1" applyFill="1" applyBorder="1" applyAlignment="1">
      <alignment vertical="center"/>
    </xf>
    <xf numFmtId="41" fontId="35" fillId="36" borderId="336" xfId="0" applyNumberFormat="1" applyFont="1" applyFill="1" applyBorder="1" applyAlignment="1">
      <alignment vertical="center"/>
    </xf>
    <xf numFmtId="41" fontId="35" fillId="36" borderId="420" xfId="0" applyNumberFormat="1" applyFont="1" applyFill="1" applyBorder="1" applyAlignment="1">
      <alignment vertical="center"/>
    </xf>
    <xf numFmtId="41" fontId="25" fillId="0" borderId="0" xfId="0" applyNumberFormat="1" applyFont="1" applyFill="1" applyBorder="1" applyAlignment="1">
      <alignment vertical="center"/>
    </xf>
    <xf numFmtId="37" fontId="25" fillId="0" borderId="421" xfId="0" applyNumberFormat="1" applyFont="1" applyFill="1" applyBorder="1" applyAlignment="1">
      <alignment vertical="center"/>
    </xf>
    <xf numFmtId="37" fontId="25" fillId="0" borderId="271" xfId="0" applyNumberFormat="1" applyFont="1" applyFill="1" applyBorder="1" applyAlignment="1">
      <alignment vertical="center"/>
    </xf>
    <xf numFmtId="37" fontId="25" fillId="0" borderId="274" xfId="0" applyNumberFormat="1" applyFont="1" applyFill="1" applyBorder="1" applyAlignment="1">
      <alignment vertical="center"/>
    </xf>
    <xf numFmtId="37" fontId="25" fillId="0" borderId="241" xfId="0" applyNumberFormat="1" applyFont="1" applyFill="1" applyBorder="1" applyAlignment="1">
      <alignment vertical="center"/>
    </xf>
    <xf numFmtId="37" fontId="25" fillId="0" borderId="242" xfId="0" applyNumberFormat="1" applyFont="1" applyFill="1" applyBorder="1" applyAlignment="1">
      <alignment vertical="center"/>
    </xf>
    <xf numFmtId="37" fontId="25" fillId="0" borderId="243" xfId="0" applyNumberFormat="1" applyFont="1" applyFill="1" applyBorder="1" applyAlignment="1">
      <alignment vertical="center"/>
    </xf>
    <xf numFmtId="37" fontId="35" fillId="36" borderId="222" xfId="49" applyFont="1" applyFill="1" applyBorder="1" applyAlignment="1">
      <alignment vertical="center"/>
    </xf>
    <xf numFmtId="37" fontId="35" fillId="36" borderId="244" xfId="49" applyFont="1" applyFill="1" applyBorder="1" applyAlignment="1">
      <alignment vertical="center"/>
    </xf>
    <xf numFmtId="37" fontId="35" fillId="36" borderId="172" xfId="49" applyFont="1" applyFill="1" applyBorder="1" applyAlignment="1">
      <alignment vertical="center"/>
    </xf>
    <xf numFmtId="178" fontId="35" fillId="36" borderId="11" xfId="57" quotePrefix="1" applyNumberFormat="1" applyFont="1" applyFill="1" applyBorder="1" applyAlignment="1">
      <alignment vertical="center"/>
    </xf>
    <xf numFmtId="180" fontId="35" fillId="36" borderId="424" xfId="57" applyNumberFormat="1" applyFont="1" applyFill="1" applyBorder="1" applyAlignment="1" applyProtection="1">
      <alignment vertical="center"/>
    </xf>
    <xf numFmtId="1" fontId="31" fillId="36" borderId="329" xfId="57" applyFont="1" applyFill="1" applyBorder="1" applyAlignment="1">
      <alignment horizontal="distributed" vertical="center" justifyLastLine="1"/>
    </xf>
    <xf numFmtId="180" fontId="35" fillId="36" borderId="425" xfId="57" applyNumberFormat="1" applyFont="1" applyFill="1" applyBorder="1" applyAlignment="1" applyProtection="1">
      <alignment vertical="center"/>
    </xf>
    <xf numFmtId="180" fontId="35" fillId="36" borderId="407" xfId="57" applyNumberFormat="1" applyFont="1" applyFill="1" applyBorder="1" applyAlignment="1" applyProtection="1">
      <alignment vertical="center"/>
    </xf>
    <xf numFmtId="180" fontId="35" fillId="36" borderId="401" xfId="57" applyNumberFormat="1" applyFont="1" applyFill="1" applyBorder="1" applyAlignment="1" applyProtection="1">
      <alignment vertical="center"/>
    </xf>
    <xf numFmtId="0" fontId="31" fillId="35" borderId="142" xfId="0" applyNumberFormat="1" applyFont="1" applyFill="1" applyBorder="1" applyAlignment="1">
      <alignment horizontal="left" vertical="center" wrapText="1" justifyLastLine="1"/>
    </xf>
    <xf numFmtId="0" fontId="31" fillId="35" borderId="261" xfId="0" applyNumberFormat="1" applyFont="1" applyFill="1" applyBorder="1" applyAlignment="1">
      <alignment horizontal="center" vertical="center" wrapText="1" justifyLastLine="1"/>
    </xf>
    <xf numFmtId="0" fontId="31" fillId="35" borderId="45" xfId="0" applyNumberFormat="1" applyFont="1" applyFill="1" applyBorder="1" applyAlignment="1">
      <alignment horizontal="distributed" vertical="center" wrapText="1" justifyLastLine="1"/>
    </xf>
    <xf numFmtId="0" fontId="31" fillId="35" borderId="142" xfId="0" applyNumberFormat="1" applyFont="1" applyFill="1" applyBorder="1" applyAlignment="1">
      <alignment horizontal="distributed" vertical="center" wrapText="1" justifyLastLine="1"/>
    </xf>
    <xf numFmtId="180" fontId="31" fillId="35" borderId="38" xfId="0" applyNumberFormat="1" applyFont="1" applyFill="1" applyBorder="1" applyAlignment="1">
      <alignment horizontal="center" vertical="center" wrapText="1"/>
    </xf>
    <xf numFmtId="180" fontId="31" fillId="35" borderId="10" xfId="0" applyNumberFormat="1" applyFont="1" applyFill="1" applyBorder="1" applyAlignment="1">
      <alignment horizontal="center" vertical="center" wrapText="1"/>
    </xf>
    <xf numFmtId="180" fontId="31" fillId="35" borderId="317" xfId="0" applyNumberFormat="1" applyFont="1" applyFill="1" applyBorder="1" applyAlignment="1">
      <alignment horizontal="center" vertical="center" wrapText="1"/>
    </xf>
    <xf numFmtId="180" fontId="31" fillId="35" borderId="262" xfId="0" applyNumberFormat="1" applyFont="1" applyFill="1" applyBorder="1" applyAlignment="1">
      <alignment horizontal="center" vertical="center" wrapText="1"/>
    </xf>
    <xf numFmtId="180" fontId="31" fillId="35" borderId="35" xfId="0" applyNumberFormat="1" applyFont="1" applyFill="1" applyBorder="1" applyAlignment="1">
      <alignment horizontal="center" vertical="center" wrapText="1"/>
    </xf>
    <xf numFmtId="0" fontId="31" fillId="33" borderId="1" xfId="0" applyNumberFormat="1" applyFont="1" applyFill="1" applyBorder="1" applyAlignment="1">
      <alignment horizontal="left" vertical="center"/>
    </xf>
    <xf numFmtId="176" fontId="31" fillId="33" borderId="72" xfId="51" applyFont="1" applyFill="1" applyBorder="1" applyAlignment="1">
      <alignment vertical="center"/>
    </xf>
    <xf numFmtId="176" fontId="31" fillId="33" borderId="0" xfId="51" applyFont="1" applyFill="1" applyBorder="1" applyAlignment="1">
      <alignment vertical="center"/>
    </xf>
    <xf numFmtId="0" fontId="31" fillId="33" borderId="1" xfId="51" applyNumberFormat="1" applyFont="1" applyFill="1" applyBorder="1" applyAlignment="1">
      <alignment vertical="center"/>
    </xf>
    <xf numFmtId="0" fontId="31" fillId="36" borderId="426" xfId="0" applyNumberFormat="1" applyFont="1" applyFill="1" applyBorder="1" applyAlignment="1">
      <alignment horizontal="distributed" vertical="center" justifyLastLine="1"/>
    </xf>
    <xf numFmtId="0" fontId="31" fillId="35" borderId="110" xfId="0" applyNumberFormat="1" applyFont="1" applyFill="1" applyBorder="1" applyAlignment="1">
      <alignment horizontal="distributed" vertical="center" wrapText="1" justifyLastLine="1"/>
    </xf>
    <xf numFmtId="0" fontId="31" fillId="35" borderId="184" xfId="0" applyNumberFormat="1" applyFont="1" applyFill="1" applyBorder="1" applyAlignment="1">
      <alignment horizontal="distributed" vertical="center" wrapText="1" justifyLastLine="1"/>
    </xf>
    <xf numFmtId="0" fontId="31" fillId="35" borderId="290" xfId="0" applyNumberFormat="1" applyFont="1" applyFill="1" applyBorder="1" applyAlignment="1">
      <alignment horizontal="distributed" vertical="center" wrapText="1" justifyLastLine="1"/>
    </xf>
    <xf numFmtId="41" fontId="35" fillId="36" borderId="440" xfId="0" applyNumberFormat="1" applyFont="1" applyFill="1" applyBorder="1" applyAlignment="1">
      <alignment vertical="center"/>
    </xf>
    <xf numFmtId="0" fontId="31" fillId="35" borderId="443" xfId="0" applyNumberFormat="1" applyFont="1" applyFill="1" applyBorder="1" applyAlignment="1">
      <alignment horizontal="distributed" vertical="center" wrapText="1" justifyLastLine="1"/>
    </xf>
    <xf numFmtId="180" fontId="31" fillId="35" borderId="424" xfId="0" applyNumberFormat="1" applyFont="1" applyFill="1" applyBorder="1" applyAlignment="1">
      <alignment horizontal="center" vertical="center" wrapText="1"/>
    </xf>
    <xf numFmtId="180" fontId="31" fillId="35" borderId="177" xfId="0" applyNumberFormat="1" applyFont="1" applyFill="1" applyBorder="1" applyAlignment="1">
      <alignment horizontal="center" vertical="center" wrapText="1" justifyLastLine="1"/>
    </xf>
    <xf numFmtId="37" fontId="31" fillId="35" borderId="2" xfId="49" applyFont="1" applyFill="1" applyBorder="1" applyAlignment="1">
      <alignment horizontal="distributed" vertical="center" justifyLastLine="1"/>
    </xf>
    <xf numFmtId="37" fontId="31" fillId="36" borderId="329" xfId="49" applyFont="1" applyFill="1" applyBorder="1" applyAlignment="1">
      <alignment horizontal="distributed" vertical="center" justifyLastLine="1"/>
    </xf>
    <xf numFmtId="176" fontId="31" fillId="35" borderId="210" xfId="51" applyFont="1" applyFill="1" applyBorder="1" applyAlignment="1">
      <alignment horizontal="distributed" vertical="center" justifyLastLine="1"/>
    </xf>
    <xf numFmtId="176" fontId="31" fillId="35" borderId="450" xfId="51" applyFont="1" applyFill="1" applyBorder="1" applyAlignment="1">
      <alignment horizontal="distributed" vertical="center" justifyLastLine="1"/>
    </xf>
    <xf numFmtId="177" fontId="35" fillId="36" borderId="68" xfId="51" applyNumberFormat="1" applyFont="1" applyFill="1" applyBorder="1" applyAlignment="1">
      <alignment vertical="center"/>
    </xf>
    <xf numFmtId="177" fontId="35" fillId="36" borderId="451" xfId="51" applyNumberFormat="1" applyFont="1" applyFill="1" applyBorder="1" applyAlignment="1">
      <alignment vertical="center"/>
    </xf>
    <xf numFmtId="177" fontId="35" fillId="36" borderId="70" xfId="51" applyNumberFormat="1" applyFont="1" applyFill="1" applyBorder="1" applyAlignment="1">
      <alignment vertical="center"/>
    </xf>
    <xf numFmtId="177" fontId="35" fillId="36" borderId="452" xfId="51" applyNumberFormat="1" applyFont="1" applyFill="1" applyBorder="1" applyAlignment="1">
      <alignment vertical="center"/>
    </xf>
    <xf numFmtId="177" fontId="35" fillId="36" borderId="65" xfId="51" applyNumberFormat="1" applyFont="1" applyFill="1" applyBorder="1" applyAlignment="1">
      <alignment vertical="center"/>
    </xf>
    <xf numFmtId="177" fontId="35" fillId="36" borderId="450" xfId="51" applyNumberFormat="1" applyFont="1" applyFill="1" applyBorder="1" applyAlignment="1">
      <alignment vertical="center"/>
    </xf>
    <xf numFmtId="176" fontId="31" fillId="35" borderId="454" xfId="51" applyFont="1" applyFill="1" applyBorder="1" applyAlignment="1">
      <alignment horizontal="distributed" vertical="center" justifyLastLine="1"/>
    </xf>
    <xf numFmtId="176" fontId="35" fillId="36" borderId="329" xfId="51" applyFont="1" applyFill="1" applyBorder="1" applyAlignment="1">
      <alignment horizontal="center" vertical="center"/>
    </xf>
    <xf numFmtId="177" fontId="35" fillId="36" borderId="423" xfId="51" applyNumberFormat="1" applyFont="1" applyFill="1" applyBorder="1" applyAlignment="1">
      <alignment vertical="center"/>
    </xf>
    <xf numFmtId="177" fontId="35" fillId="36" borderId="455" xfId="51" applyNumberFormat="1" applyFont="1" applyFill="1" applyBorder="1" applyAlignment="1">
      <alignment vertical="center"/>
    </xf>
    <xf numFmtId="177" fontId="35" fillId="36" borderId="419" xfId="51" applyNumberFormat="1" applyFont="1" applyFill="1" applyBorder="1" applyAlignment="1">
      <alignment vertical="center"/>
    </xf>
    <xf numFmtId="177" fontId="35" fillId="36" borderId="456" xfId="51" applyNumberFormat="1" applyFont="1" applyFill="1" applyBorder="1" applyAlignment="1">
      <alignment vertical="center"/>
    </xf>
    <xf numFmtId="177" fontId="35" fillId="36" borderId="420" xfId="51" applyNumberFormat="1" applyFont="1" applyFill="1" applyBorder="1" applyAlignment="1">
      <alignment vertical="center"/>
    </xf>
    <xf numFmtId="177" fontId="35" fillId="36" borderId="331" xfId="51" applyNumberFormat="1" applyFont="1" applyFill="1" applyBorder="1" applyAlignment="1">
      <alignment vertical="center"/>
    </xf>
    <xf numFmtId="177" fontId="35" fillId="36" borderId="336" xfId="51" applyNumberFormat="1" applyFont="1" applyFill="1" applyBorder="1" applyAlignment="1">
      <alignment vertical="center"/>
    </xf>
    <xf numFmtId="37" fontId="31" fillId="0" borderId="173" xfId="49" applyFont="1" applyBorder="1" applyAlignment="1">
      <alignment horizontal="left" vertical="center" indent="1"/>
    </xf>
    <xf numFmtId="37" fontId="31" fillId="0" borderId="193" xfId="49" applyFont="1" applyBorder="1" applyAlignment="1">
      <alignment horizontal="left" vertical="center" indent="1"/>
    </xf>
    <xf numFmtId="37" fontId="31" fillId="0" borderId="197" xfId="49" applyFont="1" applyBorder="1" applyAlignment="1">
      <alignment horizontal="left" vertical="center" indent="1"/>
    </xf>
    <xf numFmtId="37" fontId="31" fillId="0" borderId="449" xfId="49" applyFont="1" applyBorder="1" applyAlignment="1">
      <alignment horizontal="left" vertical="center" indent="1"/>
    </xf>
    <xf numFmtId="37" fontId="31" fillId="0" borderId="193" xfId="49" applyFont="1" applyFill="1" applyBorder="1" applyAlignment="1">
      <alignment horizontal="left" vertical="center" indent="1"/>
    </xf>
    <xf numFmtId="37" fontId="31" fillId="0" borderId="194" xfId="49" applyFont="1" applyFill="1" applyBorder="1" applyAlignment="1">
      <alignment horizontal="left" vertical="center" indent="1"/>
    </xf>
    <xf numFmtId="0" fontId="32" fillId="0" borderId="459" xfId="0" applyFont="1" applyFill="1" applyBorder="1" applyAlignment="1">
      <alignment vertical="center"/>
    </xf>
    <xf numFmtId="3" fontId="31" fillId="0" borderId="84" xfId="0" applyNumberFormat="1" applyFont="1" applyFill="1" applyBorder="1" applyAlignment="1">
      <alignment vertical="center"/>
    </xf>
    <xf numFmtId="3" fontId="32" fillId="0" borderId="348" xfId="0" applyNumberFormat="1" applyFont="1" applyFill="1" applyBorder="1" applyAlignment="1">
      <alignment vertical="center"/>
    </xf>
    <xf numFmtId="3" fontId="32" fillId="35" borderId="296" xfId="0" applyNumberFormat="1" applyFont="1" applyFill="1" applyBorder="1" applyAlignment="1">
      <alignment horizontal="center" vertical="center" wrapText="1"/>
    </xf>
    <xf numFmtId="3" fontId="31" fillId="35" borderId="296" xfId="0" applyNumberFormat="1" applyFont="1" applyFill="1" applyBorder="1" applyAlignment="1">
      <alignment horizontal="center" vertical="center" wrapText="1"/>
    </xf>
    <xf numFmtId="3" fontId="31" fillId="35" borderId="224" xfId="0" applyNumberFormat="1" applyFont="1" applyFill="1" applyBorder="1" applyAlignment="1">
      <alignment horizontal="center" vertical="center" wrapText="1"/>
    </xf>
    <xf numFmtId="3" fontId="31" fillId="35" borderId="316" xfId="0" applyNumberFormat="1" applyFont="1" applyFill="1" applyBorder="1" applyAlignment="1">
      <alignment horizontal="center" vertical="center" wrapText="1"/>
    </xf>
    <xf numFmtId="3" fontId="31" fillId="35" borderId="182" xfId="0" applyNumberFormat="1" applyFont="1" applyFill="1" applyBorder="1" applyAlignment="1">
      <alignment horizontal="center" vertical="center" wrapText="1"/>
    </xf>
    <xf numFmtId="3" fontId="31" fillId="35" borderId="469" xfId="0" applyNumberFormat="1" applyFont="1" applyFill="1" applyBorder="1" applyAlignment="1">
      <alignment horizontal="center" vertical="center" wrapText="1"/>
    </xf>
    <xf numFmtId="3" fontId="31" fillId="35" borderId="470" xfId="0" applyNumberFormat="1" applyFont="1" applyFill="1" applyBorder="1" applyAlignment="1">
      <alignment horizontal="center" vertical="center" wrapText="1"/>
    </xf>
    <xf numFmtId="3" fontId="31" fillId="35" borderId="471" xfId="0" applyNumberFormat="1" applyFont="1" applyFill="1" applyBorder="1" applyAlignment="1">
      <alignment horizontal="center" vertical="center" wrapText="1"/>
    </xf>
    <xf numFmtId="3" fontId="31" fillId="35" borderId="144" xfId="0" applyNumberFormat="1" applyFont="1" applyFill="1" applyBorder="1" applyAlignment="1">
      <alignment horizontal="center" vertical="center" wrapText="1"/>
    </xf>
    <xf numFmtId="3" fontId="32" fillId="35" borderId="469" xfId="0" applyNumberFormat="1" applyFont="1" applyFill="1" applyBorder="1" applyAlignment="1">
      <alignment horizontal="center" vertical="center" wrapText="1"/>
    </xf>
    <xf numFmtId="3" fontId="32" fillId="35" borderId="485" xfId="0" applyNumberFormat="1" applyFont="1" applyFill="1" applyBorder="1" applyAlignment="1">
      <alignment horizontal="center" vertical="center" wrapText="1"/>
    </xf>
    <xf numFmtId="0" fontId="31" fillId="36" borderId="329" xfId="0" applyFont="1" applyFill="1" applyBorder="1" applyAlignment="1">
      <alignment horizontal="distributed" vertical="center" justifyLastLine="1"/>
    </xf>
    <xf numFmtId="176" fontId="35" fillId="36" borderId="329" xfId="33" applyNumberFormat="1" applyFont="1" applyFill="1" applyBorder="1" applyAlignment="1">
      <alignment vertical="center"/>
    </xf>
    <xf numFmtId="41" fontId="35" fillId="36" borderId="320" xfId="0" applyNumberFormat="1" applyFont="1" applyFill="1" applyBorder="1" applyAlignment="1">
      <alignment vertical="center"/>
    </xf>
    <xf numFmtId="41" fontId="31" fillId="0" borderId="31" xfId="33" applyNumberFormat="1" applyFont="1" applyFill="1" applyBorder="1" applyAlignment="1">
      <alignment vertical="center"/>
    </xf>
    <xf numFmtId="41" fontId="31" fillId="0" borderId="33" xfId="33" applyNumberFormat="1" applyFont="1" applyFill="1" applyBorder="1" applyAlignment="1">
      <alignment vertical="center"/>
    </xf>
    <xf numFmtId="0" fontId="37" fillId="35" borderId="195" xfId="0" applyFont="1" applyFill="1" applyBorder="1" applyAlignment="1">
      <alignment horizontal="center" vertical="top" textRotation="255" wrapText="1"/>
    </xf>
    <xf numFmtId="0" fontId="37" fillId="35" borderId="196" xfId="0" applyFont="1" applyFill="1" applyBorder="1" applyAlignment="1">
      <alignment horizontal="center" vertical="top" textRotation="255" wrapText="1"/>
    </xf>
    <xf numFmtId="41" fontId="31" fillId="0" borderId="212" xfId="33" applyNumberFormat="1" applyFont="1" applyFill="1" applyBorder="1" applyAlignment="1">
      <alignment vertical="center"/>
    </xf>
    <xf numFmtId="41" fontId="31" fillId="0" borderId="213" xfId="33" applyNumberFormat="1" applyFont="1" applyFill="1" applyBorder="1" applyAlignment="1">
      <alignment vertical="center"/>
    </xf>
    <xf numFmtId="41" fontId="31" fillId="0" borderId="189" xfId="33" applyNumberFormat="1" applyFont="1" applyFill="1" applyBorder="1" applyAlignment="1">
      <alignment vertical="center"/>
    </xf>
    <xf numFmtId="41" fontId="31" fillId="0" borderId="74" xfId="33" applyNumberFormat="1" applyFont="1" applyFill="1" applyBorder="1" applyAlignment="1">
      <alignment vertical="center"/>
    </xf>
    <xf numFmtId="41" fontId="31" fillId="0" borderId="201" xfId="33" applyNumberFormat="1" applyFont="1" applyFill="1" applyBorder="1" applyAlignment="1">
      <alignment vertical="center"/>
    </xf>
    <xf numFmtId="41" fontId="31" fillId="0" borderId="202" xfId="33" applyNumberFormat="1" applyFont="1" applyFill="1" applyBorder="1" applyAlignment="1">
      <alignment vertical="center"/>
    </xf>
    <xf numFmtId="41" fontId="31" fillId="0" borderId="195" xfId="33" applyNumberFormat="1" applyFont="1" applyFill="1" applyBorder="1" applyAlignment="1">
      <alignment vertical="center"/>
    </xf>
    <xf numFmtId="41" fontId="31" fillId="0" borderId="196" xfId="33" applyNumberFormat="1" applyFont="1" applyFill="1" applyBorder="1" applyAlignment="1">
      <alignment vertical="center"/>
    </xf>
    <xf numFmtId="0" fontId="31" fillId="0" borderId="194" xfId="0" applyFont="1" applyFill="1" applyBorder="1" applyAlignment="1">
      <alignment vertical="center"/>
    </xf>
    <xf numFmtId="0" fontId="37" fillId="35" borderId="64" xfId="0" applyFont="1" applyFill="1" applyBorder="1" applyAlignment="1">
      <alignment horizontal="center" vertical="top" textRotation="255" wrapText="1"/>
    </xf>
    <xf numFmtId="0" fontId="37" fillId="35" borderId="71" xfId="0" applyFont="1" applyFill="1" applyBorder="1" applyAlignment="1">
      <alignment horizontal="center" vertical="top" textRotation="255" wrapText="1"/>
    </xf>
    <xf numFmtId="41" fontId="35" fillId="36" borderId="330" xfId="0" applyNumberFormat="1" applyFont="1" applyFill="1" applyBorder="1" applyAlignment="1">
      <alignment vertical="center"/>
    </xf>
    <xf numFmtId="41" fontId="31" fillId="0" borderId="211" xfId="33" applyNumberFormat="1" applyFont="1" applyFill="1" applyBorder="1" applyAlignment="1">
      <alignment vertical="center"/>
    </xf>
    <xf numFmtId="41" fontId="31" fillId="0" borderId="190" xfId="33" applyNumberFormat="1" applyFont="1" applyFill="1" applyBorder="1" applyAlignment="1">
      <alignment vertical="center"/>
    </xf>
    <xf numFmtId="41" fontId="31" fillId="0" borderId="199" xfId="33" applyNumberFormat="1" applyFont="1" applyFill="1" applyBorder="1" applyAlignment="1">
      <alignment vertical="center"/>
    </xf>
    <xf numFmtId="41" fontId="31" fillId="0" borderId="200" xfId="33" applyNumberFormat="1" applyFont="1" applyFill="1" applyBorder="1" applyAlignment="1">
      <alignment vertical="center"/>
    </xf>
    <xf numFmtId="41" fontId="31" fillId="0" borderId="64" xfId="33" applyNumberFormat="1" applyFont="1" applyFill="1" applyBorder="1" applyAlignment="1">
      <alignment vertical="center"/>
    </xf>
    <xf numFmtId="41" fontId="31" fillId="0" borderId="71" xfId="33" applyNumberFormat="1" applyFont="1" applyFill="1" applyBorder="1" applyAlignment="1">
      <alignment vertical="center"/>
    </xf>
    <xf numFmtId="0" fontId="37" fillId="35" borderId="210" xfId="0" applyFont="1" applyFill="1" applyBorder="1" applyAlignment="1">
      <alignment horizontal="center" vertical="top" textRotation="255" wrapText="1"/>
    </xf>
    <xf numFmtId="41" fontId="35" fillId="36" borderId="456" xfId="0" applyNumberFormat="1" applyFont="1" applyFill="1" applyBorder="1" applyAlignment="1">
      <alignment vertical="center"/>
    </xf>
    <xf numFmtId="41" fontId="31" fillId="0" borderId="214" xfId="33" applyNumberFormat="1" applyFont="1" applyFill="1" applyBorder="1" applyAlignment="1">
      <alignment vertical="center"/>
    </xf>
    <xf numFmtId="41" fontId="31" fillId="0" borderId="191" xfId="33" applyNumberFormat="1" applyFont="1" applyFill="1" applyBorder="1" applyAlignment="1">
      <alignment vertical="center"/>
    </xf>
    <xf numFmtId="41" fontId="31" fillId="0" borderId="203" xfId="33" applyNumberFormat="1" applyFont="1" applyFill="1" applyBorder="1" applyAlignment="1">
      <alignment vertical="center"/>
    </xf>
    <xf numFmtId="41" fontId="31" fillId="0" borderId="210" xfId="33" applyNumberFormat="1" applyFont="1" applyFill="1" applyBorder="1" applyAlignment="1">
      <alignment vertical="center"/>
    </xf>
    <xf numFmtId="41" fontId="31" fillId="0" borderId="214" xfId="52" applyNumberFormat="1" applyFont="1" applyFill="1" applyBorder="1" applyAlignment="1" applyProtection="1">
      <alignment vertical="center"/>
      <protection locked="0"/>
    </xf>
    <xf numFmtId="41" fontId="31" fillId="0" borderId="67" xfId="52" applyNumberFormat="1" applyFont="1" applyFill="1" applyBorder="1" applyAlignment="1" applyProtection="1">
      <alignment vertical="center"/>
      <protection locked="0"/>
    </xf>
    <xf numFmtId="41" fontId="31" fillId="0" borderId="191" xfId="52" applyNumberFormat="1" applyFont="1" applyFill="1" applyBorder="1" applyAlignment="1" applyProtection="1">
      <alignment vertical="center"/>
      <protection locked="0"/>
    </xf>
    <xf numFmtId="41" fontId="31" fillId="0" borderId="69" xfId="52" applyNumberFormat="1" applyFont="1" applyFill="1" applyBorder="1" applyAlignment="1" applyProtection="1">
      <alignment vertical="center"/>
      <protection locked="0"/>
    </xf>
    <xf numFmtId="41" fontId="31" fillId="0" borderId="203" xfId="52" applyNumberFormat="1" applyFont="1" applyFill="1" applyBorder="1" applyAlignment="1" applyProtection="1">
      <alignment vertical="center"/>
      <protection locked="0"/>
    </xf>
    <xf numFmtId="41" fontId="31" fillId="0" borderId="199" xfId="52" applyNumberFormat="1" applyFont="1" applyFill="1" applyBorder="1" applyAlignment="1" applyProtection="1">
      <alignment vertical="center"/>
      <protection locked="0"/>
    </xf>
    <xf numFmtId="41" fontId="31" fillId="0" borderId="210" xfId="52" applyNumberFormat="1" applyFont="1" applyFill="1" applyBorder="1" applyAlignment="1" applyProtection="1">
      <alignment vertical="center"/>
      <protection locked="0"/>
    </xf>
    <xf numFmtId="41" fontId="31" fillId="0" borderId="64" xfId="52" applyNumberFormat="1" applyFont="1" applyFill="1" applyBorder="1" applyAlignment="1" applyProtection="1">
      <alignment vertical="center"/>
      <protection locked="0"/>
    </xf>
    <xf numFmtId="41" fontId="31" fillId="0" borderId="49" xfId="33" applyNumberFormat="1" applyFont="1" applyFill="1" applyBorder="1" applyAlignment="1">
      <alignment vertical="center"/>
    </xf>
    <xf numFmtId="41" fontId="31" fillId="0" borderId="494" xfId="33" applyNumberFormat="1" applyFont="1" applyFill="1" applyBorder="1" applyAlignment="1">
      <alignment vertical="center"/>
    </xf>
    <xf numFmtId="41" fontId="31" fillId="0" borderId="178" xfId="33" applyNumberFormat="1" applyFont="1" applyFill="1" applyBorder="1" applyAlignment="1">
      <alignment vertical="center"/>
    </xf>
    <xf numFmtId="41" fontId="31" fillId="0" borderId="1" xfId="33" applyNumberFormat="1" applyFont="1" applyFill="1" applyBorder="1" applyAlignment="1">
      <alignment vertical="center"/>
    </xf>
    <xf numFmtId="41" fontId="35" fillId="36" borderId="262" xfId="33" applyNumberFormat="1" applyFont="1" applyFill="1" applyBorder="1" applyAlignment="1">
      <alignment vertical="center"/>
    </xf>
    <xf numFmtId="41" fontId="35" fillId="36" borderId="326" xfId="33" applyNumberFormat="1" applyFont="1" applyFill="1" applyBorder="1" applyAlignment="1">
      <alignment vertical="center"/>
    </xf>
    <xf numFmtId="41" fontId="35" fillId="36" borderId="495" xfId="33" applyNumberFormat="1" applyFont="1" applyFill="1" applyBorder="1" applyAlignment="1">
      <alignment vertical="center"/>
    </xf>
    <xf numFmtId="41" fontId="35" fillId="36" borderId="496" xfId="33" applyNumberFormat="1" applyFont="1" applyFill="1" applyBorder="1" applyAlignment="1">
      <alignment vertical="center"/>
    </xf>
    <xf numFmtId="41" fontId="35" fillId="36" borderId="290" xfId="33" applyNumberFormat="1" applyFont="1" applyFill="1" applyBorder="1" applyAlignment="1">
      <alignment vertical="center"/>
    </xf>
    <xf numFmtId="41" fontId="35" fillId="36" borderId="497" xfId="33" applyNumberFormat="1" applyFont="1" applyFill="1" applyBorder="1" applyAlignment="1">
      <alignment vertical="center"/>
    </xf>
    <xf numFmtId="41" fontId="35" fillId="36" borderId="463" xfId="33" applyNumberFormat="1" applyFont="1" applyFill="1" applyBorder="1" applyAlignment="1">
      <alignment vertical="center"/>
    </xf>
    <xf numFmtId="41" fontId="35" fillId="36" borderId="498" xfId="33" applyNumberFormat="1" applyFont="1" applyFill="1" applyBorder="1" applyAlignment="1">
      <alignment vertical="center"/>
    </xf>
    <xf numFmtId="41" fontId="35" fillId="36" borderId="499" xfId="33" applyNumberFormat="1" applyFont="1" applyFill="1" applyBorder="1" applyAlignment="1">
      <alignment vertical="center"/>
    </xf>
    <xf numFmtId="41" fontId="35" fillId="36" borderId="466" xfId="33" applyNumberFormat="1" applyFont="1" applyFill="1" applyBorder="1" applyAlignment="1">
      <alignment vertical="center"/>
    </xf>
    <xf numFmtId="41" fontId="35" fillId="36" borderId="341" xfId="33" applyNumberFormat="1" applyFont="1" applyFill="1" applyBorder="1" applyAlignment="1">
      <alignment vertical="center"/>
    </xf>
    <xf numFmtId="41" fontId="35" fillId="36" borderId="467" xfId="33" applyNumberFormat="1" applyFont="1" applyFill="1" applyBorder="1" applyAlignment="1">
      <alignment vertical="center"/>
    </xf>
    <xf numFmtId="41" fontId="35" fillId="36" borderId="131" xfId="33" applyNumberFormat="1" applyFont="1" applyFill="1" applyBorder="1" applyAlignment="1">
      <alignment vertical="center"/>
    </xf>
    <xf numFmtId="41" fontId="35" fillId="36" borderId="311" xfId="33" applyNumberFormat="1" applyFont="1" applyFill="1" applyBorder="1" applyAlignment="1">
      <alignment vertical="center"/>
    </xf>
    <xf numFmtId="41" fontId="35" fillId="36" borderId="8" xfId="33" applyNumberFormat="1" applyFont="1" applyFill="1" applyBorder="1" applyAlignment="1">
      <alignment vertical="center"/>
    </xf>
    <xf numFmtId="41" fontId="35" fillId="36" borderId="134" xfId="33" applyNumberFormat="1" applyFont="1" applyFill="1" applyBorder="1" applyAlignment="1">
      <alignment vertical="center"/>
    </xf>
    <xf numFmtId="41" fontId="35" fillId="36" borderId="140" xfId="33" applyNumberFormat="1" applyFont="1" applyFill="1" applyBorder="1" applyAlignment="1">
      <alignment vertical="center"/>
    </xf>
    <xf numFmtId="41" fontId="35" fillId="36" borderId="133" xfId="33" applyNumberFormat="1" applyFont="1" applyFill="1" applyBorder="1" applyAlignment="1">
      <alignment vertical="center"/>
    </xf>
    <xf numFmtId="41" fontId="35" fillId="36" borderId="458" xfId="33" applyNumberFormat="1" applyFont="1" applyFill="1" applyBorder="1" applyAlignment="1">
      <alignment vertical="center"/>
    </xf>
    <xf numFmtId="41" fontId="35" fillId="36" borderId="132" xfId="33" applyNumberFormat="1" applyFont="1" applyFill="1" applyBorder="1" applyAlignment="1">
      <alignment vertical="center"/>
    </xf>
    <xf numFmtId="41" fontId="35" fillId="36" borderId="464" xfId="33" applyNumberFormat="1" applyFont="1" applyFill="1" applyBorder="1" applyAlignment="1">
      <alignment vertical="center"/>
    </xf>
    <xf numFmtId="41" fontId="35" fillId="36" borderId="465" xfId="33" applyNumberFormat="1" applyFont="1" applyFill="1" applyBorder="1" applyAlignment="1">
      <alignment vertical="center"/>
    </xf>
    <xf numFmtId="41" fontId="31" fillId="34" borderId="118" xfId="0" applyNumberFormat="1" applyFont="1" applyFill="1" applyBorder="1" applyAlignment="1" applyProtection="1">
      <alignment vertical="center"/>
      <protection locked="0"/>
    </xf>
    <xf numFmtId="41" fontId="31" fillId="34" borderId="43" xfId="0" applyNumberFormat="1" applyFont="1" applyFill="1" applyBorder="1" applyAlignment="1">
      <alignment vertical="center"/>
    </xf>
    <xf numFmtId="3" fontId="31" fillId="33" borderId="347" xfId="0" applyNumberFormat="1" applyFont="1" applyFill="1" applyBorder="1" applyAlignment="1">
      <alignment vertical="center"/>
    </xf>
    <xf numFmtId="41" fontId="31" fillId="34" borderId="491" xfId="0" applyNumberFormat="1" applyFont="1" applyFill="1" applyBorder="1" applyAlignment="1">
      <alignment vertical="center"/>
    </xf>
    <xf numFmtId="41" fontId="31" fillId="34" borderId="404" xfId="0" applyNumberFormat="1" applyFont="1" applyFill="1" applyBorder="1" applyAlignment="1">
      <alignment vertical="center"/>
    </xf>
    <xf numFmtId="41" fontId="31" fillId="34" borderId="395" xfId="0" applyNumberFormat="1" applyFont="1" applyFill="1" applyBorder="1" applyAlignment="1">
      <alignment vertical="center"/>
    </xf>
    <xf numFmtId="3" fontId="31" fillId="33" borderId="300" xfId="0" applyNumberFormat="1" applyFont="1" applyFill="1" applyBorder="1" applyAlignment="1">
      <alignment vertical="center"/>
    </xf>
    <xf numFmtId="3" fontId="31" fillId="33" borderId="91" xfId="0" applyNumberFormat="1" applyFont="1" applyFill="1" applyBorder="1" applyAlignment="1">
      <alignment vertical="center"/>
    </xf>
    <xf numFmtId="3" fontId="31" fillId="33" borderId="82" xfId="0" applyNumberFormat="1" applyFont="1" applyFill="1" applyBorder="1" applyAlignment="1">
      <alignment vertical="center"/>
    </xf>
    <xf numFmtId="3" fontId="31" fillId="33" borderId="98" xfId="0" applyNumberFormat="1" applyFont="1" applyFill="1" applyBorder="1" applyAlignment="1">
      <alignment vertical="center"/>
    </xf>
    <xf numFmtId="3" fontId="31" fillId="35" borderId="224" xfId="0" applyNumberFormat="1" applyFont="1" applyFill="1" applyBorder="1" applyAlignment="1">
      <alignment horizontal="distributed" vertical="top" wrapText="1" justifyLastLine="1"/>
    </xf>
    <xf numFmtId="0" fontId="31" fillId="33" borderId="1" xfId="0" applyNumberFormat="1" applyFont="1" applyFill="1" applyBorder="1" applyAlignment="1">
      <alignment horizontal="distributed" vertical="center" justifyLastLine="1"/>
    </xf>
    <xf numFmtId="3" fontId="31" fillId="35" borderId="144" xfId="0" applyNumberFormat="1" applyFont="1" applyFill="1" applyBorder="1" applyAlignment="1">
      <alignment horizontal="center" vertical="top" wrapText="1" justifyLastLine="1"/>
    </xf>
    <xf numFmtId="41" fontId="31" fillId="34" borderId="76" xfId="0" applyNumberFormat="1" applyFont="1" applyFill="1" applyBorder="1" applyAlignment="1" applyProtection="1">
      <alignment vertical="center"/>
      <protection locked="0"/>
    </xf>
    <xf numFmtId="41" fontId="31" fillId="34" borderId="112" xfId="0" applyNumberFormat="1" applyFont="1" applyFill="1" applyBorder="1" applyAlignment="1" applyProtection="1">
      <alignment vertical="center"/>
      <protection locked="0"/>
    </xf>
    <xf numFmtId="41" fontId="31" fillId="34" borderId="93" xfId="0" applyNumberFormat="1" applyFont="1" applyFill="1" applyBorder="1" applyAlignment="1" applyProtection="1">
      <alignment vertical="center"/>
      <protection locked="0"/>
    </xf>
    <xf numFmtId="41" fontId="31" fillId="34" borderId="83" xfId="0" applyNumberFormat="1" applyFont="1" applyFill="1" applyBorder="1" applyAlignment="1" applyProtection="1">
      <alignment vertical="center"/>
      <protection locked="0"/>
    </xf>
    <xf numFmtId="41" fontId="31" fillId="34" borderId="112" xfId="0" applyNumberFormat="1" applyFont="1" applyFill="1" applyBorder="1" applyAlignment="1">
      <alignment vertical="center"/>
    </xf>
    <xf numFmtId="41" fontId="31" fillId="34" borderId="93" xfId="0" applyNumberFormat="1" applyFont="1" applyFill="1" applyBorder="1" applyAlignment="1">
      <alignment vertical="center"/>
    </xf>
    <xf numFmtId="41" fontId="31" fillId="34" borderId="492" xfId="0" applyNumberFormat="1" applyFont="1" applyFill="1" applyBorder="1" applyAlignment="1">
      <alignment vertical="center"/>
    </xf>
    <xf numFmtId="3" fontId="31" fillId="35" borderId="289" xfId="0" applyNumberFormat="1" applyFont="1" applyFill="1" applyBorder="1" applyAlignment="1">
      <alignment horizontal="distributed" vertical="center" wrapText="1" justifyLastLine="1"/>
    </xf>
    <xf numFmtId="41" fontId="35" fillId="36" borderId="511" xfId="0" applyNumberFormat="1" applyFont="1" applyFill="1" applyBorder="1" applyAlignment="1">
      <alignment vertical="center"/>
    </xf>
    <xf numFmtId="3" fontId="31" fillId="35" borderId="144" xfId="0" applyNumberFormat="1" applyFont="1" applyFill="1" applyBorder="1" applyAlignment="1">
      <alignment horizontal="left" vertical="top" wrapText="1" justifyLastLine="1"/>
    </xf>
    <xf numFmtId="3" fontId="31" fillId="35" borderId="512" xfId="0" applyNumberFormat="1" applyFont="1" applyFill="1" applyBorder="1" applyAlignment="1">
      <alignment horizontal="left" vertical="top" wrapText="1" justifyLastLine="1"/>
    </xf>
    <xf numFmtId="3" fontId="31" fillId="33" borderId="514" xfId="0" applyNumberFormat="1" applyFont="1" applyFill="1" applyBorder="1" applyAlignment="1">
      <alignment vertical="center"/>
    </xf>
    <xf numFmtId="3" fontId="31" fillId="33" borderId="119" xfId="0" applyNumberFormat="1" applyFont="1" applyFill="1" applyBorder="1" applyAlignment="1">
      <alignment vertical="center"/>
    </xf>
    <xf numFmtId="41" fontId="31" fillId="34" borderId="0" xfId="0" applyNumberFormat="1" applyFont="1" applyFill="1" applyBorder="1" applyAlignment="1" applyProtection="1">
      <alignment vertical="center"/>
      <protection locked="0"/>
    </xf>
    <xf numFmtId="41" fontId="31" fillId="34" borderId="10" xfId="0" applyNumberFormat="1" applyFont="1" applyFill="1" applyBorder="1" applyAlignment="1">
      <alignment vertical="center"/>
    </xf>
    <xf numFmtId="41" fontId="35" fillId="36" borderId="478" xfId="0" applyNumberFormat="1" applyFont="1" applyFill="1" applyBorder="1" applyAlignment="1">
      <alignment vertical="center"/>
    </xf>
    <xf numFmtId="41" fontId="35" fillId="36" borderId="515" xfId="0" applyNumberFormat="1" applyFont="1" applyFill="1" applyBorder="1" applyAlignment="1">
      <alignment vertical="center"/>
    </xf>
    <xf numFmtId="41" fontId="31" fillId="0" borderId="29" xfId="49" applyNumberFormat="1" applyFont="1" applyFill="1" applyBorder="1" applyAlignment="1">
      <alignment vertical="center"/>
    </xf>
    <xf numFmtId="41" fontId="31" fillId="0" borderId="147" xfId="49" applyNumberFormat="1" applyFont="1" applyFill="1" applyBorder="1" applyAlignment="1">
      <alignment vertical="center"/>
    </xf>
    <xf numFmtId="3" fontId="31" fillId="33" borderId="386" xfId="0" applyNumberFormat="1" applyFont="1" applyFill="1" applyBorder="1" applyAlignment="1">
      <alignment vertical="center"/>
    </xf>
    <xf numFmtId="3" fontId="31" fillId="33" borderId="392" xfId="0" applyNumberFormat="1" applyFont="1" applyFill="1" applyBorder="1" applyAlignment="1">
      <alignment vertical="center"/>
    </xf>
    <xf numFmtId="3" fontId="31" fillId="33" borderId="354" xfId="0" applyNumberFormat="1" applyFont="1" applyFill="1" applyBorder="1" applyAlignment="1">
      <alignment vertical="center"/>
    </xf>
    <xf numFmtId="41" fontId="31" fillId="0" borderId="255" xfId="49" applyNumberFormat="1" applyFont="1" applyFill="1" applyBorder="1" applyAlignment="1">
      <alignment vertical="center"/>
    </xf>
    <xf numFmtId="41" fontId="35" fillId="36" borderId="23" xfId="49" applyNumberFormat="1" applyFont="1" applyFill="1" applyBorder="1" applyAlignment="1">
      <alignment vertical="center"/>
    </xf>
    <xf numFmtId="41" fontId="35" fillId="36" borderId="21" xfId="49" applyNumberFormat="1" applyFont="1" applyFill="1" applyBorder="1" applyAlignment="1">
      <alignment vertical="center"/>
    </xf>
    <xf numFmtId="41" fontId="35" fillId="36" borderId="142" xfId="49" applyNumberFormat="1" applyFont="1" applyFill="1" applyBorder="1" applyAlignment="1">
      <alignment vertical="center"/>
    </xf>
    <xf numFmtId="41" fontId="35" fillId="36" borderId="29" xfId="49" applyNumberFormat="1" applyFont="1" applyFill="1" applyBorder="1" applyAlignment="1">
      <alignment vertical="center"/>
    </xf>
    <xf numFmtId="3" fontId="25" fillId="0" borderId="517" xfId="0" applyNumberFormat="1" applyFont="1" applyFill="1" applyBorder="1" applyAlignment="1">
      <alignment vertical="center"/>
    </xf>
    <xf numFmtId="38" fontId="35" fillId="36" borderId="512" xfId="33" applyFont="1" applyFill="1" applyBorder="1" applyAlignment="1">
      <alignment vertical="center"/>
    </xf>
    <xf numFmtId="38" fontId="31" fillId="0" borderId="518" xfId="33" applyFont="1" applyFill="1" applyBorder="1" applyAlignment="1">
      <alignment vertical="center"/>
    </xf>
    <xf numFmtId="38" fontId="31" fillId="0" borderId="519" xfId="33" applyFont="1" applyFill="1" applyBorder="1" applyAlignment="1">
      <alignment vertical="center"/>
    </xf>
    <xf numFmtId="38" fontId="35" fillId="36" borderId="520" xfId="33" applyFont="1" applyFill="1" applyBorder="1" applyAlignment="1">
      <alignment vertical="center"/>
    </xf>
    <xf numFmtId="38" fontId="31" fillId="0" borderId="521" xfId="33" applyFont="1" applyFill="1" applyBorder="1" applyAlignment="1">
      <alignment vertical="center"/>
    </xf>
    <xf numFmtId="38" fontId="31" fillId="0" borderId="40" xfId="33" applyFont="1" applyFill="1" applyBorder="1" applyAlignment="1">
      <alignment vertical="center"/>
    </xf>
    <xf numFmtId="3" fontId="25" fillId="36" borderId="329" xfId="0" applyNumberFormat="1" applyFont="1" applyFill="1" applyBorder="1" applyAlignment="1">
      <alignment horizontal="distributed" vertical="center" justifyLastLine="1"/>
    </xf>
    <xf numFmtId="38" fontId="35" fillId="36" borderId="323" xfId="33" applyFont="1" applyFill="1" applyBorder="1" applyAlignment="1">
      <alignment vertical="center"/>
    </xf>
    <xf numFmtId="38" fontId="35" fillId="36" borderId="456" xfId="33" applyFont="1" applyFill="1" applyBorder="1" applyAlignment="1">
      <alignment vertical="center"/>
    </xf>
    <xf numFmtId="38" fontId="35" fillId="36" borderId="330" xfId="33" applyFont="1" applyFill="1" applyBorder="1" applyAlignment="1">
      <alignment vertical="center"/>
    </xf>
    <xf numFmtId="38" fontId="35" fillId="36" borderId="419" xfId="33" applyFont="1" applyFill="1" applyBorder="1" applyAlignment="1">
      <alignment vertical="center"/>
    </xf>
    <xf numFmtId="38" fontId="35" fillId="36" borderId="522" xfId="33" applyFont="1" applyFill="1" applyBorder="1" applyAlignment="1">
      <alignment vertical="center"/>
    </xf>
    <xf numFmtId="38" fontId="31" fillId="36" borderId="330" xfId="33" applyFont="1" applyFill="1" applyBorder="1" applyAlignment="1">
      <alignment vertical="center"/>
    </xf>
    <xf numFmtId="38" fontId="31" fillId="36" borderId="419" xfId="33" applyFont="1" applyFill="1" applyBorder="1" applyAlignment="1">
      <alignment vertical="center"/>
    </xf>
    <xf numFmtId="38" fontId="31" fillId="36" borderId="456" xfId="33" applyFont="1" applyFill="1" applyBorder="1" applyAlignment="1">
      <alignment vertical="center"/>
    </xf>
    <xf numFmtId="38" fontId="31" fillId="36" borderId="420" xfId="33" applyFont="1" applyFill="1" applyBorder="1" applyAlignment="1">
      <alignment vertical="center"/>
    </xf>
    <xf numFmtId="38" fontId="31" fillId="36" borderId="321" xfId="33" applyFont="1" applyFill="1" applyBorder="1" applyAlignment="1">
      <alignment vertical="center"/>
    </xf>
    <xf numFmtId="38" fontId="31" fillId="36" borderId="401" xfId="33" applyFont="1" applyFill="1" applyBorder="1" applyAlignment="1">
      <alignment vertical="center"/>
    </xf>
    <xf numFmtId="38" fontId="35" fillId="36" borderId="420" xfId="33" applyFont="1" applyFill="1" applyBorder="1" applyAlignment="1">
      <alignment vertical="center"/>
    </xf>
    <xf numFmtId="3" fontId="25" fillId="36" borderId="329" xfId="0" applyNumberFormat="1" applyFont="1" applyFill="1" applyBorder="1" applyAlignment="1">
      <alignment horizontal="left" vertical="center" wrapText="1" justifyLastLine="1"/>
    </xf>
    <xf numFmtId="38" fontId="35" fillId="36" borderId="49" xfId="33" applyFont="1" applyFill="1" applyBorder="1" applyAlignment="1">
      <alignment vertical="center"/>
    </xf>
    <xf numFmtId="38" fontId="35" fillId="36" borderId="50" xfId="33" applyFont="1" applyFill="1" applyBorder="1" applyAlignment="1">
      <alignment vertical="center"/>
    </xf>
    <xf numFmtId="38" fontId="35" fillId="36" borderId="170" xfId="33" applyFont="1" applyFill="1" applyBorder="1" applyAlignment="1">
      <alignment vertical="center"/>
    </xf>
    <xf numFmtId="38" fontId="35" fillId="36" borderId="321" xfId="33" applyFont="1" applyFill="1" applyBorder="1" applyAlignment="1">
      <alignment vertical="center"/>
    </xf>
    <xf numFmtId="38" fontId="35" fillId="36" borderId="401" xfId="33" applyFont="1" applyFill="1" applyBorder="1" applyAlignment="1">
      <alignment vertical="center"/>
    </xf>
    <xf numFmtId="0" fontId="31" fillId="36" borderId="329" xfId="0" applyFont="1" applyFill="1" applyBorder="1" applyAlignment="1">
      <alignment horizontal="center" vertical="center"/>
    </xf>
    <xf numFmtId="37" fontId="31" fillId="0" borderId="0" xfId="49" quotePrefix="1" applyFont="1" applyAlignment="1">
      <alignment vertical="center"/>
    </xf>
    <xf numFmtId="41" fontId="31" fillId="0" borderId="0" xfId="49" applyNumberFormat="1" applyFont="1" applyBorder="1" applyAlignment="1">
      <alignment vertical="center"/>
    </xf>
    <xf numFmtId="38" fontId="31" fillId="34" borderId="189" xfId="33" applyFont="1" applyFill="1" applyBorder="1" applyAlignment="1">
      <alignment vertical="center"/>
    </xf>
    <xf numFmtId="38" fontId="31" fillId="34" borderId="74" xfId="33" applyFont="1" applyFill="1" applyBorder="1" applyAlignment="1">
      <alignment vertical="center"/>
    </xf>
    <xf numFmtId="38" fontId="31" fillId="34" borderId="195" xfId="33" applyFont="1" applyFill="1" applyBorder="1" applyAlignment="1">
      <alignment vertical="center"/>
    </xf>
    <xf numFmtId="38" fontId="31" fillId="34" borderId="196" xfId="33" applyFont="1" applyFill="1" applyBorder="1" applyAlignment="1">
      <alignment vertical="center"/>
    </xf>
    <xf numFmtId="0" fontId="31" fillId="34" borderId="189" xfId="49" applyNumberFormat="1" applyFont="1" applyFill="1" applyBorder="1" applyAlignment="1">
      <alignment vertical="center"/>
    </xf>
    <xf numFmtId="0" fontId="31" fillId="34" borderId="74" xfId="49" applyNumberFormat="1" applyFont="1" applyFill="1" applyBorder="1" applyAlignment="1">
      <alignment vertical="center"/>
    </xf>
    <xf numFmtId="0" fontId="31" fillId="34" borderId="528" xfId="49" applyNumberFormat="1" applyFont="1" applyFill="1" applyBorder="1" applyAlignment="1">
      <alignment vertical="center"/>
    </xf>
    <xf numFmtId="0" fontId="31" fillId="34" borderId="525" xfId="49" applyNumberFormat="1" applyFont="1" applyFill="1" applyBorder="1" applyAlignment="1">
      <alignment vertical="center"/>
    </xf>
    <xf numFmtId="38" fontId="31" fillId="34" borderId="190" xfId="33" applyFont="1" applyFill="1" applyBorder="1" applyAlignment="1">
      <alignment vertical="center"/>
    </xf>
    <xf numFmtId="38" fontId="31" fillId="34" borderId="71" xfId="33" applyFont="1" applyFill="1" applyBorder="1" applyAlignment="1">
      <alignment vertical="center"/>
    </xf>
    <xf numFmtId="0" fontId="31" fillId="34" borderId="190" xfId="49" applyNumberFormat="1" applyFont="1" applyFill="1" applyBorder="1" applyAlignment="1">
      <alignment vertical="center"/>
    </xf>
    <xf numFmtId="0" fontId="31" fillId="34" borderId="524" xfId="49" applyNumberFormat="1" applyFont="1" applyFill="1" applyBorder="1" applyAlignment="1">
      <alignment vertical="center"/>
    </xf>
    <xf numFmtId="0" fontId="31" fillId="34" borderId="529" xfId="49" applyNumberFormat="1" applyFont="1" applyFill="1" applyBorder="1" applyAlignment="1">
      <alignment vertical="center"/>
    </xf>
    <xf numFmtId="41" fontId="35" fillId="36" borderId="419" xfId="33" applyNumberFormat="1" applyFont="1" applyFill="1" applyBorder="1" applyAlignment="1">
      <alignment vertical="center"/>
    </xf>
    <xf numFmtId="38" fontId="31" fillId="34" borderId="212" xfId="33" applyFont="1" applyFill="1" applyBorder="1" applyAlignment="1">
      <alignment vertical="center"/>
    </xf>
    <xf numFmtId="38" fontId="31" fillId="34" borderId="211" xfId="33" applyFont="1" applyFill="1" applyBorder="1" applyAlignment="1">
      <alignment vertical="center"/>
    </xf>
    <xf numFmtId="38" fontId="31" fillId="34" borderId="213" xfId="33" applyFont="1" applyFill="1" applyBorder="1" applyAlignment="1">
      <alignment vertical="center"/>
    </xf>
    <xf numFmtId="37" fontId="31" fillId="0" borderId="11" xfId="49" applyFont="1" applyBorder="1" applyAlignment="1">
      <alignment horizontal="left" vertical="center"/>
    </xf>
    <xf numFmtId="37" fontId="31" fillId="0" borderId="39" xfId="49" applyFont="1" applyBorder="1" applyAlignment="1">
      <alignment horizontal="left" vertical="center"/>
    </xf>
    <xf numFmtId="37" fontId="31" fillId="0" borderId="27" xfId="49" applyFont="1" applyBorder="1" applyAlignment="1">
      <alignment horizontal="left" vertical="center"/>
    </xf>
    <xf numFmtId="37" fontId="31" fillId="36" borderId="400" xfId="49" applyFont="1" applyFill="1" applyBorder="1" applyAlignment="1">
      <alignment horizontal="left" vertical="center" wrapText="1"/>
    </xf>
    <xf numFmtId="37" fontId="31" fillId="0" borderId="11" xfId="49" applyFont="1" applyFill="1" applyBorder="1" applyAlignment="1">
      <alignment horizontal="left" vertical="center"/>
    </xf>
    <xf numFmtId="37" fontId="31" fillId="0" borderId="39" xfId="49" applyFont="1" applyFill="1" applyBorder="1" applyAlignment="1">
      <alignment horizontal="left" vertical="center"/>
    </xf>
    <xf numFmtId="37" fontId="31" fillId="0" borderId="14" xfId="49" applyFont="1" applyFill="1" applyBorder="1" applyAlignment="1">
      <alignment horizontal="left" vertical="center"/>
    </xf>
    <xf numFmtId="37" fontId="31" fillId="0" borderId="26" xfId="49" applyFont="1" applyFill="1" applyBorder="1" applyAlignment="1">
      <alignment horizontal="left" vertical="center"/>
    </xf>
    <xf numFmtId="37" fontId="31" fillId="0" borderId="49" xfId="49" applyFont="1" applyFill="1" applyBorder="1" applyAlignment="1">
      <alignment horizontal="left" vertical="center"/>
    </xf>
    <xf numFmtId="38" fontId="31" fillId="34" borderId="214" xfId="33" applyFont="1" applyFill="1" applyBorder="1" applyAlignment="1">
      <alignment vertical="center"/>
    </xf>
    <xf numFmtId="38" fontId="31" fillId="34" borderId="191" xfId="33" applyFont="1" applyFill="1" applyBorder="1" applyAlignment="1">
      <alignment vertical="center"/>
    </xf>
    <xf numFmtId="38" fontId="31" fillId="34" borderId="210" xfId="33" applyFont="1" applyFill="1" applyBorder="1" applyAlignment="1">
      <alignment vertical="center"/>
    </xf>
    <xf numFmtId="0" fontId="31" fillId="34" borderId="191" xfId="49" applyNumberFormat="1" applyFont="1" applyFill="1" applyBorder="1" applyAlignment="1">
      <alignment vertical="center"/>
    </xf>
    <xf numFmtId="0" fontId="31" fillId="34" borderId="523" xfId="49" applyNumberFormat="1" applyFont="1" applyFill="1" applyBorder="1" applyAlignment="1">
      <alignment vertical="center"/>
    </xf>
    <xf numFmtId="41" fontId="35" fillId="36" borderId="323" xfId="33" applyNumberFormat="1" applyFont="1" applyFill="1" applyBorder="1" applyAlignment="1" applyProtection="1">
      <alignment vertical="center"/>
    </xf>
    <xf numFmtId="41" fontId="35" fillId="36" borderId="419" xfId="33" applyNumberFormat="1" applyFont="1" applyFill="1" applyBorder="1" applyAlignment="1" applyProtection="1">
      <alignment vertical="center"/>
    </xf>
    <xf numFmtId="41" fontId="35" fillId="36" borderId="336" xfId="33" applyNumberFormat="1" applyFont="1" applyFill="1" applyBorder="1" applyAlignment="1" applyProtection="1">
      <alignment vertical="center"/>
    </xf>
    <xf numFmtId="41" fontId="35" fillId="36" borderId="420" xfId="33" applyNumberFormat="1" applyFont="1" applyFill="1" applyBorder="1" applyAlignment="1" applyProtection="1">
      <alignment vertical="center"/>
    </xf>
    <xf numFmtId="37" fontId="31" fillId="36" borderId="400" xfId="49" applyFont="1" applyFill="1" applyBorder="1" applyAlignment="1">
      <alignment horizontal="distributed" vertical="center" justifyLastLine="1"/>
    </xf>
    <xf numFmtId="0" fontId="31" fillId="35" borderId="285" xfId="49" applyNumberFormat="1" applyFont="1" applyFill="1" applyBorder="1" applyAlignment="1">
      <alignment horizontal="distributed" vertical="center" justifyLastLine="1"/>
    </xf>
    <xf numFmtId="0" fontId="31" fillId="35" borderId="200" xfId="49" applyNumberFormat="1" applyFont="1" applyFill="1" applyBorder="1" applyAlignment="1">
      <alignment horizontal="distributed" vertical="center" justifyLastLine="1"/>
    </xf>
    <xf numFmtId="0" fontId="31" fillId="35" borderId="530" xfId="49" applyNumberFormat="1" applyFont="1" applyFill="1" applyBorder="1" applyAlignment="1">
      <alignment horizontal="distributed" vertical="center" justifyLastLine="1"/>
    </xf>
    <xf numFmtId="0" fontId="31" fillId="35" borderId="202" xfId="49" applyNumberFormat="1" applyFont="1" applyFill="1" applyBorder="1" applyAlignment="1">
      <alignment horizontal="distributed" vertical="center" justifyLastLine="1"/>
    </xf>
    <xf numFmtId="41" fontId="35" fillId="36" borderId="531" xfId="0" applyNumberFormat="1" applyFont="1" applyFill="1" applyBorder="1" applyAlignment="1">
      <alignment vertical="center"/>
    </xf>
    <xf numFmtId="41" fontId="35" fillId="36" borderId="513" xfId="0" applyNumberFormat="1" applyFont="1" applyFill="1" applyBorder="1" applyAlignment="1">
      <alignment vertical="center"/>
    </xf>
    <xf numFmtId="41" fontId="31" fillId="34" borderId="125" xfId="0" applyNumberFormat="1" applyFont="1" applyFill="1" applyBorder="1" applyAlignment="1" applyProtection="1">
      <alignment vertical="center"/>
    </xf>
    <xf numFmtId="41" fontId="31" fillId="34" borderId="117" xfId="0" applyNumberFormat="1" applyFont="1" applyFill="1" applyBorder="1" applyAlignment="1" applyProtection="1">
      <alignment vertical="center"/>
    </xf>
    <xf numFmtId="41" fontId="31" fillId="34" borderId="299" xfId="0" applyNumberFormat="1" applyFont="1" applyFill="1" applyBorder="1" applyAlignment="1" applyProtection="1">
      <alignment vertical="center"/>
    </xf>
    <xf numFmtId="41" fontId="31" fillId="34" borderId="123" xfId="0" applyNumberFormat="1" applyFont="1" applyFill="1" applyBorder="1" applyAlignment="1" applyProtection="1">
      <alignment vertical="center"/>
    </xf>
    <xf numFmtId="41" fontId="31" fillId="34" borderId="107" xfId="0" applyNumberFormat="1" applyFont="1" applyFill="1" applyBorder="1" applyAlignment="1" applyProtection="1">
      <alignment vertical="center"/>
    </xf>
    <xf numFmtId="3" fontId="31" fillId="35" borderId="533" xfId="0" applyNumberFormat="1" applyFont="1" applyFill="1" applyBorder="1" applyAlignment="1">
      <alignment horizontal="center" vertical="center" wrapText="1"/>
    </xf>
    <xf numFmtId="3" fontId="31" fillId="35" borderId="532" xfId="0" applyNumberFormat="1" applyFont="1" applyFill="1" applyBorder="1" applyAlignment="1">
      <alignment horizontal="center" vertical="center" wrapText="1"/>
    </xf>
    <xf numFmtId="41" fontId="35" fillId="36" borderId="322" xfId="55" applyNumberFormat="1" applyFont="1" applyFill="1" applyBorder="1" applyAlignment="1">
      <alignment vertical="center"/>
    </xf>
    <xf numFmtId="41" fontId="35" fillId="36" borderId="327" xfId="55" applyNumberFormat="1" applyFont="1" applyFill="1" applyBorder="1" applyAlignment="1">
      <alignment vertical="center"/>
    </xf>
    <xf numFmtId="180" fontId="31" fillId="35" borderId="1" xfId="0" applyNumberFormat="1" applyFont="1" applyFill="1" applyBorder="1" applyAlignment="1">
      <alignment horizontal="center" vertical="center"/>
    </xf>
    <xf numFmtId="180" fontId="31" fillId="35" borderId="326" xfId="0" applyNumberFormat="1" applyFont="1" applyFill="1" applyBorder="1" applyAlignment="1">
      <alignment horizontal="center" vertical="center"/>
    </xf>
    <xf numFmtId="180" fontId="31" fillId="35" borderId="51" xfId="0" applyNumberFormat="1" applyFont="1" applyFill="1" applyBorder="1" applyAlignment="1">
      <alignment horizontal="center" vertical="center"/>
    </xf>
    <xf numFmtId="180" fontId="31" fillId="35" borderId="170" xfId="0" applyNumberFormat="1" applyFont="1" applyFill="1" applyBorder="1" applyAlignment="1">
      <alignment horizontal="center" vertical="center"/>
    </xf>
    <xf numFmtId="37" fontId="31" fillId="36" borderId="193" xfId="43" applyNumberFormat="1" applyFont="1" applyFill="1" applyBorder="1" applyAlignment="1" applyProtection="1">
      <alignment horizontal="left" vertical="center" wrapText="1" justifyLastLine="1"/>
    </xf>
    <xf numFmtId="41" fontId="32" fillId="34" borderId="245" xfId="46" applyNumberFormat="1" applyFont="1" applyFill="1" applyBorder="1" applyAlignment="1">
      <alignment vertical="center"/>
    </xf>
    <xf numFmtId="41" fontId="32" fillId="34" borderId="28" xfId="46" applyNumberFormat="1" applyFont="1" applyFill="1" applyBorder="1" applyAlignment="1">
      <alignment vertical="center"/>
    </xf>
    <xf numFmtId="41" fontId="32" fillId="34" borderId="245" xfId="46" applyNumberFormat="1" applyFont="1" applyFill="1" applyBorder="1" applyAlignment="1" applyProtection="1">
      <alignment vertical="center"/>
      <protection locked="0"/>
    </xf>
    <xf numFmtId="38" fontId="35" fillId="36" borderId="534" xfId="33" applyFont="1" applyFill="1" applyBorder="1" applyAlignment="1">
      <alignment vertical="center"/>
    </xf>
    <xf numFmtId="38" fontId="35" fillId="36" borderId="425" xfId="33" applyFont="1" applyFill="1" applyBorder="1" applyAlignment="1">
      <alignment vertical="center"/>
    </xf>
    <xf numFmtId="38" fontId="35" fillId="36" borderId="424" xfId="33" applyFont="1" applyFill="1" applyBorder="1" applyAlignment="1">
      <alignment vertical="center"/>
    </xf>
    <xf numFmtId="38" fontId="35" fillId="36" borderId="535" xfId="33" applyFont="1" applyFill="1" applyBorder="1" applyAlignment="1">
      <alignment vertical="center"/>
    </xf>
    <xf numFmtId="37" fontId="25" fillId="0" borderId="36" xfId="49" applyFont="1" applyFill="1" applyBorder="1" applyAlignment="1">
      <alignment vertical="center"/>
    </xf>
    <xf numFmtId="41" fontId="35" fillId="38" borderId="24" xfId="0" applyNumberFormat="1" applyFont="1" applyFill="1" applyBorder="1" applyAlignment="1">
      <alignment vertical="center"/>
    </xf>
    <xf numFmtId="41" fontId="25" fillId="0" borderId="157" xfId="0" applyNumberFormat="1" applyFont="1" applyFill="1" applyBorder="1" applyAlignment="1">
      <alignment vertical="center"/>
    </xf>
    <xf numFmtId="41" fontId="25" fillId="0" borderId="154" xfId="0" applyNumberFormat="1" applyFont="1" applyFill="1" applyBorder="1" applyAlignment="1">
      <alignment vertical="center"/>
    </xf>
    <xf numFmtId="41" fontId="25" fillId="0" borderId="148" xfId="0" applyNumberFormat="1" applyFont="1" applyFill="1" applyBorder="1" applyAlignment="1">
      <alignment vertical="center"/>
    </xf>
    <xf numFmtId="41" fontId="35" fillId="38" borderId="23" xfId="0" applyNumberFormat="1" applyFont="1" applyFill="1" applyBorder="1" applyAlignment="1">
      <alignment vertical="center"/>
    </xf>
    <xf numFmtId="41" fontId="25" fillId="0" borderId="259" xfId="0" applyNumberFormat="1" applyFont="1" applyFill="1" applyBorder="1" applyAlignment="1">
      <alignment vertical="center"/>
    </xf>
    <xf numFmtId="3" fontId="42" fillId="0" borderId="0" xfId="0" applyNumberFormat="1" applyFont="1" applyFill="1" applyBorder="1" applyAlignment="1">
      <alignment vertical="center"/>
    </xf>
    <xf numFmtId="41" fontId="35" fillId="36" borderId="183" xfId="33" applyNumberFormat="1" applyFont="1" applyFill="1" applyBorder="1" applyAlignment="1">
      <alignment vertical="center"/>
    </xf>
    <xf numFmtId="41" fontId="35" fillId="36" borderId="141" xfId="33" applyNumberFormat="1" applyFont="1" applyFill="1" applyBorder="1" applyAlignment="1">
      <alignment vertical="center"/>
    </xf>
    <xf numFmtId="41" fontId="35" fillId="36" borderId="35" xfId="33" applyNumberFormat="1" applyFont="1" applyFill="1" applyBorder="1" applyAlignment="1">
      <alignment vertical="center"/>
    </xf>
    <xf numFmtId="41" fontId="35" fillId="36" borderId="88" xfId="33" applyNumberFormat="1" applyFont="1" applyFill="1" applyBorder="1" applyAlignment="1">
      <alignment vertical="center"/>
    </xf>
    <xf numFmtId="41" fontId="35" fillId="36" borderId="90" xfId="33" applyNumberFormat="1" applyFont="1" applyFill="1" applyBorder="1" applyAlignment="1">
      <alignment vertical="center"/>
    </xf>
    <xf numFmtId="38" fontId="37" fillId="35" borderId="542" xfId="33" applyFont="1" applyFill="1" applyBorder="1" applyAlignment="1">
      <alignment horizontal="center" vertical="top" textRotation="255" wrapText="1"/>
    </xf>
    <xf numFmtId="38" fontId="37" fillId="35" borderId="28" xfId="33" applyFont="1" applyFill="1" applyBorder="1" applyAlignment="1">
      <alignment horizontal="center" vertical="top" textRotation="255" wrapText="1"/>
    </xf>
    <xf numFmtId="38" fontId="37" fillId="35" borderId="316" xfId="33" applyFont="1" applyFill="1" applyBorder="1" applyAlignment="1">
      <alignment horizontal="center" vertical="top" textRotation="255" wrapText="1"/>
    </xf>
    <xf numFmtId="41" fontId="35" fillId="36" borderId="139" xfId="33" applyNumberFormat="1" applyFont="1" applyFill="1" applyBorder="1" applyAlignment="1">
      <alignment vertical="center"/>
    </xf>
    <xf numFmtId="41" fontId="35" fillId="36" borderId="543" xfId="33" applyNumberFormat="1" applyFont="1" applyFill="1" applyBorder="1" applyAlignment="1">
      <alignment vertical="center"/>
    </xf>
    <xf numFmtId="41" fontId="35" fillId="36" borderId="544" xfId="33" applyNumberFormat="1" applyFont="1" applyFill="1" applyBorder="1" applyAlignment="1">
      <alignment vertical="center"/>
    </xf>
    <xf numFmtId="41" fontId="35" fillId="36" borderId="118" xfId="33" applyNumberFormat="1" applyFont="1" applyFill="1" applyBorder="1" applyAlignment="1">
      <alignment vertical="center"/>
    </xf>
    <xf numFmtId="38" fontId="31" fillId="0" borderId="249" xfId="33" applyFont="1" applyFill="1" applyBorder="1" applyAlignment="1">
      <alignment horizontal="right" vertical="center"/>
    </xf>
    <xf numFmtId="0" fontId="31" fillId="0" borderId="0" xfId="0" applyFont="1" applyFill="1" applyAlignment="1">
      <alignment vertical="center"/>
    </xf>
    <xf numFmtId="37" fontId="31" fillId="0" borderId="0" xfId="49" applyFont="1" applyBorder="1" applyAlignment="1">
      <alignment horizontal="left" vertical="center"/>
    </xf>
    <xf numFmtId="0" fontId="31" fillId="33" borderId="0" xfId="0" applyFont="1" applyFill="1" applyBorder="1" applyAlignment="1">
      <alignment vertical="center"/>
    </xf>
    <xf numFmtId="3" fontId="32" fillId="0" borderId="0" xfId="0" applyNumberFormat="1" applyFont="1" applyFill="1" applyBorder="1" applyAlignment="1">
      <alignment vertical="center" shrinkToFit="1"/>
    </xf>
    <xf numFmtId="3" fontId="31" fillId="35" borderId="316" xfId="0" applyNumberFormat="1" applyFont="1" applyFill="1" applyBorder="1" applyAlignment="1">
      <alignment horizontal="center" vertical="center" shrinkToFit="1"/>
    </xf>
    <xf numFmtId="3" fontId="32" fillId="0" borderId="0" xfId="0" applyNumberFormat="1" applyFont="1" applyFill="1" applyAlignment="1">
      <alignment vertical="center" shrinkToFit="1"/>
    </xf>
    <xf numFmtId="37" fontId="31" fillId="36" borderId="2" xfId="43" quotePrefix="1" applyFont="1" applyFill="1" applyBorder="1" applyAlignment="1" applyProtection="1">
      <alignment vertical="center" shrinkToFit="1"/>
    </xf>
    <xf numFmtId="0" fontId="25" fillId="35" borderId="71" xfId="0" applyFont="1" applyFill="1" applyBorder="1" applyAlignment="1">
      <alignment horizontal="distributed" vertical="center" justifyLastLine="1"/>
    </xf>
    <xf numFmtId="38" fontId="25" fillId="0" borderId="0" xfId="33" applyNumberFormat="1" applyFont="1" applyFill="1" applyAlignment="1">
      <alignment vertical="center"/>
    </xf>
    <xf numFmtId="38" fontId="45" fillId="35" borderId="28" xfId="33" applyFont="1" applyFill="1" applyBorder="1" applyAlignment="1">
      <alignment horizontal="center" vertical="top" textRotation="255" wrapText="1"/>
    </xf>
    <xf numFmtId="38" fontId="45" fillId="35" borderId="32" xfId="33" applyFont="1" applyFill="1" applyBorder="1" applyAlignment="1">
      <alignment vertical="top" textRotation="255" wrapText="1"/>
    </xf>
    <xf numFmtId="41" fontId="25" fillId="0" borderId="260" xfId="0" applyNumberFormat="1" applyFont="1" applyFill="1" applyBorder="1" applyAlignment="1">
      <alignment vertical="center"/>
    </xf>
    <xf numFmtId="41" fontId="25" fillId="0" borderId="545" xfId="0" applyNumberFormat="1" applyFont="1" applyFill="1" applyBorder="1" applyAlignment="1">
      <alignment vertical="center"/>
    </xf>
    <xf numFmtId="41" fontId="35" fillId="36" borderId="548" xfId="0" applyNumberFormat="1" applyFont="1" applyFill="1" applyBorder="1" applyAlignment="1">
      <alignment vertical="center"/>
    </xf>
    <xf numFmtId="41" fontId="35" fillId="36" borderId="16" xfId="46" applyNumberFormat="1" applyFont="1" applyFill="1" applyBorder="1" applyAlignment="1" applyProtection="1">
      <alignment vertical="center"/>
    </xf>
    <xf numFmtId="41" fontId="32" fillId="34" borderId="241" xfId="46" applyNumberFormat="1" applyFont="1" applyFill="1" applyBorder="1" applyAlignment="1" applyProtection="1">
      <alignment vertical="center"/>
      <protection locked="0"/>
    </xf>
    <xf numFmtId="41" fontId="32" fillId="34" borderId="242" xfId="46" applyNumberFormat="1" applyFont="1" applyFill="1" applyBorder="1" applyAlignment="1" applyProtection="1">
      <alignment vertical="center"/>
      <protection locked="0"/>
    </xf>
    <xf numFmtId="41" fontId="32" fillId="34" borderId="243" xfId="46" applyNumberFormat="1" applyFont="1" applyFill="1" applyBorder="1" applyAlignment="1" applyProtection="1">
      <alignment vertical="center"/>
      <protection locked="0"/>
    </xf>
    <xf numFmtId="41" fontId="32" fillId="34" borderId="242" xfId="46" applyNumberFormat="1" applyFont="1" applyFill="1" applyBorder="1" applyAlignment="1">
      <alignment vertical="center"/>
    </xf>
    <xf numFmtId="41" fontId="32" fillId="34" borderId="16" xfId="46" applyNumberFormat="1" applyFont="1" applyFill="1" applyBorder="1" applyAlignment="1" applyProtection="1">
      <alignment vertical="center"/>
      <protection locked="0"/>
    </xf>
    <xf numFmtId="41" fontId="35" fillId="36" borderId="73" xfId="46" applyNumberFormat="1" applyFont="1" applyFill="1" applyBorder="1" applyAlignment="1" applyProtection="1">
      <alignment vertical="center"/>
    </xf>
    <xf numFmtId="41" fontId="35" fillId="36" borderId="16" xfId="46" applyNumberFormat="1" applyFont="1" applyFill="1" applyBorder="1" applyAlignment="1">
      <alignment vertical="center"/>
    </xf>
    <xf numFmtId="3" fontId="32" fillId="34" borderId="254" xfId="46" applyNumberFormat="1" applyFont="1" applyFill="1" applyBorder="1" applyAlignment="1">
      <alignment vertical="center"/>
    </xf>
    <xf numFmtId="41" fontId="32" fillId="34" borderId="272" xfId="46" applyNumberFormat="1" applyFont="1" applyFill="1" applyBorder="1" applyAlignment="1" applyProtection="1">
      <alignment vertical="center"/>
      <protection locked="0"/>
    </xf>
    <xf numFmtId="41" fontId="32" fillId="34" borderId="255" xfId="46" applyNumberFormat="1" applyFont="1" applyFill="1" applyBorder="1" applyAlignment="1" applyProtection="1">
      <alignment vertical="center"/>
      <protection locked="0"/>
    </xf>
    <xf numFmtId="41" fontId="32" fillId="34" borderId="273" xfId="46" applyNumberFormat="1" applyFont="1" applyFill="1" applyBorder="1" applyAlignment="1" applyProtection="1">
      <alignment vertical="center"/>
      <protection locked="0"/>
    </xf>
    <xf numFmtId="41" fontId="32" fillId="34" borderId="254" xfId="46" applyNumberFormat="1" applyFont="1" applyFill="1" applyBorder="1" applyAlignment="1" applyProtection="1">
      <alignment vertical="center"/>
      <protection locked="0"/>
    </xf>
    <xf numFmtId="37" fontId="25" fillId="36" borderId="2" xfId="49" applyFont="1" applyFill="1" applyBorder="1" applyAlignment="1">
      <alignment horizontal="distributed" vertical="center" justifyLastLine="1"/>
    </xf>
    <xf numFmtId="37" fontId="25" fillId="0" borderId="173" xfId="49" applyFont="1" applyFill="1" applyBorder="1" applyAlignment="1">
      <alignment vertical="center"/>
    </xf>
    <xf numFmtId="37" fontId="25" fillId="0" borderId="193" xfId="49" applyFont="1" applyFill="1" applyBorder="1" applyAlignment="1">
      <alignment vertical="center"/>
    </xf>
    <xf numFmtId="37" fontId="25" fillId="0" borderId="194" xfId="49" applyFont="1" applyFill="1" applyBorder="1" applyAlignment="1">
      <alignment vertical="center"/>
    </xf>
    <xf numFmtId="0" fontId="31" fillId="0" borderId="0" xfId="56" quotePrefix="1" applyNumberFormat="1" applyFont="1" applyFill="1" applyBorder="1" applyAlignment="1">
      <alignment vertical="center"/>
    </xf>
    <xf numFmtId="180" fontId="35" fillId="36" borderId="550" xfId="0" applyNumberFormat="1" applyFont="1" applyFill="1" applyBorder="1" applyAlignment="1">
      <alignment vertical="center"/>
    </xf>
    <xf numFmtId="3" fontId="31" fillId="35" borderId="174" xfId="46" applyNumberFormat="1" applyFont="1" applyFill="1" applyBorder="1" applyAlignment="1">
      <alignment horizontal="distributed" vertical="center" justifyLastLine="1"/>
    </xf>
    <xf numFmtId="41" fontId="32" fillId="34" borderId="13" xfId="46" applyNumberFormat="1" applyFont="1" applyFill="1" applyBorder="1" applyAlignment="1">
      <alignment vertical="center"/>
    </xf>
    <xf numFmtId="41" fontId="32" fillId="34" borderId="16" xfId="46" applyNumberFormat="1" applyFont="1" applyFill="1" applyBorder="1" applyAlignment="1">
      <alignment vertical="center"/>
    </xf>
    <xf numFmtId="41" fontId="32" fillId="34" borderId="13" xfId="46" applyNumberFormat="1" applyFont="1" applyFill="1" applyBorder="1" applyAlignment="1" applyProtection="1">
      <alignment vertical="center"/>
      <protection locked="0"/>
    </xf>
    <xf numFmtId="41" fontId="32" fillId="34" borderId="241" xfId="46" applyNumberFormat="1" applyFont="1" applyFill="1" applyBorder="1" applyAlignment="1">
      <alignment vertical="center"/>
    </xf>
    <xf numFmtId="0" fontId="0" fillId="0" borderId="1" xfId="0" applyBorder="1" applyAlignment="1"/>
    <xf numFmtId="41" fontId="31" fillId="0" borderId="24" xfId="49" applyNumberFormat="1" applyFont="1" applyFill="1" applyBorder="1" applyAlignment="1">
      <alignment vertical="center"/>
    </xf>
    <xf numFmtId="41" fontId="31" fillId="0" borderId="23" xfId="49" applyNumberFormat="1" applyFont="1" applyFill="1" applyBorder="1" applyAlignment="1">
      <alignment vertical="center"/>
    </xf>
    <xf numFmtId="41" fontId="31" fillId="0" borderId="142" xfId="49" applyNumberFormat="1" applyFont="1" applyFill="1" applyBorder="1" applyAlignment="1">
      <alignment vertical="center"/>
    </xf>
    <xf numFmtId="41" fontId="31" fillId="0" borderId="157" xfId="49" applyNumberFormat="1" applyFont="1" applyFill="1" applyBorder="1" applyAlignment="1">
      <alignment vertical="center"/>
    </xf>
    <xf numFmtId="41" fontId="31" fillId="0" borderId="154" xfId="49" applyNumberFormat="1" applyFont="1" applyFill="1" applyBorder="1" applyAlignment="1">
      <alignment vertical="center"/>
    </xf>
    <xf numFmtId="41" fontId="31" fillId="0" borderId="148" xfId="49" applyNumberFormat="1" applyFont="1" applyFill="1" applyBorder="1" applyAlignment="1">
      <alignment vertical="center"/>
    </xf>
    <xf numFmtId="41" fontId="31" fillId="0" borderId="259" xfId="49" applyNumberFormat="1" applyFont="1" applyFill="1" applyBorder="1" applyAlignment="1">
      <alignment vertical="center"/>
    </xf>
    <xf numFmtId="41" fontId="25" fillId="35" borderId="244" xfId="49" quotePrefix="1" applyNumberFormat="1" applyFont="1" applyFill="1" applyBorder="1" applyAlignment="1">
      <alignment horizontal="distributed" vertical="center" justifyLastLine="1"/>
    </xf>
    <xf numFmtId="0" fontId="31" fillId="0" borderId="0" xfId="56" applyFont="1" applyFill="1" applyAlignment="1">
      <alignment vertical="center"/>
    </xf>
    <xf numFmtId="41" fontId="31" fillId="0" borderId="67" xfId="52" applyNumberFormat="1" applyFont="1" applyFill="1" applyBorder="1" applyAlignment="1" applyProtection="1">
      <alignment horizontal="right" vertical="center"/>
      <protection locked="0"/>
    </xf>
    <xf numFmtId="1" fontId="26" fillId="0" borderId="0" xfId="48" applyNumberFormat="1" applyFill="1" applyBorder="1" applyAlignment="1">
      <alignment vertical="center"/>
    </xf>
    <xf numFmtId="0" fontId="31" fillId="33" borderId="0" xfId="51" applyNumberFormat="1" applyFont="1" applyFill="1" applyBorder="1" applyAlignment="1">
      <alignment vertical="center"/>
    </xf>
    <xf numFmtId="177" fontId="35" fillId="36" borderId="401" xfId="51" applyNumberFormat="1" applyFont="1" applyFill="1" applyBorder="1" applyAlignment="1">
      <alignment vertical="center"/>
    </xf>
    <xf numFmtId="177" fontId="31" fillId="0" borderId="17" xfId="51" applyNumberFormat="1" applyFont="1" applyFill="1" applyBorder="1" applyAlignment="1">
      <alignment vertical="center"/>
    </xf>
    <xf numFmtId="177" fontId="31" fillId="0" borderId="22" xfId="51" applyNumberFormat="1" applyFont="1" applyFill="1" applyBorder="1" applyAlignment="1">
      <alignment vertical="center"/>
    </xf>
    <xf numFmtId="177" fontId="31" fillId="0" borderId="40" xfId="51" applyNumberFormat="1" applyFont="1" applyFill="1" applyBorder="1" applyAlignment="1">
      <alignment vertical="center"/>
    </xf>
    <xf numFmtId="0" fontId="31" fillId="0" borderId="0" xfId="61" applyNumberFormat="1" applyFont="1" applyAlignment="1">
      <alignment vertical="center" wrapText="1"/>
    </xf>
    <xf numFmtId="0" fontId="31" fillId="35" borderId="72" xfId="61" applyNumberFormat="1" applyFont="1" applyFill="1" applyBorder="1" applyAlignment="1">
      <alignment vertical="center" wrapText="1"/>
    </xf>
    <xf numFmtId="0" fontId="31" fillId="35" borderId="168" xfId="61" applyNumberFormat="1" applyFont="1" applyFill="1" applyBorder="1" applyAlignment="1">
      <alignment vertical="center" wrapText="1"/>
    </xf>
    <xf numFmtId="0" fontId="31" fillId="35" borderId="551" xfId="61" applyNumberFormat="1" applyFont="1" applyFill="1" applyBorder="1" applyAlignment="1">
      <alignment horizontal="center" vertical="center" wrapText="1"/>
    </xf>
    <xf numFmtId="0" fontId="31" fillId="35" borderId="552" xfId="61" applyNumberFormat="1" applyFont="1" applyFill="1" applyBorder="1" applyAlignment="1">
      <alignment vertical="center" wrapText="1"/>
    </xf>
    <xf numFmtId="0" fontId="31" fillId="35" borderId="551" xfId="61" applyNumberFormat="1" applyFont="1" applyFill="1" applyBorder="1" applyAlignment="1">
      <alignment vertical="center" wrapText="1"/>
    </xf>
    <xf numFmtId="0" fontId="31" fillId="35" borderId="553" xfId="61" applyNumberFormat="1" applyFont="1" applyFill="1" applyBorder="1" applyAlignment="1">
      <alignment vertical="center" wrapText="1"/>
    </xf>
    <xf numFmtId="0" fontId="31" fillId="35" borderId="528" xfId="61" applyNumberFormat="1" applyFont="1" applyFill="1" applyBorder="1" applyAlignment="1">
      <alignment vertical="center" wrapText="1"/>
    </xf>
    <xf numFmtId="0" fontId="31" fillId="35" borderId="551" xfId="61" applyNumberFormat="1" applyFont="1" applyFill="1" applyBorder="1" applyAlignment="1">
      <alignment vertical="top" wrapText="1"/>
    </xf>
    <xf numFmtId="0" fontId="31" fillId="35" borderId="1" xfId="61" applyNumberFormat="1" applyFont="1" applyFill="1" applyBorder="1" applyAlignment="1">
      <alignment vertical="top" wrapText="1"/>
    </xf>
    <xf numFmtId="0" fontId="31" fillId="35" borderId="554" xfId="61" applyNumberFormat="1" applyFont="1" applyFill="1" applyBorder="1" applyAlignment="1">
      <alignment vertical="center" wrapText="1"/>
    </xf>
    <xf numFmtId="41" fontId="31" fillId="36" borderId="402" xfId="60" applyNumberFormat="1" applyFont="1" applyFill="1" applyBorder="1" applyAlignment="1">
      <alignment vertical="center" wrapText="1"/>
    </xf>
    <xf numFmtId="41" fontId="35" fillId="36" borderId="419" xfId="60" applyNumberFormat="1" applyFont="1" applyFill="1" applyBorder="1" applyAlignment="1">
      <alignment vertical="center" wrapText="1"/>
    </xf>
    <xf numFmtId="41" fontId="31" fillId="36" borderId="407" xfId="60" applyNumberFormat="1" applyFont="1" applyFill="1" applyBorder="1" applyAlignment="1">
      <alignment vertical="center" wrapText="1"/>
    </xf>
    <xf numFmtId="41" fontId="35" fillId="36" borderId="407" xfId="60" applyNumberFormat="1" applyFont="1" applyFill="1" applyBorder="1" applyAlignment="1">
      <alignment vertical="center" wrapText="1"/>
    </xf>
    <xf numFmtId="41" fontId="35" fillId="36" borderId="335" xfId="60" applyNumberFormat="1" applyFont="1" applyFill="1" applyBorder="1" applyAlignment="1">
      <alignment vertical="center" wrapText="1"/>
    </xf>
    <xf numFmtId="41" fontId="35" fillId="36" borderId="420" xfId="60" applyNumberFormat="1" applyFont="1" applyFill="1" applyBorder="1" applyAlignment="1">
      <alignment vertical="center" wrapText="1"/>
    </xf>
    <xf numFmtId="176" fontId="31" fillId="0" borderId="12" xfId="60" applyNumberFormat="1" applyFont="1" applyBorder="1" applyAlignment="1">
      <alignment horizontal="right" vertical="center"/>
    </xf>
    <xf numFmtId="41" fontId="31" fillId="0" borderId="12" xfId="60" applyNumberFormat="1" applyFont="1" applyFill="1" applyBorder="1" applyAlignment="1">
      <alignment vertical="center" wrapText="1"/>
    </xf>
    <xf numFmtId="41" fontId="31" fillId="0" borderId="13" xfId="60" applyNumberFormat="1" applyFont="1" applyFill="1" applyBorder="1" applyAlignment="1">
      <alignment vertical="center" wrapText="1"/>
    </xf>
    <xf numFmtId="176" fontId="31" fillId="0" borderId="21" xfId="60" applyNumberFormat="1" applyFont="1" applyBorder="1" applyAlignment="1">
      <alignment horizontal="right" vertical="center"/>
    </xf>
    <xf numFmtId="41" fontId="31" fillId="0" borderId="21" xfId="60" applyNumberFormat="1" applyFont="1" applyFill="1" applyBorder="1" applyAlignment="1">
      <alignment vertical="center" wrapText="1"/>
    </xf>
    <xf numFmtId="41" fontId="31" fillId="0" borderId="16" xfId="60" applyNumberFormat="1" applyFont="1" applyFill="1" applyBorder="1" applyAlignment="1">
      <alignment vertical="center" wrapText="1"/>
    </xf>
    <xf numFmtId="41" fontId="35" fillId="36" borderId="21" xfId="60" applyNumberFormat="1" applyFont="1" applyFill="1" applyBorder="1" applyAlignment="1">
      <alignment vertical="center" wrapText="1"/>
    </xf>
    <xf numFmtId="41" fontId="35" fillId="36" borderId="16" xfId="60" applyNumberFormat="1" applyFont="1" applyFill="1" applyBorder="1" applyAlignment="1">
      <alignment vertical="center" wrapText="1"/>
    </xf>
    <xf numFmtId="0" fontId="31" fillId="36" borderId="47" xfId="61" applyNumberFormat="1" applyFont="1" applyFill="1" applyBorder="1" applyAlignment="1">
      <alignment horizontal="distributed" vertical="center" wrapText="1" justifyLastLine="1"/>
    </xf>
    <xf numFmtId="41" fontId="31" fillId="36" borderId="21" xfId="60" applyNumberFormat="1" applyFont="1" applyFill="1" applyBorder="1" applyAlignment="1">
      <alignment vertical="center" wrapText="1"/>
    </xf>
    <xf numFmtId="0" fontId="31" fillId="36" borderId="15" xfId="61" applyNumberFormat="1" applyFont="1" applyFill="1" applyBorder="1" applyAlignment="1">
      <alignment horizontal="distributed" vertical="center" wrapText="1" justifyLastLine="1"/>
    </xf>
    <xf numFmtId="0" fontId="31" fillId="36" borderId="18" xfId="61" applyNumberFormat="1" applyFont="1" applyFill="1" applyBorder="1" applyAlignment="1">
      <alignment horizontal="distributed" vertical="center" wrapText="1" justifyLastLine="1"/>
    </xf>
    <xf numFmtId="0" fontId="31" fillId="0" borderId="0" xfId="61" applyNumberFormat="1" applyFont="1" applyBorder="1" applyAlignment="1">
      <alignment vertical="center" wrapText="1"/>
    </xf>
    <xf numFmtId="3" fontId="31" fillId="0" borderId="1" xfId="0" applyNumberFormat="1" applyFont="1" applyFill="1" applyBorder="1" applyAlignment="1">
      <alignment horizontal="right" vertical="center"/>
    </xf>
    <xf numFmtId="3" fontId="31" fillId="35" borderId="172" xfId="46" applyNumberFormat="1" applyFont="1" applyFill="1" applyBorder="1" applyAlignment="1">
      <alignment horizontal="distributed" vertical="center" justifyLastLine="1"/>
    </xf>
    <xf numFmtId="0" fontId="31" fillId="34" borderId="24" xfId="61" applyNumberFormat="1" applyFont="1" applyFill="1" applyBorder="1" applyAlignment="1">
      <alignment vertical="center" wrapText="1"/>
    </xf>
    <xf numFmtId="0" fontId="31" fillId="34" borderId="47" xfId="61" applyNumberFormat="1" applyFont="1" applyFill="1" applyBorder="1" applyAlignment="1">
      <alignment vertical="center" wrapText="1"/>
    </xf>
    <xf numFmtId="0" fontId="31" fillId="34" borderId="99" xfId="61" applyNumberFormat="1" applyFont="1" applyFill="1" applyBorder="1" applyAlignment="1">
      <alignment vertical="center" wrapText="1"/>
    </xf>
    <xf numFmtId="0" fontId="31" fillId="34" borderId="161" xfId="61" applyNumberFormat="1" applyFont="1" applyFill="1" applyBorder="1" applyAlignment="1">
      <alignment vertical="center" wrapText="1"/>
    </xf>
    <xf numFmtId="0" fontId="31" fillId="34" borderId="146" xfId="61" applyNumberFormat="1" applyFont="1" applyFill="1" applyBorder="1" applyAlignment="1">
      <alignment vertical="center" wrapText="1"/>
    </xf>
    <xf numFmtId="0" fontId="31" fillId="34" borderId="356" xfId="61" applyNumberFormat="1" applyFont="1" applyFill="1" applyBorder="1" applyAlignment="1">
      <alignment vertical="center" wrapText="1"/>
    </xf>
    <xf numFmtId="0" fontId="31" fillId="34" borderId="0" xfId="61" applyNumberFormat="1" applyFont="1" applyFill="1" applyBorder="1" applyAlignment="1">
      <alignment vertical="center" wrapText="1"/>
    </xf>
    <xf numFmtId="0" fontId="31" fillId="34" borderId="1" xfId="61" applyNumberFormat="1" applyFont="1" applyFill="1" applyBorder="1" applyAlignment="1">
      <alignment vertical="center" wrapText="1"/>
    </xf>
    <xf numFmtId="41" fontId="31" fillId="35" borderId="251" xfId="49" quotePrefix="1" applyNumberFormat="1" applyFont="1" applyFill="1" applyBorder="1" applyAlignment="1">
      <alignment horizontal="distributed" vertical="center" justifyLastLine="1"/>
    </xf>
    <xf numFmtId="181" fontId="31" fillId="35" borderId="33" xfId="49" applyNumberFormat="1" applyFont="1" applyFill="1" applyBorder="1" applyAlignment="1">
      <alignment horizontal="center" vertical="center"/>
    </xf>
    <xf numFmtId="0" fontId="31" fillId="34" borderId="1" xfId="0" quotePrefix="1" applyNumberFormat="1" applyFont="1" applyFill="1" applyBorder="1" applyAlignment="1">
      <alignment vertical="center"/>
    </xf>
    <xf numFmtId="0" fontId="32" fillId="34" borderId="1" xfId="46" quotePrefix="1" applyNumberFormat="1" applyFont="1" applyFill="1" applyBorder="1" applyAlignment="1">
      <alignment vertical="center"/>
    </xf>
    <xf numFmtId="3" fontId="32" fillId="34" borderId="1" xfId="46" applyNumberFormat="1" applyFont="1" applyFill="1" applyBorder="1" applyAlignment="1">
      <alignment horizontal="right" vertical="center"/>
    </xf>
    <xf numFmtId="0" fontId="31" fillId="33" borderId="1" xfId="57" applyNumberFormat="1" applyFont="1" applyFill="1" applyBorder="1" applyAlignment="1">
      <alignment vertical="center"/>
    </xf>
    <xf numFmtId="0" fontId="31" fillId="0" borderId="0" xfId="56" applyFont="1" applyFill="1" applyBorder="1" applyAlignment="1">
      <alignment vertical="center"/>
    </xf>
    <xf numFmtId="37" fontId="31" fillId="35" borderId="0" xfId="56" applyNumberFormat="1" applyFont="1" applyFill="1" applyBorder="1" applyAlignment="1">
      <alignment horizontal="distributed" vertical="center" justifyLastLine="1"/>
    </xf>
    <xf numFmtId="0" fontId="31" fillId="35" borderId="0" xfId="56" quotePrefix="1" applyFont="1" applyFill="1" applyBorder="1" applyAlignment="1">
      <alignment horizontal="distributed" vertical="center" justifyLastLine="1"/>
    </xf>
    <xf numFmtId="0" fontId="25" fillId="35" borderId="0" xfId="56" quotePrefix="1" applyFont="1" applyFill="1" applyBorder="1" applyAlignment="1">
      <alignment horizontal="distributed" vertical="center" justifyLastLine="1"/>
    </xf>
    <xf numFmtId="37" fontId="31" fillId="36" borderId="0" xfId="56" applyNumberFormat="1" applyFont="1" applyFill="1" applyBorder="1" applyAlignment="1">
      <alignment horizontal="distributed" vertical="center" justifyLastLine="1"/>
    </xf>
    <xf numFmtId="41" fontId="35" fillId="36" borderId="0" xfId="56" applyNumberFormat="1" applyFont="1" applyFill="1" applyBorder="1" applyAlignment="1">
      <alignment vertical="center"/>
    </xf>
    <xf numFmtId="37" fontId="31" fillId="0" borderId="0" xfId="56" applyNumberFormat="1" applyFont="1" applyFill="1" applyBorder="1" applyAlignment="1">
      <alignment vertical="center"/>
    </xf>
    <xf numFmtId="41" fontId="31" fillId="0" borderId="0" xfId="56" applyNumberFormat="1" applyFont="1" applyFill="1" applyBorder="1" applyAlignment="1">
      <alignment vertical="center"/>
    </xf>
    <xf numFmtId="0" fontId="31" fillId="33" borderId="1" xfId="0" applyNumberFormat="1" applyFont="1" applyFill="1" applyBorder="1" applyAlignment="1">
      <alignment vertical="center"/>
    </xf>
    <xf numFmtId="0" fontId="31" fillId="0" borderId="1" xfId="0" applyFont="1" applyBorder="1" applyAlignment="1">
      <alignment horizontal="right"/>
    </xf>
    <xf numFmtId="181" fontId="31" fillId="35" borderId="28" xfId="49" applyNumberFormat="1" applyFont="1" applyFill="1" applyBorder="1" applyAlignment="1">
      <alignment horizontal="center" vertical="center"/>
    </xf>
    <xf numFmtId="181" fontId="25" fillId="35" borderId="31" xfId="49" applyNumberFormat="1" applyFont="1" applyFill="1" applyBorder="1" applyAlignment="1">
      <alignment horizontal="center" vertical="center"/>
    </xf>
    <xf numFmtId="37" fontId="25" fillId="0" borderId="19" xfId="49" applyFont="1" applyFill="1" applyBorder="1" applyAlignment="1">
      <alignment vertical="center"/>
    </xf>
    <xf numFmtId="37" fontId="25" fillId="0" borderId="13" xfId="49" applyFont="1" applyFill="1" applyBorder="1" applyAlignment="1">
      <alignment vertical="center"/>
    </xf>
    <xf numFmtId="37" fontId="25" fillId="0" borderId="25" xfId="49" applyFont="1" applyFill="1" applyBorder="1" applyAlignment="1">
      <alignment vertical="center"/>
    </xf>
    <xf numFmtId="37" fontId="25" fillId="0" borderId="16" xfId="49" applyFont="1" applyFill="1" applyBorder="1" applyAlignment="1">
      <alignment vertical="center"/>
    </xf>
    <xf numFmtId="37" fontId="25" fillId="0" borderId="31" xfId="49" applyFont="1" applyFill="1" applyBorder="1" applyAlignment="1">
      <alignment vertical="center"/>
    </xf>
    <xf numFmtId="37" fontId="25" fillId="0" borderId="33" xfId="49" applyFont="1" applyFill="1" applyBorder="1" applyAlignment="1">
      <alignment vertical="center"/>
    </xf>
    <xf numFmtId="0" fontId="25" fillId="35" borderId="28" xfId="0" applyFont="1" applyFill="1" applyBorder="1" applyAlignment="1">
      <alignment horizontal="distributed" vertical="center" justifyLastLine="1"/>
    </xf>
    <xf numFmtId="0" fontId="25" fillId="35" borderId="33" xfId="0" applyFont="1" applyFill="1" applyBorder="1" applyAlignment="1">
      <alignment horizontal="distributed" vertical="center" justifyLastLine="1"/>
    </xf>
    <xf numFmtId="41" fontId="35" fillId="38" borderId="12" xfId="0" applyNumberFormat="1" applyFont="1" applyFill="1" applyBorder="1" applyAlignment="1">
      <alignment vertical="center"/>
    </xf>
    <xf numFmtId="41" fontId="35" fillId="38" borderId="13" xfId="0" applyNumberFormat="1" applyFont="1" applyFill="1" applyBorder="1" applyAlignment="1">
      <alignment vertical="center"/>
    </xf>
    <xf numFmtId="41" fontId="25" fillId="0" borderId="156" xfId="0" applyNumberFormat="1" applyFont="1" applyFill="1" applyBorder="1" applyAlignment="1">
      <alignment vertical="center"/>
    </xf>
    <xf numFmtId="41" fontId="25" fillId="0" borderId="241" xfId="0" applyNumberFormat="1" applyFont="1" applyFill="1" applyBorder="1" applyAlignment="1">
      <alignment vertical="center"/>
    </xf>
    <xf numFmtId="41" fontId="25" fillId="0" borderId="152" xfId="0" applyNumberFormat="1" applyFont="1" applyFill="1" applyBorder="1" applyAlignment="1">
      <alignment vertical="center"/>
    </xf>
    <xf numFmtId="41" fontId="25" fillId="0" borderId="242" xfId="0" applyNumberFormat="1" applyFont="1" applyFill="1" applyBorder="1" applyAlignment="1">
      <alignment vertical="center"/>
    </xf>
    <xf numFmtId="41" fontId="25" fillId="0" borderId="147" xfId="0" applyNumberFormat="1" applyFont="1" applyFill="1" applyBorder="1" applyAlignment="1">
      <alignment vertical="center"/>
    </xf>
    <xf numFmtId="41" fontId="25" fillId="0" borderId="243" xfId="0" applyNumberFormat="1" applyFont="1" applyFill="1" applyBorder="1" applyAlignment="1">
      <alignment vertical="center"/>
    </xf>
    <xf numFmtId="41" fontId="35" fillId="38" borderId="21" xfId="0" applyNumberFormat="1" applyFont="1" applyFill="1" applyBorder="1" applyAlignment="1">
      <alignment vertical="center"/>
    </xf>
    <xf numFmtId="41" fontId="35" fillId="38" borderId="16" xfId="0" applyNumberFormat="1" applyFont="1" applyFill="1" applyBorder="1" applyAlignment="1">
      <alignment vertical="center"/>
    </xf>
    <xf numFmtId="41" fontId="25" fillId="0" borderId="255" xfId="0" applyNumberFormat="1" applyFont="1" applyFill="1" applyBorder="1" applyAlignment="1">
      <alignment vertical="center"/>
    </xf>
    <xf numFmtId="41" fontId="25" fillId="0" borderId="254" xfId="0" applyNumberFormat="1" applyFont="1" applyFill="1" applyBorder="1" applyAlignment="1">
      <alignment vertical="center"/>
    </xf>
    <xf numFmtId="41" fontId="31" fillId="34" borderId="20" xfId="0" applyNumberFormat="1" applyFont="1" applyFill="1" applyBorder="1" applyAlignment="1" applyProtection="1">
      <alignment vertical="center"/>
      <protection locked="0"/>
    </xf>
    <xf numFmtId="180" fontId="31" fillId="34" borderId="24" xfId="0" applyNumberFormat="1" applyFont="1" applyFill="1" applyBorder="1" applyAlignment="1">
      <alignment vertical="center"/>
    </xf>
    <xf numFmtId="41" fontId="31" fillId="34" borderId="317" xfId="0" applyNumberFormat="1" applyFont="1" applyFill="1" applyBorder="1" applyAlignment="1" applyProtection="1">
      <alignment vertical="center"/>
      <protection locked="0"/>
    </xf>
    <xf numFmtId="180" fontId="31" fillId="34" borderId="38" xfId="0" applyNumberFormat="1" applyFont="1" applyFill="1" applyBorder="1" applyAlignment="1" applyProtection="1">
      <alignment vertical="center"/>
      <protection locked="0"/>
    </xf>
    <xf numFmtId="180" fontId="31" fillId="34" borderId="414" xfId="0" applyNumberFormat="1" applyFont="1" applyFill="1" applyBorder="1" applyAlignment="1" applyProtection="1">
      <alignment vertical="center"/>
      <protection locked="0"/>
    </xf>
    <xf numFmtId="41" fontId="31" fillId="34" borderId="15" xfId="0" applyNumberFormat="1" applyFont="1" applyFill="1" applyBorder="1" applyAlignment="1" applyProtection="1">
      <alignment vertical="center"/>
      <protection locked="0"/>
    </xf>
    <xf numFmtId="180" fontId="31" fillId="34" borderId="23" xfId="33" applyNumberFormat="1" applyFont="1" applyFill="1" applyBorder="1" applyAlignment="1">
      <alignment vertical="center"/>
    </xf>
    <xf numFmtId="180" fontId="31" fillId="34" borderId="23" xfId="0" applyNumberFormat="1" applyFont="1" applyFill="1" applyBorder="1" applyAlignment="1">
      <alignment vertical="center"/>
    </xf>
    <xf numFmtId="180" fontId="31" fillId="34" borderId="24" xfId="33" applyNumberFormat="1" applyFont="1" applyFill="1" applyBorder="1" applyAlignment="1">
      <alignment vertical="center"/>
    </xf>
    <xf numFmtId="41" fontId="35" fillId="36" borderId="39" xfId="0" applyNumberFormat="1" applyFont="1" applyFill="1" applyBorder="1" applyAlignment="1">
      <alignment vertical="center"/>
    </xf>
    <xf numFmtId="180" fontId="35" fillId="36" borderId="319" xfId="0" applyNumberFormat="1" applyFont="1" applyFill="1" applyBorder="1" applyAlignment="1">
      <alignment vertical="center"/>
    </xf>
    <xf numFmtId="41" fontId="35" fillId="36" borderId="555" xfId="0" applyNumberFormat="1" applyFont="1" applyFill="1" applyBorder="1" applyAlignment="1">
      <alignment vertical="center"/>
    </xf>
    <xf numFmtId="41" fontId="35" fillId="36" borderId="14" xfId="0" applyNumberFormat="1" applyFont="1" applyFill="1" applyBorder="1" applyAlignment="1">
      <alignment vertical="center"/>
    </xf>
    <xf numFmtId="179" fontId="31" fillId="34" borderId="24" xfId="0" applyNumberFormat="1" applyFont="1" applyFill="1" applyBorder="1" applyAlignment="1">
      <alignment vertical="center"/>
    </xf>
    <xf numFmtId="179" fontId="31" fillId="34" borderId="12" xfId="0" applyNumberFormat="1" applyFont="1" applyFill="1" applyBorder="1" applyAlignment="1">
      <alignment vertical="center"/>
    </xf>
    <xf numFmtId="179" fontId="31" fillId="34" borderId="13" xfId="0" applyNumberFormat="1" applyFont="1" applyFill="1" applyBorder="1" applyAlignment="1">
      <alignment vertical="center"/>
    </xf>
    <xf numFmtId="179" fontId="31" fillId="34" borderId="142" xfId="0" applyNumberFormat="1" applyFont="1" applyFill="1" applyBorder="1" applyAlignment="1">
      <alignment vertical="center"/>
    </xf>
    <xf numFmtId="179" fontId="31" fillId="34" borderId="29" xfId="0" applyNumberFormat="1" applyFont="1" applyFill="1" applyBorder="1" applyAlignment="1">
      <alignment vertical="center"/>
    </xf>
    <xf numFmtId="179" fontId="31" fillId="34" borderId="73" xfId="0" applyNumberFormat="1" applyFont="1" applyFill="1" applyBorder="1" applyAlignment="1">
      <alignment vertical="center"/>
    </xf>
    <xf numFmtId="179" fontId="31" fillId="34" borderId="380" xfId="0" applyNumberFormat="1" applyFont="1" applyFill="1" applyBorder="1" applyAlignment="1">
      <alignment vertical="center"/>
    </xf>
    <xf numFmtId="179" fontId="31" fillId="34" borderId="186" xfId="0" applyNumberFormat="1" applyFont="1" applyFill="1" applyBorder="1" applyAlignment="1">
      <alignment vertical="center"/>
    </xf>
    <xf numFmtId="179" fontId="31" fillId="34" borderId="229" xfId="0" applyNumberFormat="1" applyFont="1" applyFill="1" applyBorder="1" applyAlignment="1">
      <alignment vertical="center"/>
    </xf>
    <xf numFmtId="179" fontId="31" fillId="34" borderId="377" xfId="0" applyNumberFormat="1" applyFont="1" applyFill="1" applyBorder="1" applyAlignment="1">
      <alignment vertical="center"/>
    </xf>
    <xf numFmtId="179" fontId="31" fillId="34" borderId="225" xfId="0" applyNumberFormat="1" applyFont="1" applyFill="1" applyBorder="1" applyAlignment="1">
      <alignment vertical="center"/>
    </xf>
    <xf numFmtId="179" fontId="31" fillId="34" borderId="230" xfId="0" applyNumberFormat="1" applyFont="1" applyFill="1" applyBorder="1" applyAlignment="1">
      <alignment vertical="center"/>
    </xf>
    <xf numFmtId="176" fontId="31" fillId="34" borderId="365" xfId="0" applyNumberFormat="1" applyFont="1" applyFill="1" applyBorder="1" applyAlignment="1">
      <alignment vertical="center"/>
    </xf>
    <xf numFmtId="176" fontId="31" fillId="34" borderId="153" xfId="0" applyNumberFormat="1" applyFont="1" applyFill="1" applyBorder="1" applyAlignment="1">
      <alignment vertical="center"/>
    </xf>
    <xf numFmtId="176" fontId="31" fillId="34" borderId="231" xfId="0" applyNumberFormat="1" applyFont="1" applyFill="1" applyBorder="1" applyAlignment="1">
      <alignment vertical="center"/>
    </xf>
    <xf numFmtId="176" fontId="31" fillId="34" borderId="373" xfId="0" applyNumberFormat="1" applyFont="1" applyFill="1" applyBorder="1" applyAlignment="1">
      <alignment vertical="center"/>
    </xf>
    <xf numFmtId="176" fontId="31" fillId="34" borderId="388" xfId="0" applyNumberFormat="1" applyFont="1" applyFill="1" applyBorder="1" applyAlignment="1">
      <alignment vertical="center"/>
    </xf>
    <xf numFmtId="176" fontId="31" fillId="34" borderId="389" xfId="0" applyNumberFormat="1" applyFont="1" applyFill="1" applyBorder="1" applyAlignment="1">
      <alignment vertical="center"/>
    </xf>
    <xf numFmtId="176" fontId="31" fillId="34" borderId="148" xfId="0" applyNumberFormat="1" applyFont="1" applyFill="1" applyBorder="1" applyAlignment="1">
      <alignment vertical="center"/>
    </xf>
    <xf numFmtId="176" fontId="31" fillId="34" borderId="147" xfId="0" applyNumberFormat="1" applyFont="1" applyFill="1" applyBorder="1" applyAlignment="1">
      <alignment vertical="center"/>
    </xf>
    <xf numFmtId="176" fontId="31" fillId="34" borderId="243" xfId="0" applyNumberFormat="1" applyFont="1" applyFill="1" applyBorder="1" applyAlignment="1">
      <alignment vertical="center"/>
    </xf>
    <xf numFmtId="179" fontId="31" fillId="34" borderId="371" xfId="0" applyNumberFormat="1" applyFont="1" applyFill="1" applyBorder="1" applyAlignment="1">
      <alignment vertical="center"/>
    </xf>
    <xf numFmtId="179" fontId="31" fillId="34" borderId="227" xfId="0" applyNumberFormat="1" applyFont="1" applyFill="1" applyBorder="1" applyAlignment="1">
      <alignment vertical="center"/>
    </xf>
    <xf numFmtId="179" fontId="31" fillId="34" borderId="233" xfId="0" applyNumberFormat="1" applyFont="1" applyFill="1" applyBorder="1" applyAlignment="1">
      <alignment vertical="center"/>
    </xf>
    <xf numFmtId="179" fontId="31" fillId="34" borderId="378" xfId="0" applyNumberFormat="1" applyFont="1" applyFill="1" applyBorder="1" applyAlignment="1">
      <alignment vertical="center"/>
    </xf>
    <xf numFmtId="179" fontId="31" fillId="34" borderId="226" xfId="0" applyNumberFormat="1" applyFont="1" applyFill="1" applyBorder="1" applyAlignment="1">
      <alignment vertical="center"/>
    </xf>
    <xf numFmtId="179" fontId="31" fillId="34" borderId="232" xfId="0" applyNumberFormat="1" applyFont="1" applyFill="1" applyBorder="1" applyAlignment="1">
      <alignment vertical="center"/>
    </xf>
    <xf numFmtId="179" fontId="31" fillId="34" borderId="365" xfId="0" applyNumberFormat="1" applyFont="1" applyFill="1" applyBorder="1" applyAlignment="1">
      <alignment vertical="center"/>
    </xf>
    <xf numFmtId="179" fontId="31" fillId="34" borderId="153" xfId="0" applyNumberFormat="1" applyFont="1" applyFill="1" applyBorder="1" applyAlignment="1">
      <alignment vertical="center"/>
    </xf>
    <xf numFmtId="179" fontId="31" fillId="34" borderId="231" xfId="0" applyNumberFormat="1" applyFont="1" applyFill="1" applyBorder="1" applyAlignment="1">
      <alignment vertical="center"/>
    </xf>
    <xf numFmtId="179" fontId="31" fillId="34" borderId="23" xfId="0" applyNumberFormat="1" applyFont="1" applyFill="1" applyBorder="1" applyAlignment="1">
      <alignment vertical="center"/>
    </xf>
    <xf numFmtId="179" fontId="31" fillId="34" borderId="21" xfId="0" applyNumberFormat="1" applyFont="1" applyFill="1" applyBorder="1" applyAlignment="1">
      <alignment vertical="center"/>
    </xf>
    <xf numFmtId="179" fontId="31" fillId="34" borderId="16" xfId="0" applyNumberFormat="1" applyFont="1" applyFill="1" applyBorder="1" applyAlignment="1">
      <alignment vertical="center"/>
    </xf>
    <xf numFmtId="176" fontId="31" fillId="34" borderId="378" xfId="0" applyNumberFormat="1" applyFont="1" applyFill="1" applyBorder="1" applyAlignment="1">
      <alignment vertical="center"/>
    </xf>
    <xf numFmtId="176" fontId="31" fillId="34" borderId="226" xfId="0" applyNumberFormat="1" applyFont="1" applyFill="1" applyBorder="1" applyAlignment="1">
      <alignment vertical="center"/>
    </xf>
    <xf numFmtId="176" fontId="31" fillId="34" borderId="232" xfId="0" applyNumberFormat="1" applyFont="1" applyFill="1" applyBorder="1" applyAlignment="1">
      <alignment vertical="center"/>
    </xf>
    <xf numFmtId="41" fontId="35" fillId="36" borderId="289" xfId="0" applyNumberFormat="1" applyFont="1" applyFill="1" applyBorder="1" applyAlignment="1">
      <alignment vertical="center"/>
    </xf>
    <xf numFmtId="179" fontId="31" fillId="34" borderId="393" xfId="0" applyNumberFormat="1" applyFont="1" applyFill="1" applyBorder="1" applyAlignment="1">
      <alignment vertical="center"/>
    </xf>
    <xf numFmtId="179" fontId="31" fillId="34" borderId="404" xfId="0" applyNumberFormat="1" applyFont="1" applyFill="1" applyBorder="1" applyAlignment="1">
      <alignment vertical="center"/>
    </xf>
    <xf numFmtId="179" fontId="31" fillId="34" borderId="405" xfId="0" applyNumberFormat="1" applyFont="1" applyFill="1" applyBorder="1" applyAlignment="1">
      <alignment vertical="center"/>
    </xf>
    <xf numFmtId="41" fontId="35" fillId="36" borderId="556" xfId="0" applyNumberFormat="1" applyFont="1" applyFill="1" applyBorder="1" applyAlignment="1">
      <alignment vertical="center"/>
    </xf>
    <xf numFmtId="41" fontId="31" fillId="34" borderId="24" xfId="49" applyNumberFormat="1" applyFont="1" applyFill="1" applyBorder="1" applyAlignment="1">
      <alignment vertical="center"/>
    </xf>
    <xf numFmtId="41" fontId="31" fillId="34" borderId="23" xfId="49" applyNumberFormat="1" applyFont="1" applyFill="1" applyBorder="1" applyAlignment="1">
      <alignment vertical="center"/>
    </xf>
    <xf numFmtId="41" fontId="31" fillId="34" borderId="142" xfId="49" applyNumberFormat="1" applyFont="1" applyFill="1" applyBorder="1" applyAlignment="1">
      <alignment vertical="center"/>
    </xf>
    <xf numFmtId="41" fontId="31" fillId="34" borderId="157" xfId="49" applyNumberFormat="1" applyFont="1" applyFill="1" applyBorder="1" applyAlignment="1">
      <alignment vertical="center"/>
    </xf>
    <xf numFmtId="41" fontId="31" fillId="34" borderId="154" xfId="49" applyNumberFormat="1" applyFont="1" applyFill="1" applyBorder="1" applyAlignment="1">
      <alignment vertical="center"/>
    </xf>
    <xf numFmtId="41" fontId="31" fillId="34" borderId="148" xfId="49" applyNumberFormat="1" applyFont="1" applyFill="1" applyBorder="1" applyAlignment="1">
      <alignment vertical="center"/>
    </xf>
    <xf numFmtId="41" fontId="31" fillId="34" borderId="259" xfId="49" applyNumberFormat="1" applyFont="1" applyFill="1" applyBorder="1" applyAlignment="1">
      <alignment vertical="center"/>
    </xf>
    <xf numFmtId="0" fontId="31" fillId="34" borderId="214" xfId="49" applyNumberFormat="1" applyFont="1" applyFill="1" applyBorder="1" applyAlignment="1">
      <alignment vertical="center"/>
    </xf>
    <xf numFmtId="0" fontId="31" fillId="34" borderId="211" xfId="49" applyNumberFormat="1" applyFont="1" applyFill="1" applyBorder="1" applyAlignment="1">
      <alignment vertical="center"/>
    </xf>
    <xf numFmtId="0" fontId="31" fillId="34" borderId="212" xfId="49" applyNumberFormat="1" applyFont="1" applyFill="1" applyBorder="1" applyAlignment="1">
      <alignment vertical="center"/>
    </xf>
    <xf numFmtId="0" fontId="31" fillId="34" borderId="213" xfId="49" applyNumberFormat="1" applyFont="1" applyFill="1" applyBorder="1" applyAlignment="1">
      <alignment vertical="center"/>
    </xf>
    <xf numFmtId="38" fontId="31" fillId="34" borderId="24" xfId="50" applyFont="1" applyFill="1" applyBorder="1" applyAlignment="1">
      <alignment vertical="center"/>
    </xf>
    <xf numFmtId="38" fontId="31" fillId="34" borderId="12" xfId="50" applyFont="1" applyFill="1" applyBorder="1" applyAlignment="1">
      <alignment vertical="center"/>
    </xf>
    <xf numFmtId="38" fontId="31" fillId="34" borderId="13" xfId="50" applyFont="1" applyFill="1" applyBorder="1" applyAlignment="1">
      <alignment vertical="center"/>
    </xf>
    <xf numFmtId="38" fontId="31" fillId="34" borderId="23" xfId="50" applyFont="1" applyFill="1" applyBorder="1" applyAlignment="1">
      <alignment vertical="center"/>
    </xf>
    <xf numFmtId="38" fontId="31" fillId="34" borderId="21" xfId="50" applyFont="1" applyFill="1" applyBorder="1" applyAlignment="1">
      <alignment vertical="center"/>
    </xf>
    <xf numFmtId="38" fontId="31" fillId="34" borderId="16" xfId="50" applyFont="1" applyFill="1" applyBorder="1" applyAlignment="1">
      <alignment vertical="center"/>
    </xf>
    <xf numFmtId="38" fontId="31" fillId="34" borderId="142" xfId="50" applyFont="1" applyFill="1" applyBorder="1" applyAlignment="1">
      <alignment vertical="center"/>
    </xf>
    <xf numFmtId="38" fontId="31" fillId="34" borderId="29" xfId="50" applyFont="1" applyFill="1" applyBorder="1" applyAlignment="1">
      <alignment vertical="center"/>
    </xf>
    <xf numFmtId="38" fontId="31" fillId="34" borderId="73" xfId="50" applyFont="1" applyFill="1" applyBorder="1" applyAlignment="1">
      <alignment vertical="center"/>
    </xf>
    <xf numFmtId="41" fontId="35" fillId="36" borderId="557" xfId="49" applyNumberFormat="1" applyFont="1" applyFill="1" applyBorder="1" applyAlignment="1">
      <alignment vertical="center"/>
    </xf>
    <xf numFmtId="41" fontId="35" fillId="36" borderId="401" xfId="49" applyNumberFormat="1" applyFont="1" applyFill="1" applyBorder="1" applyAlignment="1">
      <alignment vertical="center"/>
    </xf>
    <xf numFmtId="38" fontId="31" fillId="34" borderId="319" xfId="50" applyFont="1" applyFill="1" applyBorder="1" applyAlignment="1">
      <alignment vertical="center"/>
    </xf>
    <xf numFmtId="38" fontId="31" fillId="34" borderId="245" xfId="50" applyFont="1" applyFill="1" applyBorder="1" applyAlignment="1">
      <alignment vertical="center"/>
    </xf>
    <xf numFmtId="38" fontId="31" fillId="34" borderId="328" xfId="50" applyFont="1" applyFill="1" applyBorder="1" applyAlignment="1">
      <alignment vertical="center"/>
    </xf>
    <xf numFmtId="38" fontId="31" fillId="34" borderId="34" xfId="50" applyFont="1" applyFill="1" applyBorder="1" applyAlignment="1">
      <alignment vertical="center"/>
    </xf>
    <xf numFmtId="38" fontId="31" fillId="34" borderId="28" xfId="50" applyFont="1" applyFill="1" applyBorder="1" applyAlignment="1">
      <alignment vertical="center"/>
    </xf>
    <xf numFmtId="38" fontId="31" fillId="34" borderId="33" xfId="50" applyFont="1" applyFill="1" applyBorder="1" applyAlignment="1">
      <alignment vertical="center"/>
    </xf>
    <xf numFmtId="1" fontId="31" fillId="33" borderId="0" xfId="57" applyFont="1" applyFill="1" applyBorder="1" applyAlignment="1">
      <alignment vertical="center"/>
    </xf>
    <xf numFmtId="37" fontId="25" fillId="0" borderId="0" xfId="49" applyFont="1" applyFill="1" applyAlignment="1">
      <alignment vertical="center"/>
    </xf>
    <xf numFmtId="0" fontId="31" fillId="33" borderId="0" xfId="0" applyFont="1" applyFill="1" applyBorder="1" applyAlignment="1">
      <alignment vertical="center"/>
    </xf>
    <xf numFmtId="0" fontId="31" fillId="35" borderId="51" xfId="0" applyFont="1" applyFill="1" applyBorder="1" applyAlignment="1">
      <alignment horizontal="distributed" vertical="center" wrapText="1" justifyLastLine="1"/>
    </xf>
    <xf numFmtId="0" fontId="31" fillId="35" borderId="50" xfId="0" applyFont="1" applyFill="1" applyBorder="1" applyAlignment="1">
      <alignment horizontal="distributed" vertical="center" wrapText="1" justifyLastLine="1"/>
    </xf>
    <xf numFmtId="38" fontId="31" fillId="34" borderId="0" xfId="33" applyFont="1" applyFill="1" applyBorder="1" applyAlignment="1">
      <alignment vertical="center"/>
    </xf>
    <xf numFmtId="38" fontId="31" fillId="0" borderId="0" xfId="33" applyFont="1" applyFill="1" applyBorder="1" applyAlignment="1">
      <alignment vertical="center"/>
    </xf>
    <xf numFmtId="0" fontId="31" fillId="0" borderId="0" xfId="0" applyFont="1" applyFill="1" applyBorder="1" applyAlignment="1">
      <alignment vertical="center"/>
    </xf>
    <xf numFmtId="0" fontId="31" fillId="0" borderId="0" xfId="0" applyFont="1" applyFill="1" applyAlignment="1">
      <alignment vertical="center"/>
    </xf>
    <xf numFmtId="182" fontId="35" fillId="37" borderId="68" xfId="44" applyNumberFormat="1" applyFont="1" applyFill="1" applyBorder="1" applyAlignment="1" applyProtection="1">
      <alignment vertical="center"/>
    </xf>
    <xf numFmtId="182" fontId="35" fillId="37" borderId="67" xfId="44" applyNumberFormat="1" applyFont="1" applyFill="1" applyBorder="1" applyAlignment="1" applyProtection="1">
      <alignment vertical="center"/>
    </xf>
    <xf numFmtId="182" fontId="35" fillId="37" borderId="211" xfId="44" applyNumberFormat="1" applyFont="1" applyFill="1" applyBorder="1" applyAlignment="1" applyProtection="1">
      <alignment vertical="center"/>
    </xf>
    <xf numFmtId="182" fontId="35" fillId="0" borderId="212" xfId="44" applyNumberFormat="1" applyFont="1" applyFill="1" applyBorder="1" applyAlignment="1" applyProtection="1">
      <alignment vertical="center"/>
    </xf>
    <xf numFmtId="182" fontId="35" fillId="0" borderId="67" xfId="44" applyNumberFormat="1" applyFont="1" applyFill="1" applyBorder="1" applyAlignment="1" applyProtection="1">
      <alignment vertical="center"/>
    </xf>
    <xf numFmtId="182" fontId="35" fillId="36" borderId="213" xfId="44" applyNumberFormat="1" applyFont="1" applyFill="1" applyBorder="1" applyAlignment="1" applyProtection="1">
      <alignment vertical="center"/>
    </xf>
    <xf numFmtId="182" fontId="31" fillId="37" borderId="67" xfId="42" applyNumberFormat="1" applyFont="1" applyFill="1" applyBorder="1" applyAlignment="1" applyProtection="1">
      <alignment vertical="center"/>
    </xf>
    <xf numFmtId="182" fontId="31" fillId="37" borderId="211" xfId="42" applyNumberFormat="1" applyFont="1" applyFill="1" applyBorder="1" applyAlignment="1" applyProtection="1">
      <alignment vertical="center"/>
    </xf>
    <xf numFmtId="182" fontId="31" fillId="0" borderId="212" xfId="42" applyNumberFormat="1" applyFont="1" applyFill="1" applyBorder="1" applyAlignment="1" applyProtection="1">
      <alignment vertical="center"/>
    </xf>
    <xf numFmtId="182" fontId="31" fillId="0" borderId="67" xfId="42" applyNumberFormat="1" applyFont="1" applyFill="1" applyBorder="1" applyAlignment="1" applyProtection="1">
      <alignment vertical="center"/>
    </xf>
    <xf numFmtId="182" fontId="35" fillId="36" borderId="213" xfId="42" applyNumberFormat="1" applyFont="1" applyFill="1" applyBorder="1" applyAlignment="1" applyProtection="1">
      <alignment vertical="center"/>
    </xf>
    <xf numFmtId="182" fontId="31" fillId="37" borderId="67" xfId="44" applyNumberFormat="1" applyFont="1" applyFill="1" applyBorder="1" applyAlignment="1" applyProtection="1">
      <alignment vertical="center"/>
    </xf>
    <xf numFmtId="182" fontId="31" fillId="37" borderId="248" xfId="44" applyNumberFormat="1" applyFont="1" applyFill="1" applyBorder="1" applyAlignment="1" applyProtection="1">
      <alignment vertical="center"/>
    </xf>
    <xf numFmtId="182" fontId="31" fillId="37" borderId="211" xfId="44" applyNumberFormat="1" applyFont="1" applyFill="1" applyBorder="1" applyAlignment="1" applyProtection="1">
      <alignment vertical="center"/>
    </xf>
    <xf numFmtId="182" fontId="31" fillId="0" borderId="212" xfId="44" applyNumberFormat="1" applyFont="1" applyFill="1" applyBorder="1" applyAlignment="1" applyProtection="1">
      <alignment vertical="center"/>
    </xf>
    <xf numFmtId="182" fontId="31" fillId="0" borderId="67" xfId="44" applyNumberFormat="1" applyFont="1" applyFill="1" applyBorder="1" applyAlignment="1" applyProtection="1">
      <alignment vertical="center"/>
    </xf>
    <xf numFmtId="182" fontId="35" fillId="37" borderId="70" xfId="44" applyNumberFormat="1" applyFont="1" applyFill="1" applyBorder="1" applyAlignment="1" applyProtection="1">
      <alignment vertical="center"/>
    </xf>
    <xf numFmtId="182" fontId="35" fillId="37" borderId="69" xfId="44" applyNumberFormat="1" applyFont="1" applyFill="1" applyBorder="1" applyAlignment="1" applyProtection="1">
      <alignment vertical="center"/>
    </xf>
    <xf numFmtId="182" fontId="35" fillId="37" borderId="190" xfId="44" applyNumberFormat="1" applyFont="1" applyFill="1" applyBorder="1" applyAlignment="1" applyProtection="1">
      <alignment vertical="center"/>
    </xf>
    <xf numFmtId="182" fontId="35" fillId="0" borderId="189" xfId="44" applyNumberFormat="1" applyFont="1" applyFill="1" applyBorder="1" applyAlignment="1" applyProtection="1">
      <alignment vertical="center"/>
    </xf>
    <xf numFmtId="182" fontId="35" fillId="0" borderId="69" xfId="44" applyNumberFormat="1" applyFont="1" applyFill="1" applyBorder="1" applyAlignment="1" applyProtection="1">
      <alignment vertical="center"/>
    </xf>
    <xf numFmtId="182" fontId="35" fillId="36" borderId="74" xfId="44" applyNumberFormat="1" applyFont="1" applyFill="1" applyBorder="1" applyAlignment="1" applyProtection="1">
      <alignment vertical="center"/>
    </xf>
    <xf numFmtId="182" fontId="31" fillId="37" borderId="69" xfId="42" applyNumberFormat="1" applyFont="1" applyFill="1" applyBorder="1" applyAlignment="1" applyProtection="1">
      <alignment vertical="center"/>
    </xf>
    <xf numFmtId="182" fontId="31" fillId="37" borderId="190" xfId="42" applyNumberFormat="1" applyFont="1" applyFill="1" applyBorder="1" applyAlignment="1" applyProtection="1">
      <alignment vertical="center"/>
    </xf>
    <xf numFmtId="182" fontId="31" fillId="0" borderId="189" xfId="42" applyNumberFormat="1" applyFont="1" applyFill="1" applyBorder="1" applyAlignment="1" applyProtection="1">
      <alignment vertical="center"/>
    </xf>
    <xf numFmtId="182" fontId="31" fillId="0" borderId="69" xfId="42" applyNumberFormat="1" applyFont="1" applyFill="1" applyBorder="1" applyAlignment="1" applyProtection="1">
      <alignment vertical="center"/>
    </xf>
    <xf numFmtId="182" fontId="35" fillId="36" borderId="74" xfId="42" applyNumberFormat="1" applyFont="1" applyFill="1" applyBorder="1" applyAlignment="1" applyProtection="1">
      <alignment vertical="center"/>
    </xf>
    <xf numFmtId="182" fontId="31" fillId="37" borderId="69" xfId="44" applyNumberFormat="1" applyFont="1" applyFill="1" applyBorder="1" applyAlignment="1" applyProtection="1">
      <alignment vertical="center"/>
    </xf>
    <xf numFmtId="182" fontId="31" fillId="37" borderId="246" xfId="44" applyNumberFormat="1" applyFont="1" applyFill="1" applyBorder="1" applyAlignment="1" applyProtection="1">
      <alignment vertical="center"/>
    </xf>
    <xf numFmtId="182" fontId="31" fillId="37" borderId="190" xfId="44" applyNumberFormat="1" applyFont="1" applyFill="1" applyBorder="1" applyAlignment="1" applyProtection="1">
      <alignment vertical="center"/>
    </xf>
    <xf numFmtId="182" fontId="31" fillId="0" borderId="189" xfId="44" applyNumberFormat="1" applyFont="1" applyFill="1" applyBorder="1" applyAlignment="1" applyProtection="1">
      <alignment vertical="center"/>
    </xf>
    <xf numFmtId="182" fontId="31" fillId="0" borderId="69" xfId="44" applyNumberFormat="1" applyFont="1" applyFill="1" applyBorder="1" applyAlignment="1" applyProtection="1">
      <alignment vertical="center"/>
    </xf>
    <xf numFmtId="182" fontId="35" fillId="37" borderId="198" xfId="44" applyNumberFormat="1" applyFont="1" applyFill="1" applyBorder="1" applyAlignment="1" applyProtection="1">
      <alignment vertical="center"/>
    </xf>
    <xf numFmtId="182" fontId="35" fillId="37" borderId="199" xfId="44" applyNumberFormat="1" applyFont="1" applyFill="1" applyBorder="1" applyAlignment="1" applyProtection="1">
      <alignment vertical="center"/>
    </xf>
    <xf numFmtId="182" fontId="35" fillId="37" borderId="200" xfId="44" applyNumberFormat="1" applyFont="1" applyFill="1" applyBorder="1" applyAlignment="1" applyProtection="1">
      <alignment vertical="center"/>
    </xf>
    <xf numFmtId="182" fontId="35" fillId="0" borderId="201" xfId="44" applyNumberFormat="1" applyFont="1" applyFill="1" applyBorder="1" applyAlignment="1" applyProtection="1">
      <alignment vertical="center"/>
    </xf>
    <xf numFmtId="182" fontId="35" fillId="0" borderId="199" xfId="44" applyNumberFormat="1" applyFont="1" applyFill="1" applyBorder="1" applyAlignment="1" applyProtection="1">
      <alignment vertical="center"/>
    </xf>
    <xf numFmtId="182" fontId="35" fillId="36" borderId="202" xfId="44" applyNumberFormat="1" applyFont="1" applyFill="1" applyBorder="1" applyAlignment="1" applyProtection="1">
      <alignment vertical="center"/>
    </xf>
    <xf numFmtId="182" fontId="31" fillId="37" borderId="199" xfId="42" applyNumberFormat="1" applyFont="1" applyFill="1" applyBorder="1" applyAlignment="1" applyProtection="1">
      <alignment vertical="center"/>
    </xf>
    <xf numFmtId="182" fontId="31" fillId="37" borderId="200" xfId="42" applyNumberFormat="1" applyFont="1" applyFill="1" applyBorder="1" applyAlignment="1" applyProtection="1">
      <alignment vertical="center"/>
    </xf>
    <xf numFmtId="182" fontId="31" fillId="0" borderId="201" xfId="42" applyNumberFormat="1" applyFont="1" applyFill="1" applyBorder="1" applyAlignment="1" applyProtection="1">
      <alignment vertical="center"/>
    </xf>
    <xf numFmtId="182" fontId="31" fillId="0" borderId="199" xfId="42" applyNumberFormat="1" applyFont="1" applyFill="1" applyBorder="1" applyAlignment="1" applyProtection="1">
      <alignment vertical="center"/>
    </xf>
    <xf numFmtId="182" fontId="35" fillId="36" borderId="202" xfId="42" applyNumberFormat="1" applyFont="1" applyFill="1" applyBorder="1" applyAlignment="1" applyProtection="1">
      <alignment vertical="center"/>
    </xf>
    <xf numFmtId="182" fontId="31" fillId="37" borderId="199" xfId="44" applyNumberFormat="1" applyFont="1" applyFill="1" applyBorder="1" applyAlignment="1" applyProtection="1">
      <alignment vertical="center"/>
    </xf>
    <xf numFmtId="182" fontId="31" fillId="37" borderId="546" xfId="44" applyNumberFormat="1" applyFont="1" applyFill="1" applyBorder="1" applyAlignment="1" applyProtection="1">
      <alignment vertical="center"/>
    </xf>
    <xf numFmtId="182" fontId="31" fillId="37" borderId="200" xfId="44" applyNumberFormat="1" applyFont="1" applyFill="1" applyBorder="1" applyAlignment="1" applyProtection="1">
      <alignment vertical="center"/>
    </xf>
    <xf numFmtId="182" fontId="31" fillId="0" borderId="201" xfId="44" applyNumberFormat="1" applyFont="1" applyFill="1" applyBorder="1" applyAlignment="1" applyProtection="1">
      <alignment vertical="center"/>
    </xf>
    <xf numFmtId="182" fontId="31" fillId="0" borderId="199" xfId="44" applyNumberFormat="1" applyFont="1" applyFill="1" applyBorder="1" applyAlignment="1" applyProtection="1">
      <alignment vertical="center"/>
    </xf>
    <xf numFmtId="182" fontId="35" fillId="36" borderId="215" xfId="44" applyNumberFormat="1" applyFont="1" applyFill="1" applyBorder="1" applyAlignment="1" applyProtection="1">
      <alignment vertical="center"/>
    </xf>
    <xf numFmtId="182" fontId="35" fillId="36" borderId="216" xfId="44" applyNumberFormat="1" applyFont="1" applyFill="1" applyBorder="1" applyAlignment="1" applyProtection="1">
      <alignment vertical="center"/>
    </xf>
    <xf numFmtId="182" fontId="35" fillId="36" borderId="217" xfId="44" applyNumberFormat="1" applyFont="1" applyFill="1" applyBorder="1" applyAlignment="1" applyProtection="1">
      <alignment vertical="center"/>
    </xf>
    <xf numFmtId="182" fontId="35" fillId="36" borderId="218" xfId="44" applyNumberFormat="1" applyFont="1" applyFill="1" applyBorder="1" applyAlignment="1" applyProtection="1">
      <alignment vertical="center"/>
    </xf>
    <xf numFmtId="182" fontId="35" fillId="36" borderId="219" xfId="44" applyNumberFormat="1" applyFont="1" applyFill="1" applyBorder="1" applyAlignment="1" applyProtection="1">
      <alignment vertical="center"/>
    </xf>
    <xf numFmtId="182" fontId="35" fillId="36" borderId="219" xfId="42" applyNumberFormat="1" applyFont="1" applyFill="1" applyBorder="1" applyAlignment="1" applyProtection="1">
      <alignment vertical="center"/>
    </xf>
    <xf numFmtId="182" fontId="35" fillId="36" borderId="547" xfId="44" applyNumberFormat="1" applyFont="1" applyFill="1" applyBorder="1" applyAlignment="1" applyProtection="1">
      <alignment vertical="center"/>
    </xf>
    <xf numFmtId="182" fontId="31" fillId="0" borderId="67" xfId="33" applyNumberFormat="1" applyFont="1" applyFill="1" applyBorder="1" applyAlignment="1">
      <alignment vertical="center"/>
    </xf>
    <xf numFmtId="182" fontId="31" fillId="0" borderId="69" xfId="33" applyNumberFormat="1" applyFont="1" applyFill="1" applyBorder="1" applyAlignment="1">
      <alignment vertical="center"/>
    </xf>
    <xf numFmtId="182" fontId="31" fillId="37" borderId="71" xfId="44" applyNumberFormat="1" applyFont="1" applyFill="1" applyBorder="1" applyAlignment="1" applyProtection="1">
      <alignment vertical="center"/>
    </xf>
    <xf numFmtId="182" fontId="35" fillId="36" borderId="204" xfId="44" applyNumberFormat="1" applyFont="1" applyFill="1" applyBorder="1" applyAlignment="1" applyProtection="1">
      <alignment vertical="center"/>
    </xf>
    <xf numFmtId="182" fontId="35" fillId="36" borderId="205" xfId="44" applyNumberFormat="1" applyFont="1" applyFill="1" applyBorder="1" applyAlignment="1" applyProtection="1">
      <alignment vertical="center"/>
    </xf>
    <xf numFmtId="182" fontId="35" fillId="36" borderId="206" xfId="44" applyNumberFormat="1" applyFont="1" applyFill="1" applyBorder="1" applyAlignment="1" applyProtection="1">
      <alignment vertical="center"/>
    </xf>
    <xf numFmtId="182" fontId="35" fillId="36" borderId="207" xfId="44" applyNumberFormat="1" applyFont="1" applyFill="1" applyBorder="1" applyAlignment="1" applyProtection="1">
      <alignment vertical="center"/>
    </xf>
    <xf numFmtId="182" fontId="35" fillId="36" borderId="208" xfId="44" applyNumberFormat="1" applyFont="1" applyFill="1" applyBorder="1" applyAlignment="1" applyProtection="1">
      <alignment vertical="center"/>
    </xf>
    <xf numFmtId="182" fontId="35" fillId="36" borderId="208" xfId="42" applyNumberFormat="1" applyFont="1" applyFill="1" applyBorder="1" applyAlignment="1" applyProtection="1">
      <alignment vertical="center"/>
    </xf>
    <xf numFmtId="182" fontId="35" fillId="36" borderId="70" xfId="44" applyNumberFormat="1" applyFont="1" applyFill="1" applyBorder="1" applyAlignment="1" applyProtection="1">
      <alignment vertical="center"/>
    </xf>
    <xf numFmtId="182" fontId="35" fillId="36" borderId="69" xfId="44" applyNumberFormat="1" applyFont="1" applyFill="1" applyBorder="1" applyAlignment="1" applyProtection="1">
      <alignment vertical="center"/>
    </xf>
    <xf numFmtId="182" fontId="35" fillId="36" borderId="190" xfId="44" applyNumberFormat="1" applyFont="1" applyFill="1" applyBorder="1" applyAlignment="1" applyProtection="1">
      <alignment vertical="center"/>
    </xf>
    <xf numFmtId="182" fontId="35" fillId="36" borderId="189" xfId="44" applyNumberFormat="1" applyFont="1" applyFill="1" applyBorder="1" applyAlignment="1" applyProtection="1">
      <alignment vertical="center"/>
    </xf>
    <xf numFmtId="182" fontId="35" fillId="36" borderId="65" xfId="44" applyNumberFormat="1" applyFont="1" applyFill="1" applyBorder="1" applyAlignment="1" applyProtection="1">
      <alignment vertical="center"/>
    </xf>
    <xf numFmtId="182" fontId="35" fillId="36" borderId="64" xfId="44" applyNumberFormat="1" applyFont="1" applyFill="1" applyBorder="1" applyAlignment="1" applyProtection="1">
      <alignment vertical="center"/>
    </xf>
    <xf numFmtId="182" fontId="35" fillId="36" borderId="71" xfId="44" applyNumberFormat="1" applyFont="1" applyFill="1" applyBorder="1" applyAlignment="1" applyProtection="1">
      <alignment vertical="center"/>
    </xf>
    <xf numFmtId="182" fontId="35" fillId="36" borderId="195" xfId="44" applyNumberFormat="1" applyFont="1" applyFill="1" applyBorder="1" applyAlignment="1" applyProtection="1">
      <alignment vertical="center"/>
    </xf>
    <xf numFmtId="182" fontId="35" fillId="36" borderId="196" xfId="44" applyNumberFormat="1" applyFont="1" applyFill="1" applyBorder="1" applyAlignment="1" applyProtection="1">
      <alignment vertical="center"/>
    </xf>
    <xf numFmtId="182" fontId="35" fillId="36" borderId="196" xfId="42" applyNumberFormat="1" applyFont="1" applyFill="1" applyBorder="1" applyAlignment="1" applyProtection="1">
      <alignment vertical="center"/>
    </xf>
    <xf numFmtId="182" fontId="36" fillId="33" borderId="0" xfId="57" applyNumberFormat="1" applyFont="1" applyFill="1" applyAlignment="1">
      <alignment vertical="center"/>
    </xf>
    <xf numFmtId="182" fontId="31" fillId="33" borderId="0" xfId="57" applyNumberFormat="1" applyFont="1" applyFill="1" applyBorder="1" applyAlignment="1">
      <alignment vertical="center"/>
    </xf>
    <xf numFmtId="182" fontId="49" fillId="36" borderId="4" xfId="57" applyNumberFormat="1" applyFont="1" applyFill="1" applyBorder="1" applyAlignment="1">
      <alignment vertical="center"/>
    </xf>
    <xf numFmtId="182" fontId="49" fillId="36" borderId="174" xfId="57" applyNumberFormat="1" applyFont="1" applyFill="1" applyBorder="1" applyAlignment="1">
      <alignment vertical="center"/>
    </xf>
    <xf numFmtId="182" fontId="36" fillId="0" borderId="47" xfId="57" applyNumberFormat="1" applyFont="1" applyFill="1" applyBorder="1" applyAlignment="1" applyProtection="1">
      <alignment vertical="center"/>
      <protection locked="0"/>
    </xf>
    <xf numFmtId="182" fontId="36" fillId="0" borderId="20" xfId="57" applyNumberFormat="1" applyFont="1" applyFill="1" applyBorder="1" applyAlignment="1" applyProtection="1">
      <alignment vertical="center"/>
      <protection locked="0"/>
    </xf>
    <xf numFmtId="182" fontId="31" fillId="0" borderId="24" xfId="57" applyNumberFormat="1" applyFont="1" applyFill="1" applyBorder="1" applyAlignment="1" applyProtection="1">
      <alignment vertical="center"/>
      <protection locked="0"/>
    </xf>
    <xf numFmtId="182" fontId="36" fillId="0" borderId="18" xfId="57" applyNumberFormat="1" applyFont="1" applyFill="1" applyBorder="1" applyAlignment="1" applyProtection="1">
      <alignment vertical="center"/>
      <protection locked="0"/>
    </xf>
    <xf numFmtId="182" fontId="36" fillId="0" borderId="15" xfId="57" applyNumberFormat="1" applyFont="1" applyFill="1" applyBorder="1" applyAlignment="1" applyProtection="1">
      <alignment vertical="center"/>
      <protection locked="0"/>
    </xf>
    <xf numFmtId="182" fontId="31" fillId="0" borderId="23" xfId="57" applyNumberFormat="1" applyFont="1" applyFill="1" applyBorder="1" applyAlignment="1" applyProtection="1">
      <alignment vertical="center"/>
      <protection locked="0"/>
    </xf>
    <xf numFmtId="182" fontId="36" fillId="33" borderId="18" xfId="57" applyNumberFormat="1" applyFont="1" applyFill="1" applyBorder="1" applyAlignment="1" applyProtection="1">
      <alignment vertical="center"/>
      <protection locked="0"/>
    </xf>
    <xf numFmtId="182" fontId="36" fillId="33" borderId="15" xfId="57" applyNumberFormat="1" applyFont="1" applyFill="1" applyBorder="1" applyAlignment="1" applyProtection="1">
      <alignment vertical="center"/>
      <protection locked="0"/>
    </xf>
    <xf numFmtId="182" fontId="31" fillId="33" borderId="23" xfId="57" applyNumberFormat="1" applyFont="1" applyFill="1" applyBorder="1" applyAlignment="1" applyProtection="1">
      <alignment vertical="center"/>
      <protection locked="0"/>
    </xf>
    <xf numFmtId="182" fontId="31" fillId="33" borderId="22" xfId="57" applyNumberFormat="1" applyFont="1" applyFill="1" applyBorder="1" applyAlignment="1" applyProtection="1">
      <alignment vertical="center"/>
      <protection locked="0"/>
    </xf>
    <xf numFmtId="182" fontId="31" fillId="33" borderId="23" xfId="57" applyNumberFormat="1" applyFont="1" applyFill="1" applyBorder="1" applyAlignment="1">
      <alignment vertical="center"/>
    </xf>
    <xf numFmtId="182" fontId="31" fillId="33" borderId="22" xfId="57" applyNumberFormat="1" applyFont="1" applyFill="1" applyBorder="1" applyAlignment="1">
      <alignment vertical="center"/>
    </xf>
    <xf numFmtId="182" fontId="36" fillId="33" borderId="408" xfId="57" applyNumberFormat="1" applyFont="1" applyFill="1" applyBorder="1" applyAlignment="1" applyProtection="1">
      <alignment vertical="center"/>
      <protection locked="0"/>
    </xf>
    <xf numFmtId="182" fontId="36" fillId="33" borderId="45" xfId="57" applyNumberFormat="1" applyFont="1" applyFill="1" applyBorder="1" applyAlignment="1" applyProtection="1">
      <alignment vertical="center"/>
      <protection locked="0"/>
    </xf>
    <xf numFmtId="182" fontId="31" fillId="33" borderId="142" xfId="57" applyNumberFormat="1" applyFont="1" applyFill="1" applyBorder="1" applyAlignment="1" applyProtection="1">
      <alignment vertical="center"/>
      <protection locked="0"/>
    </xf>
    <xf numFmtId="182" fontId="36" fillId="33" borderId="42" xfId="57" applyNumberFormat="1" applyFont="1" applyFill="1" applyBorder="1" applyAlignment="1" applyProtection="1">
      <alignment vertical="center"/>
      <protection locked="0"/>
    </xf>
    <xf numFmtId="182" fontId="36" fillId="33" borderId="32" xfId="57" applyNumberFormat="1" applyFont="1" applyFill="1" applyBorder="1" applyAlignment="1" applyProtection="1">
      <alignment vertical="center"/>
      <protection locked="0"/>
    </xf>
    <xf numFmtId="182" fontId="31" fillId="33" borderId="34" xfId="57" applyNumberFormat="1" applyFont="1" applyFill="1" applyBorder="1" applyAlignment="1" applyProtection="1">
      <alignment vertical="center"/>
      <protection locked="0"/>
    </xf>
    <xf numFmtId="182" fontId="36" fillId="33" borderId="0" xfId="57" applyNumberFormat="1" applyFont="1" applyFill="1" applyBorder="1" applyAlignment="1">
      <alignment vertical="center"/>
    </xf>
    <xf numFmtId="182" fontId="31" fillId="33" borderId="0" xfId="57" applyNumberFormat="1" applyFont="1" applyFill="1" applyAlignment="1">
      <alignment vertical="center"/>
    </xf>
    <xf numFmtId="182" fontId="31" fillId="0" borderId="0" xfId="57" applyNumberFormat="1" applyFont="1" applyFill="1" applyAlignment="1">
      <alignment vertical="center"/>
    </xf>
    <xf numFmtId="182" fontId="31" fillId="0" borderId="0" xfId="57" applyNumberFormat="1" applyFont="1" applyFill="1" applyAlignment="1">
      <alignment horizontal="right" vertical="center"/>
    </xf>
    <xf numFmtId="182" fontId="31" fillId="35" borderId="53" xfId="57" applyNumberFormat="1" applyFont="1" applyFill="1" applyBorder="1" applyAlignment="1">
      <alignment vertical="center"/>
    </xf>
    <xf numFmtId="182" fontId="31" fillId="35" borderId="54" xfId="57" applyNumberFormat="1" applyFont="1" applyFill="1" applyBorder="1" applyAlignment="1">
      <alignment vertical="center"/>
    </xf>
    <xf numFmtId="182" fontId="35" fillId="36" borderId="400" xfId="57" applyNumberFormat="1" applyFont="1" applyFill="1" applyBorder="1" applyAlignment="1" applyProtection="1">
      <alignment vertical="center"/>
    </xf>
    <xf numFmtId="182" fontId="35" fillId="36" borderId="407" xfId="57" applyNumberFormat="1" applyFont="1" applyFill="1" applyBorder="1" applyAlignment="1" applyProtection="1">
      <alignment vertical="center"/>
    </xf>
    <xf numFmtId="182" fontId="35" fillId="36" borderId="335" xfId="57" applyNumberFormat="1" applyFont="1" applyFill="1" applyBorder="1" applyAlignment="1" applyProtection="1">
      <alignment vertical="center"/>
    </xf>
    <xf numFmtId="182" fontId="31" fillId="0" borderId="47" xfId="57" quotePrefix="1" applyNumberFormat="1" applyFont="1" applyFill="1" applyBorder="1" applyAlignment="1" applyProtection="1">
      <alignment vertical="center"/>
      <protection locked="0"/>
    </xf>
    <xf numFmtId="182" fontId="31" fillId="0" borderId="20" xfId="57" quotePrefix="1" applyNumberFormat="1" applyFont="1" applyFill="1" applyBorder="1" applyAlignment="1" applyProtection="1">
      <alignment vertical="center"/>
      <protection locked="0"/>
    </xf>
    <xf numFmtId="182" fontId="35" fillId="36" borderId="417" xfId="57" quotePrefix="1" applyNumberFormat="1" applyFont="1" applyFill="1" applyBorder="1" applyAlignment="1">
      <alignment vertical="center"/>
    </xf>
    <xf numFmtId="182" fontId="31" fillId="0" borderId="18" xfId="57" quotePrefix="1" applyNumberFormat="1" applyFont="1" applyFill="1" applyBorder="1" applyAlignment="1" applyProtection="1">
      <alignment vertical="center"/>
      <protection locked="0"/>
    </xf>
    <xf numFmtId="182" fontId="31" fillId="0" borderId="15" xfId="57" quotePrefix="1" applyNumberFormat="1" applyFont="1" applyFill="1" applyBorder="1" applyAlignment="1" applyProtection="1">
      <alignment vertical="center"/>
      <protection locked="0"/>
    </xf>
    <xf numFmtId="182" fontId="31" fillId="0" borderId="22" xfId="57" quotePrefix="1" applyNumberFormat="1" applyFont="1" applyFill="1" applyBorder="1" applyAlignment="1" applyProtection="1">
      <alignment vertical="center"/>
      <protection locked="0"/>
    </xf>
    <xf numFmtId="182" fontId="31" fillId="0" borderId="15" xfId="57" applyNumberFormat="1" applyFont="1" applyFill="1" applyBorder="1" applyAlignment="1" applyProtection="1">
      <alignment vertical="center"/>
      <protection locked="0"/>
    </xf>
    <xf numFmtId="182" fontId="35" fillId="36" borderId="418" xfId="57" quotePrefix="1" applyNumberFormat="1" applyFont="1" applyFill="1" applyBorder="1" applyAlignment="1">
      <alignment vertical="center"/>
    </xf>
    <xf numFmtId="182" fontId="31" fillId="0" borderId="42" xfId="57" quotePrefix="1" applyNumberFormat="1" applyFont="1" applyFill="1" applyBorder="1" applyAlignment="1" applyProtection="1">
      <alignment vertical="center"/>
      <protection locked="0"/>
    </xf>
    <xf numFmtId="182" fontId="31" fillId="0" borderId="32" xfId="57" applyNumberFormat="1" applyFont="1" applyFill="1" applyBorder="1" applyAlignment="1" applyProtection="1">
      <alignment vertical="center"/>
      <protection locked="0"/>
    </xf>
    <xf numFmtId="182" fontId="31" fillId="0" borderId="32" xfId="57" quotePrefix="1" applyNumberFormat="1" applyFont="1" applyFill="1" applyBorder="1" applyAlignment="1" applyProtection="1">
      <alignment vertical="center"/>
      <protection locked="0"/>
    </xf>
    <xf numFmtId="182" fontId="31" fillId="0" borderId="40" xfId="57" quotePrefix="1" applyNumberFormat="1" applyFont="1" applyFill="1" applyBorder="1" applyAlignment="1" applyProtection="1">
      <alignment vertical="center"/>
      <protection locked="0"/>
    </xf>
    <xf numFmtId="182" fontId="31" fillId="0" borderId="0" xfId="57" applyNumberFormat="1" applyFont="1" applyFill="1" applyBorder="1" applyAlignment="1">
      <alignment vertical="center"/>
    </xf>
    <xf numFmtId="182" fontId="31" fillId="33" borderId="1" xfId="0" applyNumberFormat="1" applyFont="1" applyFill="1" applyBorder="1" applyAlignment="1">
      <alignment vertical="center"/>
    </xf>
    <xf numFmtId="182" fontId="31" fillId="33" borderId="1" xfId="0" quotePrefix="1" applyNumberFormat="1" applyFont="1" applyFill="1" applyBorder="1" applyAlignment="1">
      <alignment vertical="center"/>
    </xf>
    <xf numFmtId="182" fontId="31" fillId="33" borderId="1" xfId="0" quotePrefix="1" applyNumberFormat="1" applyFont="1" applyFill="1" applyBorder="1" applyAlignment="1">
      <alignment horizontal="right" vertical="center"/>
    </xf>
    <xf numFmtId="182" fontId="35" fillId="36" borderId="434" xfId="0" applyNumberFormat="1" applyFont="1" applyFill="1" applyBorder="1" applyAlignment="1" applyProtection="1">
      <alignment vertical="center"/>
      <protection hidden="1"/>
    </xf>
    <xf numFmtId="182" fontId="35" fillId="36" borderId="444" xfId="0" applyNumberFormat="1" applyFont="1" applyFill="1" applyBorder="1" applyAlignment="1" applyProtection="1">
      <alignment vertical="center"/>
      <protection hidden="1"/>
    </xf>
    <xf numFmtId="182" fontId="35" fillId="36" borderId="258" xfId="0" applyNumberFormat="1" applyFont="1" applyFill="1" applyBorder="1" applyAlignment="1" applyProtection="1">
      <alignment vertical="center"/>
      <protection hidden="1"/>
    </xf>
    <xf numFmtId="182" fontId="35" fillId="36" borderId="253" xfId="0" applyNumberFormat="1" applyFont="1" applyFill="1" applyBorder="1" applyAlignment="1" applyProtection="1">
      <alignment vertical="center"/>
      <protection hidden="1"/>
    </xf>
    <xf numFmtId="182" fontId="35" fillId="36" borderId="270" xfId="0" applyNumberFormat="1" applyFont="1" applyFill="1" applyBorder="1" applyAlignment="1" applyProtection="1">
      <alignment vertical="center"/>
      <protection hidden="1"/>
    </xf>
    <xf numFmtId="182" fontId="35" fillId="36" borderId="263" xfId="0" applyNumberFormat="1" applyFont="1" applyFill="1" applyBorder="1" applyAlignment="1" applyProtection="1">
      <alignment vertical="center"/>
      <protection hidden="1"/>
    </xf>
    <xf numFmtId="182" fontId="35" fillId="36" borderId="252" xfId="0" applyNumberFormat="1" applyFont="1" applyFill="1" applyBorder="1" applyAlignment="1" applyProtection="1">
      <alignment vertical="center"/>
      <protection hidden="1"/>
    </xf>
    <xf numFmtId="182" fontId="35" fillId="36" borderId="435" xfId="0" applyNumberFormat="1" applyFont="1" applyFill="1" applyBorder="1" applyAlignment="1" applyProtection="1">
      <alignment vertical="center"/>
      <protection hidden="1"/>
    </xf>
    <xf numFmtId="182" fontId="35" fillId="36" borderId="445" xfId="0" applyNumberFormat="1" applyFont="1" applyFill="1" applyBorder="1" applyAlignment="1" applyProtection="1">
      <alignment vertical="center"/>
      <protection hidden="1"/>
    </xf>
    <xf numFmtId="182" fontId="35" fillId="36" borderId="154" xfId="0" applyNumberFormat="1" applyFont="1" applyFill="1" applyBorder="1" applyAlignment="1" applyProtection="1">
      <alignment vertical="center"/>
      <protection hidden="1"/>
    </xf>
    <xf numFmtId="182" fontId="35" fillId="36" borderId="152" xfId="0" applyNumberFormat="1" applyFont="1" applyFill="1" applyBorder="1" applyAlignment="1" applyProtection="1">
      <alignment vertical="center"/>
      <protection hidden="1"/>
    </xf>
    <xf numFmtId="182" fontId="35" fillId="36" borderId="151" xfId="0" applyNumberFormat="1" applyFont="1" applyFill="1" applyBorder="1" applyAlignment="1" applyProtection="1">
      <alignment vertical="center"/>
      <protection hidden="1"/>
    </xf>
    <xf numFmtId="182" fontId="35" fillId="36" borderId="264" xfId="0" applyNumberFormat="1" applyFont="1" applyFill="1" applyBorder="1" applyAlignment="1" applyProtection="1">
      <alignment vertical="center"/>
      <protection hidden="1"/>
    </xf>
    <xf numFmtId="182" fontId="35" fillId="36" borderId="242" xfId="0" applyNumberFormat="1" applyFont="1" applyFill="1" applyBorder="1" applyAlignment="1" applyProtection="1">
      <alignment vertical="center"/>
      <protection hidden="1"/>
    </xf>
    <xf numFmtId="182" fontId="35" fillId="36" borderId="526" xfId="0" applyNumberFormat="1" applyFont="1" applyFill="1" applyBorder="1" applyAlignment="1" applyProtection="1">
      <alignment vertical="center"/>
      <protection hidden="1"/>
    </xf>
    <xf numFmtId="182" fontId="35" fillId="36" borderId="527" xfId="0" applyNumberFormat="1" applyFont="1" applyFill="1" applyBorder="1" applyAlignment="1" applyProtection="1">
      <alignment vertical="center"/>
      <protection hidden="1"/>
    </xf>
    <xf numFmtId="182" fontId="35" fillId="36" borderId="428" xfId="0" applyNumberFormat="1" applyFont="1" applyFill="1" applyBorder="1" applyAlignment="1" applyProtection="1">
      <alignment vertical="center"/>
      <protection hidden="1"/>
    </xf>
    <xf numFmtId="182" fontId="35" fillId="36" borderId="429" xfId="0" applyNumberFormat="1" applyFont="1" applyFill="1" applyBorder="1" applyAlignment="1" applyProtection="1">
      <alignment vertical="center"/>
      <protection hidden="1"/>
    </xf>
    <xf numFmtId="182" fontId="35" fillId="36" borderId="430" xfId="0" applyNumberFormat="1" applyFont="1" applyFill="1" applyBorder="1" applyAlignment="1" applyProtection="1">
      <alignment vertical="center"/>
      <protection hidden="1"/>
    </xf>
    <xf numFmtId="182" fontId="35" fillId="36" borderId="427" xfId="0" applyNumberFormat="1" applyFont="1" applyFill="1" applyBorder="1" applyAlignment="1" applyProtection="1">
      <alignment vertical="center"/>
      <protection hidden="1"/>
    </xf>
    <xf numFmtId="182" fontId="35" fillId="36" borderId="426" xfId="0" applyNumberFormat="1" applyFont="1" applyFill="1" applyBorder="1" applyAlignment="1" applyProtection="1">
      <alignment vertical="center"/>
      <protection hidden="1"/>
    </xf>
    <xf numFmtId="182" fontId="31" fillId="0" borderId="436" xfId="0" applyNumberFormat="1" applyFont="1" applyFill="1" applyBorder="1" applyAlignment="1" applyProtection="1">
      <alignment vertical="center"/>
      <protection locked="0" hidden="1"/>
    </xf>
    <xf numFmtId="182" fontId="35" fillId="36" borderId="447" xfId="0" applyNumberFormat="1" applyFont="1" applyFill="1" applyBorder="1" applyAlignment="1" applyProtection="1">
      <alignment vertical="center"/>
      <protection hidden="1"/>
    </xf>
    <xf numFmtId="182" fontId="31" fillId="0" borderId="260" xfId="0" applyNumberFormat="1" applyFont="1" applyFill="1" applyBorder="1" applyAlignment="1" applyProtection="1">
      <alignment vertical="center"/>
      <protection locked="0" hidden="1"/>
    </xf>
    <xf numFmtId="182" fontId="31" fillId="0" borderId="162" xfId="0" applyNumberFormat="1" applyFont="1" applyFill="1" applyBorder="1" applyAlignment="1" applyProtection="1">
      <alignment vertical="center"/>
      <protection locked="0" hidden="1"/>
    </xf>
    <xf numFmtId="182" fontId="31" fillId="0" borderId="161" xfId="0" applyNumberFormat="1" applyFont="1" applyFill="1" applyBorder="1" applyAlignment="1" applyProtection="1">
      <alignment vertical="center"/>
      <protection locked="0" hidden="1"/>
    </xf>
    <xf numFmtId="182" fontId="35" fillId="36" borderId="266" xfId="0" applyNumberFormat="1" applyFont="1" applyFill="1" applyBorder="1" applyAlignment="1" applyProtection="1">
      <alignment vertical="center"/>
      <protection hidden="1"/>
    </xf>
    <xf numFmtId="182" fontId="31" fillId="0" borderId="256" xfId="0" applyNumberFormat="1" applyFont="1" applyFill="1" applyBorder="1" applyAlignment="1" applyProtection="1">
      <alignment vertical="center"/>
      <protection locked="0" hidden="1"/>
    </xf>
    <xf numFmtId="182" fontId="31" fillId="0" borderId="435" xfId="0" applyNumberFormat="1" applyFont="1" applyFill="1" applyBorder="1" applyAlignment="1" applyProtection="1">
      <alignment vertical="center"/>
      <protection locked="0" hidden="1"/>
    </xf>
    <xf numFmtId="182" fontId="31" fillId="0" borderId="154" xfId="0" applyNumberFormat="1" applyFont="1" applyFill="1" applyBorder="1" applyAlignment="1" applyProtection="1">
      <alignment vertical="center"/>
      <protection locked="0" hidden="1"/>
    </xf>
    <xf numFmtId="182" fontId="31" fillId="0" borderId="152" xfId="0" applyNumberFormat="1" applyFont="1" applyFill="1" applyBorder="1" applyAlignment="1" applyProtection="1">
      <alignment vertical="center"/>
      <protection locked="0" hidden="1"/>
    </xf>
    <xf numFmtId="182" fontId="31" fillId="0" borderId="151" xfId="0" applyNumberFormat="1" applyFont="1" applyFill="1" applyBorder="1" applyAlignment="1" applyProtection="1">
      <alignment vertical="center"/>
      <protection locked="0" hidden="1"/>
    </xf>
    <xf numFmtId="182" fontId="35" fillId="36" borderId="264" xfId="0" applyNumberFormat="1" applyFont="1" applyFill="1" applyBorder="1" applyAlignment="1" applyProtection="1">
      <alignment vertical="center"/>
      <protection locked="0" hidden="1"/>
    </xf>
    <xf numFmtId="182" fontId="31" fillId="0" borderId="242" xfId="0" applyNumberFormat="1" applyFont="1" applyFill="1" applyBorder="1" applyAlignment="1" applyProtection="1">
      <alignment vertical="center"/>
      <protection locked="0" hidden="1"/>
    </xf>
    <xf numFmtId="182" fontId="31" fillId="36" borderId="442" xfId="0" applyNumberFormat="1" applyFont="1" applyFill="1" applyBorder="1" applyAlignment="1">
      <alignment vertical="center"/>
    </xf>
    <xf numFmtId="182" fontId="35" fillId="36" borderId="448" xfId="0" applyNumberFormat="1" applyFont="1" applyFill="1" applyBorder="1" applyAlignment="1">
      <alignment vertical="center"/>
    </xf>
    <xf numFmtId="182" fontId="35" fillId="36" borderId="148" xfId="0" applyNumberFormat="1" applyFont="1" applyFill="1" applyBorder="1" applyAlignment="1">
      <alignment vertical="center"/>
    </xf>
    <xf numFmtId="182" fontId="35" fillId="36" borderId="147" xfId="0" applyNumberFormat="1" applyFont="1" applyFill="1" applyBorder="1" applyAlignment="1">
      <alignment vertical="center"/>
    </xf>
    <xf numFmtId="182" fontId="35" fillId="36" borderId="146" xfId="0" applyNumberFormat="1" applyFont="1" applyFill="1" applyBorder="1" applyAlignment="1">
      <alignment vertical="center"/>
    </xf>
    <xf numFmtId="182" fontId="35" fillId="36" borderId="267" xfId="0" applyNumberFormat="1" applyFont="1" applyFill="1" applyBorder="1" applyAlignment="1">
      <alignment vertical="center"/>
    </xf>
    <xf numFmtId="182" fontId="35" fillId="36" borderId="243" xfId="0" applyNumberFormat="1" applyFont="1" applyFill="1" applyBorder="1" applyAlignment="1">
      <alignment vertical="center"/>
    </xf>
    <xf numFmtId="182" fontId="31" fillId="0" borderId="437" xfId="0" applyNumberFormat="1" applyFont="1" applyFill="1" applyBorder="1" applyAlignment="1" applyProtection="1">
      <alignment vertical="center"/>
      <protection locked="0" hidden="1"/>
    </xf>
    <xf numFmtId="182" fontId="31" fillId="0" borderId="157" xfId="0" applyNumberFormat="1" applyFont="1" applyFill="1" applyBorder="1" applyAlignment="1" applyProtection="1">
      <alignment vertical="center"/>
      <protection locked="0" hidden="1"/>
    </xf>
    <xf numFmtId="182" fontId="31" fillId="0" borderId="156" xfId="0" applyNumberFormat="1" applyFont="1" applyFill="1" applyBorder="1" applyAlignment="1" applyProtection="1">
      <alignment vertical="center"/>
      <protection locked="0" hidden="1"/>
    </xf>
    <xf numFmtId="182" fontId="31" fillId="0" borderId="155" xfId="0" applyNumberFormat="1" applyFont="1" applyFill="1" applyBorder="1" applyAlignment="1" applyProtection="1">
      <alignment vertical="center"/>
      <protection locked="0" hidden="1"/>
    </xf>
    <xf numFmtId="182" fontId="35" fillId="36" borderId="268" xfId="0" applyNumberFormat="1" applyFont="1" applyFill="1" applyBorder="1" applyAlignment="1" applyProtection="1">
      <alignment vertical="center"/>
      <protection hidden="1"/>
    </xf>
    <xf numFmtId="182" fontId="31" fillId="0" borderId="241" xfId="0" applyNumberFormat="1" applyFont="1" applyFill="1" applyBorder="1" applyAlignment="1" applyProtection="1">
      <alignment vertical="center"/>
      <protection locked="0" hidden="1"/>
    </xf>
    <xf numFmtId="182" fontId="35" fillId="36" borderId="442" xfId="0" applyNumberFormat="1" applyFont="1" applyFill="1" applyBorder="1" applyAlignment="1">
      <alignment vertical="center"/>
    </xf>
    <xf numFmtId="182" fontId="31" fillId="33" borderId="437" xfId="0" applyNumberFormat="1" applyFont="1" applyFill="1" applyBorder="1" applyAlignment="1" applyProtection="1">
      <alignment vertical="center"/>
      <protection locked="0" hidden="1"/>
    </xf>
    <xf numFmtId="182" fontId="31" fillId="33" borderId="157" xfId="0" applyNumberFormat="1" applyFont="1" applyFill="1" applyBorder="1" applyAlignment="1" applyProtection="1">
      <alignment vertical="center"/>
      <protection locked="0" hidden="1"/>
    </xf>
    <xf numFmtId="182" fontId="31" fillId="33" borderId="156" xfId="0" applyNumberFormat="1" applyFont="1" applyFill="1" applyBorder="1" applyAlignment="1" applyProtection="1">
      <alignment vertical="center"/>
      <protection locked="0" hidden="1"/>
    </xf>
    <xf numFmtId="182" fontId="31" fillId="33" borderId="155" xfId="0" applyNumberFormat="1" applyFont="1" applyFill="1" applyBorder="1" applyAlignment="1" applyProtection="1">
      <alignment vertical="center"/>
      <protection locked="0" hidden="1"/>
    </xf>
    <xf numFmtId="182" fontId="31" fillId="33" borderId="154" xfId="0" applyNumberFormat="1" applyFont="1" applyFill="1" applyBorder="1" applyAlignment="1" applyProtection="1">
      <alignment vertical="center"/>
      <protection locked="0" hidden="1"/>
    </xf>
    <xf numFmtId="182" fontId="31" fillId="33" borderId="241" xfId="0" applyNumberFormat="1" applyFont="1" applyFill="1" applyBorder="1" applyAlignment="1" applyProtection="1">
      <alignment vertical="center"/>
      <protection locked="0" hidden="1"/>
    </xf>
    <xf numFmtId="182" fontId="31" fillId="33" borderId="435" xfId="0" applyNumberFormat="1" applyFont="1" applyFill="1" applyBorder="1" applyAlignment="1" applyProtection="1">
      <alignment vertical="center"/>
      <protection locked="0" hidden="1"/>
    </xf>
    <xf numFmtId="182" fontId="31" fillId="33" borderId="152" xfId="0" applyNumberFormat="1" applyFont="1" applyFill="1" applyBorder="1" applyAlignment="1" applyProtection="1">
      <alignment vertical="center"/>
      <protection locked="0" hidden="1"/>
    </xf>
    <xf numFmtId="182" fontId="31" fillId="33" borderId="151" xfId="0" applyNumberFormat="1" applyFont="1" applyFill="1" applyBorder="1" applyAlignment="1" applyProtection="1">
      <alignment vertical="center"/>
      <protection locked="0" hidden="1"/>
    </xf>
    <xf numFmtId="182" fontId="31" fillId="33" borderId="242" xfId="0" applyNumberFormat="1" applyFont="1" applyFill="1" applyBorder="1" applyAlignment="1" applyProtection="1">
      <alignment vertical="center"/>
      <protection locked="0" hidden="1"/>
    </xf>
    <xf numFmtId="182" fontId="35" fillId="36" borderId="439" xfId="0" applyNumberFormat="1" applyFont="1" applyFill="1" applyBorder="1" applyAlignment="1">
      <alignment vertical="center"/>
    </xf>
    <xf numFmtId="182" fontId="35" fillId="36" borderId="446" xfId="0" applyNumberFormat="1" applyFont="1" applyFill="1" applyBorder="1" applyAlignment="1">
      <alignment vertical="center"/>
    </xf>
    <xf numFmtId="182" fontId="35" fillId="36" borderId="259" xfId="0" applyNumberFormat="1" applyFont="1" applyFill="1" applyBorder="1" applyAlignment="1">
      <alignment vertical="center"/>
    </xf>
    <xf numFmtId="182" fontId="35" fillId="36" borderId="255" xfId="0" applyNumberFormat="1" applyFont="1" applyFill="1" applyBorder="1" applyAlignment="1">
      <alignment vertical="center"/>
    </xf>
    <xf numFmtId="182" fontId="35" fillId="36" borderId="273" xfId="0" applyNumberFormat="1" applyFont="1" applyFill="1" applyBorder="1" applyAlignment="1">
      <alignment vertical="center"/>
    </xf>
    <xf numFmtId="182" fontId="35" fillId="36" borderId="265" xfId="0" applyNumberFormat="1" applyFont="1" applyFill="1" applyBorder="1" applyAlignment="1">
      <alignment vertical="center"/>
    </xf>
    <xf numFmtId="182" fontId="35" fillId="36" borderId="254" xfId="0" applyNumberFormat="1" applyFont="1" applyFill="1" applyBorder="1" applyAlignment="1">
      <alignment vertical="center"/>
    </xf>
    <xf numFmtId="182" fontId="31" fillId="33" borderId="72" xfId="0" applyNumberFormat="1" applyFont="1" applyFill="1" applyBorder="1" applyAlignment="1">
      <alignment vertical="center"/>
    </xf>
    <xf numFmtId="182" fontId="31" fillId="33" borderId="0" xfId="0" applyNumberFormat="1" applyFont="1" applyFill="1" applyAlignment="1">
      <alignment vertical="center"/>
    </xf>
    <xf numFmtId="182" fontId="35" fillId="36" borderId="278" xfId="0" applyNumberFormat="1" applyFont="1" applyFill="1" applyBorder="1" applyAlignment="1">
      <alignment vertical="center"/>
    </xf>
    <xf numFmtId="182" fontId="35" fillId="36" borderId="263" xfId="0" applyNumberFormat="1" applyFont="1" applyFill="1" applyBorder="1" applyAlignment="1">
      <alignment vertical="center"/>
    </xf>
    <xf numFmtId="182" fontId="35" fillId="36" borderId="258" xfId="0" applyNumberFormat="1" applyFont="1" applyFill="1" applyBorder="1" applyAlignment="1">
      <alignment vertical="center"/>
    </xf>
    <xf numFmtId="182" fontId="35" fillId="36" borderId="253" xfId="0" applyNumberFormat="1" applyFont="1" applyFill="1" applyBorder="1" applyAlignment="1">
      <alignment vertical="center"/>
    </xf>
    <xf numFmtId="182" fontId="35" fillId="36" borderId="252" xfId="0" applyNumberFormat="1" applyFont="1" applyFill="1" applyBorder="1" applyAlignment="1">
      <alignment vertical="center"/>
    </xf>
    <xf numFmtId="182" fontId="35" fillId="36" borderId="269" xfId="0" applyNumberFormat="1" applyFont="1" applyFill="1" applyBorder="1" applyAlignment="1">
      <alignment vertical="center"/>
    </xf>
    <xf numFmtId="182" fontId="35" fillId="36" borderId="270" xfId="0" applyNumberFormat="1" applyFont="1" applyFill="1" applyBorder="1" applyAlignment="1">
      <alignment vertical="center"/>
    </xf>
    <xf numFmtId="182" fontId="35" fillId="36" borderId="250" xfId="0" applyNumberFormat="1" applyFont="1" applyFill="1" applyBorder="1" applyAlignment="1">
      <alignment vertical="center"/>
    </xf>
    <xf numFmtId="182" fontId="35" fillId="36" borderId="264" xfId="0" applyNumberFormat="1" applyFont="1" applyFill="1" applyBorder="1" applyAlignment="1">
      <alignment vertical="center"/>
    </xf>
    <xf numFmtId="182" fontId="35" fillId="36" borderId="154" xfId="0" applyNumberFormat="1" applyFont="1" applyFill="1" applyBorder="1" applyAlignment="1">
      <alignment vertical="center"/>
    </xf>
    <xf numFmtId="182" fontId="35" fillId="36" borderId="152" xfId="0" applyNumberFormat="1" applyFont="1" applyFill="1" applyBorder="1" applyAlignment="1">
      <alignment vertical="center"/>
    </xf>
    <xf numFmtId="182" fontId="35" fillId="36" borderId="242" xfId="0" applyNumberFormat="1" applyFont="1" applyFill="1" applyBorder="1" applyAlignment="1">
      <alignment vertical="center"/>
    </xf>
    <xf numFmtId="182" fontId="35" fillId="36" borderId="188" xfId="0" applyNumberFormat="1" applyFont="1" applyFill="1" applyBorder="1" applyAlignment="1">
      <alignment vertical="center"/>
    </xf>
    <xf numFmtId="182" fontId="35" fillId="36" borderId="151" xfId="0" applyNumberFormat="1" applyFont="1" applyFill="1" applyBorder="1" applyAlignment="1">
      <alignment vertical="center"/>
    </xf>
    <xf numFmtId="182" fontId="35" fillId="36" borderId="431" xfId="0" applyNumberFormat="1" applyFont="1" applyFill="1" applyBorder="1" applyAlignment="1">
      <alignment vertical="center"/>
    </xf>
    <xf numFmtId="182" fontId="35" fillId="36" borderId="427" xfId="0" applyNumberFormat="1" applyFont="1" applyFill="1" applyBorder="1" applyAlignment="1">
      <alignment vertical="center"/>
    </xf>
    <xf numFmtId="182" fontId="35" fillId="36" borderId="428" xfId="0" applyNumberFormat="1" applyFont="1" applyFill="1" applyBorder="1" applyAlignment="1">
      <alignment vertical="center"/>
    </xf>
    <xf numFmtId="182" fontId="35" fillId="36" borderId="429" xfId="0" applyNumberFormat="1" applyFont="1" applyFill="1" applyBorder="1" applyAlignment="1">
      <alignment vertical="center"/>
    </xf>
    <xf numFmtId="182" fontId="35" fillId="36" borderId="426" xfId="0" applyNumberFormat="1" applyFont="1" applyFill="1" applyBorder="1" applyAlignment="1">
      <alignment vertical="center"/>
    </xf>
    <xf numFmtId="182" fontId="35" fillId="36" borderId="432" xfId="0" applyNumberFormat="1" applyFont="1" applyFill="1" applyBorder="1" applyAlignment="1">
      <alignment vertical="center"/>
    </xf>
    <xf numFmtId="182" fontId="35" fillId="36" borderId="430" xfId="0" applyNumberFormat="1" applyFont="1" applyFill="1" applyBorder="1" applyAlignment="1">
      <alignment vertical="center"/>
    </xf>
    <xf numFmtId="182" fontId="31" fillId="0" borderId="280" xfId="0" applyNumberFormat="1" applyFont="1" applyFill="1" applyBorder="1" applyAlignment="1" applyProtection="1">
      <alignment vertical="center"/>
      <protection locked="0" hidden="1"/>
    </xf>
    <xf numFmtId="182" fontId="35" fillId="36" borderId="266" xfId="0" applyNumberFormat="1" applyFont="1" applyFill="1" applyBorder="1" applyAlignment="1" applyProtection="1">
      <alignment vertical="center"/>
      <protection locked="0" hidden="1"/>
    </xf>
    <xf numFmtId="182" fontId="35" fillId="36" borderId="266" xfId="0" applyNumberFormat="1" applyFont="1" applyFill="1" applyBorder="1" applyAlignment="1">
      <alignment vertical="center"/>
    </xf>
    <xf numFmtId="182" fontId="31" fillId="0" borderId="250" xfId="0" applyNumberFormat="1" applyFont="1" applyFill="1" applyBorder="1" applyAlignment="1" applyProtection="1">
      <alignment vertical="center"/>
      <protection locked="0" hidden="1"/>
    </xf>
    <xf numFmtId="182" fontId="31" fillId="36" borderId="281" xfId="0" applyNumberFormat="1" applyFont="1" applyFill="1" applyBorder="1" applyAlignment="1">
      <alignment vertical="center"/>
    </xf>
    <xf numFmtId="182" fontId="35" fillId="36" borderId="440" xfId="0" applyNumberFormat="1" applyFont="1" applyFill="1" applyBorder="1" applyAlignment="1">
      <alignment vertical="center"/>
    </xf>
    <xf numFmtId="182" fontId="31" fillId="36" borderId="433" xfId="0" applyNumberFormat="1" applyFont="1" applyFill="1" applyBorder="1" applyAlignment="1">
      <alignment vertical="center"/>
    </xf>
    <xf numFmtId="182" fontId="31" fillId="36" borderId="275" xfId="0" applyNumberFormat="1" applyFont="1" applyFill="1" applyBorder="1" applyAlignment="1">
      <alignment vertical="center"/>
    </xf>
    <xf numFmtId="182" fontId="31" fillId="36" borderId="283" xfId="0" applyNumberFormat="1" applyFont="1" applyFill="1" applyBorder="1" applyAlignment="1">
      <alignment vertical="center"/>
    </xf>
    <xf numFmtId="182" fontId="31" fillId="0" borderId="276" xfId="0" applyNumberFormat="1" applyFont="1" applyFill="1" applyBorder="1" applyAlignment="1" applyProtection="1">
      <alignment vertical="center"/>
      <protection locked="0" hidden="1"/>
    </xf>
    <xf numFmtId="182" fontId="35" fillId="36" borderId="261" xfId="0" applyNumberFormat="1" applyFont="1" applyFill="1" applyBorder="1" applyAlignment="1" applyProtection="1">
      <alignment vertical="center"/>
      <protection hidden="1"/>
    </xf>
    <xf numFmtId="182" fontId="31" fillId="36" borderId="282" xfId="0" applyNumberFormat="1" applyFont="1" applyFill="1" applyBorder="1" applyAlignment="1">
      <alignment vertical="center"/>
    </xf>
    <xf numFmtId="182" fontId="35" fillId="36" borderId="441" xfId="0" applyNumberFormat="1" applyFont="1" applyFill="1" applyBorder="1" applyAlignment="1">
      <alignment vertical="center"/>
    </xf>
    <xf numFmtId="182" fontId="35" fillId="36" borderId="268" xfId="0" applyNumberFormat="1" applyFont="1" applyFill="1" applyBorder="1" applyAlignment="1">
      <alignment vertical="center"/>
    </xf>
    <xf numFmtId="182" fontId="31" fillId="33" borderId="276" xfId="0" applyNumberFormat="1" applyFont="1" applyFill="1" applyBorder="1" applyAlignment="1" applyProtection="1">
      <alignment vertical="center"/>
      <protection locked="0" hidden="1"/>
    </xf>
    <xf numFmtId="182" fontId="31" fillId="33" borderId="438" xfId="0" applyNumberFormat="1" applyFont="1" applyFill="1" applyBorder="1" applyAlignment="1" applyProtection="1">
      <alignment vertical="center"/>
      <protection locked="0" hidden="1"/>
    </xf>
    <xf numFmtId="182" fontId="31" fillId="33" borderId="250" xfId="0" applyNumberFormat="1" applyFont="1" applyFill="1" applyBorder="1" applyAlignment="1" applyProtection="1">
      <alignment vertical="center"/>
      <protection locked="0" hidden="1"/>
    </xf>
    <xf numFmtId="182" fontId="31" fillId="36" borderId="279" xfId="0" applyNumberFormat="1" applyFont="1" applyFill="1" applyBorder="1" applyAlignment="1">
      <alignment vertical="center"/>
    </xf>
    <xf numFmtId="182" fontId="31" fillId="36" borderId="272" xfId="0" applyNumberFormat="1" applyFont="1" applyFill="1" applyBorder="1" applyAlignment="1">
      <alignment vertical="center"/>
    </xf>
    <xf numFmtId="182" fontId="31" fillId="36" borderId="277" xfId="0" applyNumberFormat="1" applyFont="1" applyFill="1" applyBorder="1" applyAlignment="1">
      <alignment vertical="center"/>
    </xf>
    <xf numFmtId="182" fontId="31" fillId="36" borderId="284" xfId="0" applyNumberFormat="1" applyFont="1" applyFill="1" applyBorder="1" applyAlignment="1">
      <alignment vertical="center"/>
    </xf>
    <xf numFmtId="182" fontId="35" fillId="36" borderId="323" xfId="0" applyNumberFormat="1" applyFont="1" applyFill="1" applyBorder="1" applyAlignment="1" applyProtection="1">
      <alignment vertical="center"/>
      <protection locked="0"/>
    </xf>
    <xf numFmtId="182" fontId="35" fillId="36" borderId="322" xfId="0" applyNumberFormat="1" applyFont="1" applyFill="1" applyBorder="1" applyAlignment="1" applyProtection="1">
      <alignment vertical="center"/>
      <protection locked="0"/>
    </xf>
    <xf numFmtId="182" fontId="35" fillId="36" borderId="407" xfId="0" applyNumberFormat="1" applyFont="1" applyFill="1" applyBorder="1" applyAlignment="1" applyProtection="1">
      <alignment vertical="center"/>
      <protection locked="0"/>
    </xf>
    <xf numFmtId="182" fontId="35" fillId="36" borderId="335" xfId="0" applyNumberFormat="1" applyFont="1" applyFill="1" applyBorder="1" applyAlignment="1" applyProtection="1">
      <alignment vertical="center"/>
      <protection locked="0"/>
    </xf>
    <xf numFmtId="182" fontId="35" fillId="36" borderId="321" xfId="0" applyNumberFormat="1" applyFont="1" applyFill="1" applyBorder="1" applyAlignment="1" applyProtection="1">
      <alignment vertical="center"/>
      <protection locked="0"/>
    </xf>
    <xf numFmtId="182" fontId="35" fillId="36" borderId="335" xfId="0" applyNumberFormat="1" applyFont="1" applyFill="1" applyBorder="1" applyAlignment="1" applyProtection="1">
      <alignment vertical="center"/>
    </xf>
    <xf numFmtId="182" fontId="35" fillId="36" borderId="515" xfId="0" applyNumberFormat="1" applyFont="1" applyFill="1" applyBorder="1" applyAlignment="1" applyProtection="1">
      <alignment vertical="center"/>
      <protection locked="0"/>
    </xf>
    <xf numFmtId="182" fontId="35" fillId="36" borderId="401" xfId="0" applyNumberFormat="1" applyFont="1" applyFill="1" applyBorder="1" applyAlignment="1" applyProtection="1">
      <alignment vertical="center"/>
      <protection locked="0"/>
    </xf>
    <xf numFmtId="182" fontId="35" fillId="36" borderId="324" xfId="0" applyNumberFormat="1" applyFont="1" applyFill="1" applyBorder="1" applyAlignment="1" applyProtection="1">
      <alignment vertical="center"/>
    </xf>
    <xf numFmtId="182" fontId="31" fillId="0" borderId="135" xfId="54" applyNumberFormat="1" applyFont="1" applyFill="1" applyBorder="1" applyAlignment="1">
      <alignment vertical="center"/>
    </xf>
    <xf numFmtId="182" fontId="31" fillId="0" borderId="47" xfId="54" applyNumberFormat="1" applyFont="1" applyFill="1" applyBorder="1" applyAlignment="1">
      <alignment vertical="center"/>
    </xf>
    <xf numFmtId="182" fontId="31" fillId="0" borderId="165" xfId="54" applyNumberFormat="1" applyFont="1" applyFill="1" applyBorder="1" applyAlignment="1">
      <alignment vertical="center"/>
    </xf>
    <xf numFmtId="182" fontId="31" fillId="0" borderId="502" xfId="54" applyNumberFormat="1" applyFont="1" applyFill="1" applyBorder="1" applyAlignment="1">
      <alignment vertical="center"/>
    </xf>
    <xf numFmtId="182" fontId="31" fillId="0" borderId="17" xfId="54" applyNumberFormat="1" applyFont="1" applyFill="1" applyBorder="1" applyAlignment="1">
      <alignment vertical="center"/>
    </xf>
    <xf numFmtId="182" fontId="35" fillId="36" borderId="410" xfId="0" applyNumberFormat="1" applyFont="1" applyFill="1" applyBorder="1" applyAlignment="1" applyProtection="1">
      <alignment vertical="center"/>
      <protection locked="0"/>
    </xf>
    <xf numFmtId="182" fontId="31" fillId="0" borderId="135" xfId="54" applyNumberFormat="1" applyFont="1" applyFill="1" applyBorder="1" applyAlignment="1" applyProtection="1">
      <alignment vertical="center"/>
      <protection locked="0"/>
    </xf>
    <xf numFmtId="182" fontId="31" fillId="0" borderId="136" xfId="54" applyNumberFormat="1" applyFont="1" applyFill="1" applyBorder="1" applyAlignment="1" applyProtection="1">
      <alignment vertical="center"/>
      <protection locked="0"/>
    </xf>
    <xf numFmtId="182" fontId="31" fillId="0" borderId="18" xfId="54" applyNumberFormat="1" applyFont="1" applyFill="1" applyBorder="1" applyAlignment="1" applyProtection="1">
      <alignment vertical="center"/>
      <protection locked="0"/>
    </xf>
    <xf numFmtId="182" fontId="31" fillId="0" borderId="137" xfId="54" applyNumberFormat="1" applyFont="1" applyFill="1" applyBorder="1" applyAlignment="1" applyProtection="1">
      <alignment vertical="center"/>
      <protection locked="0"/>
    </xf>
    <xf numFmtId="182" fontId="31" fillId="0" borderId="164" xfId="54" applyNumberFormat="1" applyFont="1" applyFill="1" applyBorder="1" applyAlignment="1" applyProtection="1">
      <alignment vertical="center"/>
      <protection locked="0"/>
    </xf>
    <xf numFmtId="182" fontId="31" fillId="0" borderId="503" xfId="54" applyNumberFormat="1" applyFont="1" applyFill="1" applyBorder="1" applyAlignment="1" applyProtection="1">
      <alignment vertical="center"/>
      <protection locked="0"/>
    </xf>
    <xf numFmtId="182" fontId="31" fillId="0" borderId="22" xfId="54" applyNumberFormat="1" applyFont="1" applyFill="1" applyBorder="1" applyAlignment="1" applyProtection="1">
      <alignment vertical="center"/>
      <protection locked="0"/>
    </xf>
    <xf numFmtId="182" fontId="31" fillId="0" borderId="137" xfId="54" applyNumberFormat="1" applyFont="1" applyFill="1" applyBorder="1" applyAlignment="1">
      <alignment vertical="center"/>
    </xf>
    <xf numFmtId="182" fontId="35" fillId="36" borderId="324" xfId="0" applyNumberFormat="1" applyFont="1" applyFill="1" applyBorder="1" applyAlignment="1" applyProtection="1">
      <alignment vertical="center"/>
      <protection locked="0"/>
    </xf>
    <xf numFmtId="182" fontId="31" fillId="0" borderId="24" xfId="53" applyNumberFormat="1" applyFont="1" applyFill="1" applyBorder="1" applyAlignment="1">
      <alignment vertical="center"/>
    </xf>
    <xf numFmtId="182" fontId="31" fillId="0" borderId="12" xfId="53" applyNumberFormat="1" applyFont="1" applyFill="1" applyBorder="1" applyAlignment="1">
      <alignment vertical="center"/>
    </xf>
    <xf numFmtId="182" fontId="31" fillId="0" borderId="20" xfId="53" applyNumberFormat="1" applyFont="1" applyFill="1" applyBorder="1" applyAlignment="1">
      <alignment vertical="center"/>
    </xf>
    <xf numFmtId="182" fontId="31" fillId="0" borderId="502" xfId="53" applyNumberFormat="1" applyFont="1" applyFill="1" applyBorder="1" applyAlignment="1">
      <alignment vertical="center"/>
    </xf>
    <xf numFmtId="182" fontId="31" fillId="0" borderId="43" xfId="53" applyNumberFormat="1" applyFont="1" applyFill="1" applyBorder="1" applyAlignment="1">
      <alignment vertical="center"/>
    </xf>
    <xf numFmtId="182" fontId="35" fillId="36" borderId="261" xfId="0" applyNumberFormat="1" applyFont="1" applyFill="1" applyBorder="1" applyAlignment="1" applyProtection="1">
      <alignment vertical="center"/>
      <protection locked="0"/>
    </xf>
    <xf numFmtId="182" fontId="31" fillId="0" borderId="157" xfId="53" applyNumberFormat="1" applyFont="1" applyFill="1" applyBorder="1" applyAlignment="1">
      <alignment vertical="center"/>
    </xf>
    <xf numFmtId="182" fontId="31" fillId="0" borderId="156" xfId="53" applyNumberFormat="1" applyFont="1" applyFill="1" applyBorder="1" applyAlignment="1">
      <alignment vertical="center"/>
    </xf>
    <xf numFmtId="182" fontId="31" fillId="0" borderId="155" xfId="53" applyNumberFormat="1" applyFont="1" applyFill="1" applyBorder="1" applyAlignment="1">
      <alignment vertical="center"/>
    </xf>
    <xf numFmtId="182" fontId="31" fillId="0" borderId="504" xfId="53" applyNumberFormat="1" applyFont="1" applyFill="1" applyBorder="1" applyAlignment="1">
      <alignment vertical="center"/>
    </xf>
    <xf numFmtId="182" fontId="31" fillId="0" borderId="421" xfId="53" applyNumberFormat="1" applyFont="1" applyFill="1" applyBorder="1" applyAlignment="1">
      <alignment vertical="center"/>
    </xf>
    <xf numFmtId="182" fontId="35" fillId="36" borderId="23" xfId="0" applyNumberFormat="1" applyFont="1" applyFill="1" applyBorder="1" applyAlignment="1" applyProtection="1">
      <alignment vertical="center"/>
      <protection locked="0"/>
    </xf>
    <xf numFmtId="182" fontId="35" fillId="36" borderId="21" xfId="0" applyNumberFormat="1" applyFont="1" applyFill="1" applyBorder="1" applyAlignment="1" applyProtection="1">
      <alignment vertical="center"/>
      <protection locked="0"/>
    </xf>
    <xf numFmtId="182" fontId="35" fillId="36" borderId="15" xfId="0" applyNumberFormat="1" applyFont="1" applyFill="1" applyBorder="1" applyAlignment="1" applyProtection="1">
      <alignment vertical="center"/>
      <protection locked="0"/>
    </xf>
    <xf numFmtId="182" fontId="35" fillId="36" borderId="503" xfId="0" applyNumberFormat="1" applyFont="1" applyFill="1" applyBorder="1" applyAlignment="1" applyProtection="1">
      <alignment vertical="center"/>
      <protection locked="0"/>
    </xf>
    <xf numFmtId="182" fontId="35" fillId="36" borderId="22" xfId="0" applyNumberFormat="1" applyFont="1" applyFill="1" applyBorder="1" applyAlignment="1" applyProtection="1">
      <alignment vertical="center"/>
      <protection locked="0"/>
    </xf>
    <xf numFmtId="182" fontId="35" fillId="36" borderId="268" xfId="0" applyNumberFormat="1" applyFont="1" applyFill="1" applyBorder="1" applyAlignment="1" applyProtection="1">
      <alignment vertical="center"/>
      <protection locked="0"/>
    </xf>
    <xf numFmtId="182" fontId="31" fillId="0" borderId="260" xfId="53" applyNumberFormat="1" applyFont="1" applyFill="1" applyBorder="1" applyAlignment="1">
      <alignment vertical="center"/>
    </xf>
    <xf numFmtId="182" fontId="31" fillId="0" borderId="162" xfId="53" applyNumberFormat="1" applyFont="1" applyFill="1" applyBorder="1" applyAlignment="1">
      <alignment vertical="center"/>
    </xf>
    <xf numFmtId="182" fontId="31" fillId="0" borderId="162" xfId="0" applyNumberFormat="1" applyFont="1" applyFill="1" applyBorder="1" applyAlignment="1" applyProtection="1">
      <alignment vertical="center"/>
      <protection locked="0"/>
    </xf>
    <xf numFmtId="182" fontId="31" fillId="0" borderId="161" xfId="53" applyNumberFormat="1" applyFont="1" applyFill="1" applyBorder="1" applyAlignment="1">
      <alignment vertical="center"/>
    </xf>
    <xf numFmtId="182" fontId="31" fillId="0" borderId="505" xfId="53" applyNumberFormat="1" applyFont="1" applyFill="1" applyBorder="1" applyAlignment="1">
      <alignment vertical="center"/>
    </xf>
    <xf numFmtId="182" fontId="31" fillId="0" borderId="500" xfId="53" applyNumberFormat="1" applyFont="1" applyFill="1" applyBorder="1" applyAlignment="1">
      <alignment vertical="center"/>
    </xf>
    <xf numFmtId="182" fontId="35" fillId="36" borderId="264" xfId="0" applyNumberFormat="1" applyFont="1" applyFill="1" applyBorder="1" applyAlignment="1" applyProtection="1">
      <alignment vertical="center"/>
      <protection locked="0"/>
    </xf>
    <xf numFmtId="182" fontId="31" fillId="0" borderId="154" xfId="53" applyNumberFormat="1" applyFont="1" applyFill="1" applyBorder="1" applyAlignment="1">
      <alignment vertical="center"/>
    </xf>
    <xf numFmtId="182" fontId="31" fillId="0" borderId="152" xfId="53" applyNumberFormat="1" applyFont="1" applyFill="1" applyBorder="1" applyAlignment="1">
      <alignment vertical="center"/>
    </xf>
    <xf numFmtId="182" fontId="31" fillId="0" borderId="152" xfId="0" applyNumberFormat="1" applyFont="1" applyFill="1" applyBorder="1" applyAlignment="1" applyProtection="1">
      <alignment vertical="center"/>
      <protection locked="0"/>
    </xf>
    <xf numFmtId="182" fontId="31" fillId="0" borderId="151" xfId="53" applyNumberFormat="1" applyFont="1" applyFill="1" applyBorder="1" applyAlignment="1">
      <alignment vertical="center"/>
    </xf>
    <xf numFmtId="182" fontId="31" fillId="0" borderId="506" xfId="53" applyNumberFormat="1" applyFont="1" applyFill="1" applyBorder="1" applyAlignment="1">
      <alignment vertical="center"/>
    </xf>
    <xf numFmtId="182" fontId="31" fillId="0" borderId="271" xfId="53" applyNumberFormat="1" applyFont="1" applyFill="1" applyBorder="1" applyAlignment="1">
      <alignment vertical="center"/>
    </xf>
    <xf numFmtId="182" fontId="31" fillId="0" borderId="17" xfId="53" applyNumberFormat="1" applyFont="1" applyFill="1" applyBorder="1" applyAlignment="1">
      <alignment vertical="center"/>
    </xf>
    <xf numFmtId="182" fontId="31" fillId="0" borderId="148" xfId="53" applyNumberFormat="1" applyFont="1" applyFill="1" applyBorder="1" applyAlignment="1">
      <alignment vertical="center"/>
    </xf>
    <xf numFmtId="182" fontId="31" fillId="0" borderId="147" xfId="53" applyNumberFormat="1" applyFont="1" applyFill="1" applyBorder="1" applyAlignment="1">
      <alignment vertical="center"/>
    </xf>
    <xf numFmtId="182" fontId="31" fillId="0" borderId="146" xfId="53" applyNumberFormat="1" applyFont="1" applyFill="1" applyBorder="1" applyAlignment="1">
      <alignment vertical="center"/>
    </xf>
    <xf numFmtId="182" fontId="31" fillId="0" borderId="507" xfId="53" applyNumberFormat="1" applyFont="1" applyFill="1" applyBorder="1" applyAlignment="1">
      <alignment vertical="center"/>
    </xf>
    <xf numFmtId="182" fontId="31" fillId="0" borderId="501" xfId="53" applyNumberFormat="1" applyFont="1" applyFill="1" applyBorder="1" applyAlignment="1">
      <alignment vertical="center"/>
    </xf>
    <xf numFmtId="182" fontId="35" fillId="36" borderId="513" xfId="0" applyNumberFormat="1" applyFont="1" applyFill="1" applyBorder="1" applyAlignment="1" applyProtection="1">
      <alignment vertical="center"/>
      <protection locked="0"/>
    </xf>
    <xf numFmtId="182" fontId="35" fillId="36" borderId="267" xfId="0" applyNumberFormat="1" applyFont="1" applyFill="1" applyBorder="1" applyAlignment="1" applyProtection="1">
      <alignment vertical="center"/>
      <protection locked="0"/>
    </xf>
    <xf numFmtId="182" fontId="31" fillId="33" borderId="23" xfId="53" applyNumberFormat="1" applyFont="1" applyFill="1" applyBorder="1" applyAlignment="1">
      <alignment vertical="center"/>
    </xf>
    <xf numFmtId="182" fontId="31" fillId="33" borderId="21" xfId="53" applyNumberFormat="1" applyFont="1" applyFill="1" applyBorder="1" applyAlignment="1">
      <alignment vertical="center"/>
    </xf>
    <xf numFmtId="182" fontId="31" fillId="33" borderId="15" xfId="53" applyNumberFormat="1" applyFont="1" applyFill="1" applyBorder="1" applyAlignment="1">
      <alignment vertical="center"/>
    </xf>
    <xf numFmtId="182" fontId="31" fillId="33" borderId="503" xfId="53" applyNumberFormat="1" applyFont="1" applyFill="1" applyBorder="1" applyAlignment="1">
      <alignment vertical="center"/>
    </xf>
    <xf numFmtId="182" fontId="31" fillId="33" borderId="43" xfId="53" applyNumberFormat="1" applyFont="1" applyFill="1" applyBorder="1" applyAlignment="1">
      <alignment vertical="center"/>
    </xf>
    <xf numFmtId="182" fontId="35" fillId="36" borderId="23" xfId="0" applyNumberFormat="1" applyFont="1" applyFill="1" applyBorder="1" applyAlignment="1">
      <alignment vertical="center"/>
    </xf>
    <xf numFmtId="182" fontId="35" fillId="36" borderId="21" xfId="0" applyNumberFormat="1" applyFont="1" applyFill="1" applyBorder="1" applyAlignment="1">
      <alignment vertical="center"/>
    </xf>
    <xf numFmtId="182" fontId="35" fillId="36" borderId="15" xfId="0" applyNumberFormat="1" applyFont="1" applyFill="1" applyBorder="1" applyAlignment="1">
      <alignment vertical="center"/>
    </xf>
    <xf numFmtId="182" fontId="35" fillId="36" borderId="503" xfId="0" applyNumberFormat="1" applyFont="1" applyFill="1" applyBorder="1" applyAlignment="1">
      <alignment vertical="center"/>
    </xf>
    <xf numFmtId="182" fontId="35" fillId="36" borderId="22" xfId="0" applyNumberFormat="1" applyFont="1" applyFill="1" applyBorder="1" applyAlignment="1">
      <alignment vertical="center"/>
    </xf>
    <xf numFmtId="182" fontId="31" fillId="33" borderId="154" xfId="53" applyNumberFormat="1" applyFont="1" applyFill="1" applyBorder="1" applyAlignment="1">
      <alignment vertical="center"/>
    </xf>
    <xf numFmtId="182" fontId="31" fillId="33" borderId="152" xfId="53" applyNumberFormat="1" applyFont="1" applyFill="1" applyBorder="1" applyAlignment="1">
      <alignment vertical="center"/>
    </xf>
    <xf numFmtId="182" fontId="31" fillId="33" borderId="151" xfId="53" applyNumberFormat="1" applyFont="1" applyFill="1" applyBorder="1" applyAlignment="1">
      <alignment vertical="center"/>
    </xf>
    <xf numFmtId="182" fontId="31" fillId="33" borderId="506" xfId="53" applyNumberFormat="1" applyFont="1" applyFill="1" applyBorder="1" applyAlignment="1">
      <alignment vertical="center"/>
    </xf>
    <xf numFmtId="182" fontId="31" fillId="33" borderId="271" xfId="53" applyNumberFormat="1" applyFont="1" applyFill="1" applyBorder="1" applyAlignment="1">
      <alignment vertical="center"/>
    </xf>
    <xf numFmtId="182" fontId="35" fillId="36" borderId="262" xfId="0" applyNumberFormat="1" applyFont="1" applyFill="1" applyBorder="1" applyAlignment="1" applyProtection="1">
      <alignment vertical="center"/>
      <protection locked="0"/>
    </xf>
    <xf numFmtId="182" fontId="35" fillId="36" borderId="142" xfId="0" applyNumberFormat="1" applyFont="1" applyFill="1" applyBorder="1" applyAlignment="1">
      <alignment vertical="center"/>
    </xf>
    <xf numFmtId="182" fontId="35" fillId="36" borderId="29" xfId="0" applyNumberFormat="1" applyFont="1" applyFill="1" applyBorder="1" applyAlignment="1">
      <alignment vertical="center"/>
    </xf>
    <xf numFmtId="182" fontId="35" fillId="36" borderId="45" xfId="0" applyNumberFormat="1" applyFont="1" applyFill="1" applyBorder="1" applyAlignment="1">
      <alignment vertical="center"/>
    </xf>
    <xf numFmtId="182" fontId="35" fillId="36" borderId="508" xfId="0" applyNumberFormat="1" applyFont="1" applyFill="1" applyBorder="1" applyAlignment="1">
      <alignment vertical="center"/>
    </xf>
    <xf numFmtId="182" fontId="35" fillId="36" borderId="30" xfId="0" applyNumberFormat="1" applyFont="1" applyFill="1" applyBorder="1" applyAlignment="1">
      <alignment vertical="center"/>
    </xf>
    <xf numFmtId="182" fontId="31" fillId="33" borderId="157" xfId="53" applyNumberFormat="1" applyFont="1" applyFill="1" applyBorder="1" applyAlignment="1">
      <alignment vertical="center"/>
    </xf>
    <xf numFmtId="182" fontId="31" fillId="33" borderId="156" xfId="53" applyNumberFormat="1" applyFont="1" applyFill="1" applyBorder="1" applyAlignment="1">
      <alignment vertical="center"/>
    </xf>
    <xf numFmtId="182" fontId="31" fillId="33" borderId="155" xfId="53" applyNumberFormat="1" applyFont="1" applyFill="1" applyBorder="1" applyAlignment="1">
      <alignment vertical="center"/>
    </xf>
    <xf numFmtId="182" fontId="31" fillId="33" borderId="504" xfId="53" applyNumberFormat="1" applyFont="1" applyFill="1" applyBorder="1" applyAlignment="1">
      <alignment vertical="center"/>
    </xf>
    <xf numFmtId="182" fontId="31" fillId="33" borderId="421" xfId="53" applyNumberFormat="1" applyFont="1" applyFill="1" applyBorder="1" applyAlignment="1">
      <alignment vertical="center"/>
    </xf>
    <xf numFmtId="182" fontId="31" fillId="33" borderId="148" xfId="53" applyNumberFormat="1" applyFont="1" applyFill="1" applyBorder="1" applyAlignment="1">
      <alignment vertical="center"/>
    </xf>
    <xf numFmtId="182" fontId="31" fillId="33" borderId="147" xfId="53" applyNumberFormat="1" applyFont="1" applyFill="1" applyBorder="1" applyAlignment="1">
      <alignment vertical="center"/>
    </xf>
    <xf numFmtId="182" fontId="31" fillId="33" borderId="146" xfId="53" applyNumberFormat="1" applyFont="1" applyFill="1" applyBorder="1" applyAlignment="1">
      <alignment vertical="center"/>
    </xf>
    <xf numFmtId="182" fontId="31" fillId="33" borderId="507" xfId="53" applyNumberFormat="1" applyFont="1" applyFill="1" applyBorder="1" applyAlignment="1">
      <alignment vertical="center"/>
    </xf>
    <xf numFmtId="182" fontId="31" fillId="33" borderId="501" xfId="53" applyNumberFormat="1" applyFont="1" applyFill="1" applyBorder="1" applyAlignment="1">
      <alignment vertical="center"/>
    </xf>
    <xf numFmtId="182" fontId="35" fillId="36" borderId="265" xfId="0" applyNumberFormat="1" applyFont="1" applyFill="1" applyBorder="1" applyAlignment="1" applyProtection="1">
      <alignment vertical="center"/>
      <protection locked="0"/>
    </xf>
    <xf numFmtId="182" fontId="31" fillId="33" borderId="259" xfId="53" applyNumberFormat="1" applyFont="1" applyFill="1" applyBorder="1" applyAlignment="1">
      <alignment vertical="center"/>
    </xf>
    <xf numFmtId="182" fontId="31" fillId="33" borderId="255" xfId="53" applyNumberFormat="1" applyFont="1" applyFill="1" applyBorder="1" applyAlignment="1">
      <alignment vertical="center"/>
    </xf>
    <xf numFmtId="182" fontId="31" fillId="33" borderId="273" xfId="53" applyNumberFormat="1" applyFont="1" applyFill="1" applyBorder="1" applyAlignment="1">
      <alignment vertical="center"/>
    </xf>
    <xf numFmtId="182" fontId="31" fillId="33" borderId="509" xfId="53" applyNumberFormat="1" applyFont="1" applyFill="1" applyBorder="1" applyAlignment="1">
      <alignment vertical="center"/>
    </xf>
    <xf numFmtId="182" fontId="31" fillId="33" borderId="274" xfId="53" applyNumberFormat="1" applyFont="1" applyFill="1" applyBorder="1" applyAlignment="1">
      <alignment vertical="center"/>
    </xf>
    <xf numFmtId="182" fontId="31" fillId="36" borderId="466" xfId="0" applyNumberFormat="1" applyFont="1" applyFill="1" applyBorder="1" applyAlignment="1">
      <alignment vertical="center"/>
    </xf>
    <xf numFmtId="182" fontId="31" fillId="36" borderId="464" xfId="0" applyNumberFormat="1" applyFont="1" applyFill="1" applyBorder="1" applyAlignment="1">
      <alignment vertical="center"/>
    </xf>
    <xf numFmtId="182" fontId="31" fillId="36" borderId="486" xfId="0" applyNumberFormat="1" applyFont="1" applyFill="1" applyBorder="1" applyAlignment="1">
      <alignment vertical="center"/>
    </xf>
    <xf numFmtId="182" fontId="31" fillId="36" borderId="464" xfId="0" applyNumberFormat="1" applyFont="1" applyFill="1" applyBorder="1" applyAlignment="1">
      <alignment vertical="center" shrinkToFit="1"/>
    </xf>
    <xf numFmtId="182" fontId="31" fillId="36" borderId="467" xfId="0" applyNumberFormat="1" applyFont="1" applyFill="1" applyBorder="1" applyAlignment="1">
      <alignment vertical="center"/>
    </xf>
    <xf numFmtId="182" fontId="35" fillId="36" borderId="464" xfId="0" applyNumberFormat="1" applyFont="1" applyFill="1" applyBorder="1" applyAlignment="1">
      <alignment vertical="center"/>
    </xf>
    <xf numFmtId="182" fontId="35" fillId="36" borderId="467" xfId="0" applyNumberFormat="1" applyFont="1" applyFill="1" applyBorder="1" applyAlignment="1">
      <alignment vertical="center"/>
    </xf>
    <xf numFmtId="182" fontId="35" fillId="36" borderId="466" xfId="0" applyNumberFormat="1" applyFont="1" applyFill="1" applyBorder="1" applyAlignment="1">
      <alignment vertical="center"/>
    </xf>
    <xf numFmtId="182" fontId="35" fillId="36" borderId="468" xfId="0" applyNumberFormat="1" applyFont="1" applyFill="1" applyBorder="1" applyAlignment="1">
      <alignment vertical="center"/>
    </xf>
    <xf numFmtId="182" fontId="35" fillId="36" borderId="343" xfId="0" applyNumberFormat="1" applyFont="1" applyFill="1" applyBorder="1" applyAlignment="1">
      <alignment vertical="center"/>
    </xf>
    <xf numFmtId="182" fontId="35" fillId="36" borderId="460" xfId="0" applyNumberFormat="1" applyFont="1" applyFill="1" applyBorder="1" applyAlignment="1">
      <alignment vertical="center"/>
    </xf>
    <xf numFmtId="182" fontId="31" fillId="36" borderId="487" xfId="0" applyNumberFormat="1" applyFont="1" applyFill="1" applyBorder="1" applyAlignment="1">
      <alignment vertical="center"/>
    </xf>
    <xf numFmtId="182" fontId="31" fillId="36" borderId="89" xfId="0" applyNumberFormat="1" applyFont="1" applyFill="1" applyBorder="1" applyAlignment="1">
      <alignment vertical="center"/>
    </xf>
    <xf numFmtId="182" fontId="31" fillId="36" borderId="472" xfId="0" applyNumberFormat="1" applyFont="1" applyFill="1" applyBorder="1" applyAlignment="1">
      <alignment vertical="center"/>
    </xf>
    <xf numFmtId="182" fontId="31" fillId="0" borderId="125" xfId="0" applyNumberFormat="1" applyFont="1" applyFill="1" applyBorder="1" applyAlignment="1">
      <alignment vertical="center"/>
    </xf>
    <xf numFmtId="182" fontId="31" fillId="0" borderId="457" xfId="0" applyNumberFormat="1" applyFont="1" applyFill="1" applyBorder="1" applyAlignment="1">
      <alignment vertical="center"/>
    </xf>
    <xf numFmtId="182" fontId="31" fillId="0" borderId="78" xfId="0" applyNumberFormat="1" applyFont="1" applyFill="1" applyBorder="1" applyAlignment="1">
      <alignment vertical="center"/>
    </xf>
    <xf numFmtId="182" fontId="31" fillId="0" borderId="78" xfId="0" applyNumberFormat="1" applyFont="1" applyFill="1" applyBorder="1" applyAlignment="1">
      <alignment vertical="center" shrinkToFit="1"/>
    </xf>
    <xf numFmtId="182" fontId="31" fillId="0" borderId="77" xfId="0" applyNumberFormat="1" applyFont="1" applyFill="1" applyBorder="1" applyAlignment="1">
      <alignment vertical="center"/>
    </xf>
    <xf numFmtId="182" fontId="31" fillId="0" borderId="482" xfId="0" applyNumberFormat="1" applyFont="1" applyFill="1" applyBorder="1" applyAlignment="1">
      <alignment vertical="center"/>
    </xf>
    <xf numFmtId="182" fontId="31" fillId="0" borderId="558" xfId="0" applyNumberFormat="1" applyFont="1" applyFill="1" applyBorder="1" applyAlignment="1">
      <alignment vertical="center"/>
    </xf>
    <xf numFmtId="182" fontId="31" fillId="0" borderId="559" xfId="0" applyNumberFormat="1" applyFont="1" applyFill="1" applyBorder="1" applyAlignment="1">
      <alignment vertical="center"/>
    </xf>
    <xf numFmtId="182" fontId="31" fillId="0" borderId="483" xfId="0" applyNumberFormat="1" applyFont="1" applyFill="1" applyBorder="1" applyAlignment="1">
      <alignment vertical="center"/>
    </xf>
    <xf numFmtId="182" fontId="31" fillId="36" borderId="101" xfId="0" applyNumberFormat="1" applyFont="1" applyFill="1" applyBorder="1" applyAlignment="1">
      <alignment vertical="center"/>
    </xf>
    <xf numFmtId="182" fontId="31" fillId="36" borderId="100" xfId="0" applyNumberFormat="1" applyFont="1" applyFill="1" applyBorder="1" applyAlignment="1">
      <alignment vertical="center"/>
    </xf>
    <xf numFmtId="182" fontId="31" fillId="36" borderId="474" xfId="0" applyNumberFormat="1" applyFont="1" applyFill="1" applyBorder="1" applyAlignment="1">
      <alignment vertical="center"/>
    </xf>
    <xf numFmtId="182" fontId="31" fillId="0" borderId="298" xfId="0" applyNumberFormat="1" applyFont="1" applyFill="1" applyBorder="1" applyAlignment="1">
      <alignment vertical="center"/>
    </xf>
    <xf numFmtId="182" fontId="31" fillId="0" borderId="85" xfId="0" applyNumberFormat="1" applyFont="1" applyFill="1" applyBorder="1" applyAlignment="1">
      <alignment vertical="center"/>
    </xf>
    <xf numFmtId="182" fontId="31" fillId="0" borderId="85" xfId="0" applyNumberFormat="1" applyFont="1" applyFill="1" applyBorder="1" applyAlignment="1">
      <alignment vertical="center" shrinkToFit="1"/>
    </xf>
    <xf numFmtId="182" fontId="31" fillId="0" borderId="84" xfId="0" applyNumberFormat="1" applyFont="1" applyFill="1" applyBorder="1" applyAlignment="1">
      <alignment vertical="center"/>
    </xf>
    <xf numFmtId="182" fontId="31" fillId="0" borderId="108" xfId="0" applyNumberFormat="1" applyFont="1" applyFill="1" applyBorder="1" applyAlignment="1">
      <alignment vertical="center"/>
    </xf>
    <xf numFmtId="182" fontId="31" fillId="0" borderId="109" xfId="0" applyNumberFormat="1" applyFont="1" applyFill="1" applyBorder="1" applyAlignment="1">
      <alignment vertical="center"/>
    </xf>
    <xf numFmtId="182" fontId="31" fillId="0" borderId="560" xfId="0" applyNumberFormat="1" applyFont="1" applyFill="1" applyBorder="1" applyAlignment="1">
      <alignment vertical="center"/>
    </xf>
    <xf numFmtId="182" fontId="31" fillId="0" borderId="106" xfId="0" applyNumberFormat="1" applyFont="1" applyFill="1" applyBorder="1" applyAlignment="1">
      <alignment vertical="center"/>
    </xf>
    <xf numFmtId="182" fontId="31" fillId="36" borderId="79" xfId="0" applyNumberFormat="1" applyFont="1" applyFill="1" applyBorder="1" applyAlignment="1">
      <alignment vertical="center"/>
    </xf>
    <xf numFmtId="182" fontId="31" fillId="36" borderId="78" xfId="0" applyNumberFormat="1" applyFont="1" applyFill="1" applyBorder="1" applyAlignment="1">
      <alignment vertical="center"/>
    </xf>
    <xf numFmtId="182" fontId="31" fillId="36" borderId="479" xfId="0" applyNumberFormat="1" applyFont="1" applyFill="1" applyBorder="1" applyAlignment="1">
      <alignment vertical="center"/>
    </xf>
    <xf numFmtId="182" fontId="31" fillId="36" borderId="145" xfId="0" applyNumberFormat="1" applyFont="1" applyFill="1" applyBorder="1" applyAlignment="1">
      <alignment vertical="center"/>
    </xf>
    <xf numFmtId="182" fontId="31" fillId="36" borderId="145" xfId="0" applyNumberFormat="1" applyFont="1" applyFill="1" applyBorder="1" applyAlignment="1">
      <alignment vertical="center" shrinkToFit="1"/>
    </xf>
    <xf numFmtId="182" fontId="31" fillId="36" borderId="301" xfId="0" applyNumberFormat="1" applyFont="1" applyFill="1" applyBorder="1" applyAlignment="1">
      <alignment vertical="center"/>
    </xf>
    <xf numFmtId="182" fontId="35" fillId="36" borderId="78" xfId="0" applyNumberFormat="1" applyFont="1" applyFill="1" applyBorder="1" applyAlignment="1">
      <alignment vertical="center"/>
    </xf>
    <xf numFmtId="182" fontId="35" fillId="36" borderId="100" xfId="0" applyNumberFormat="1" applyFont="1" applyFill="1" applyBorder="1" applyAlignment="1">
      <alignment vertical="center"/>
    </xf>
    <xf numFmtId="182" fontId="35" fillId="36" borderId="77" xfId="0" applyNumberFormat="1" applyFont="1" applyFill="1" applyBorder="1" applyAlignment="1">
      <alignment vertical="center"/>
    </xf>
    <xf numFmtId="182" fontId="35" fillId="36" borderId="79" xfId="0" applyNumberFormat="1" applyFont="1" applyFill="1" applyBorder="1" applyAlignment="1">
      <alignment vertical="center"/>
    </xf>
    <xf numFmtId="182" fontId="35" fillId="36" borderId="104" xfId="0" applyNumberFormat="1" applyFont="1" applyFill="1" applyBorder="1" applyAlignment="1">
      <alignment vertical="center"/>
    </xf>
    <xf numFmtId="182" fontId="35" fillId="36" borderId="103" xfId="0" applyNumberFormat="1" applyFont="1" applyFill="1" applyBorder="1" applyAlignment="1">
      <alignment vertical="center"/>
    </xf>
    <xf numFmtId="182" fontId="31" fillId="36" borderId="477" xfId="0" applyNumberFormat="1" applyFont="1" applyFill="1" applyBorder="1" applyAlignment="1">
      <alignment vertical="center"/>
    </xf>
    <xf numFmtId="182" fontId="31" fillId="0" borderId="561" xfId="0" applyNumberFormat="1" applyFont="1" applyFill="1" applyBorder="1" applyAlignment="1">
      <alignment vertical="center"/>
    </xf>
    <xf numFmtId="182" fontId="31" fillId="0" borderId="561" xfId="0" applyNumberFormat="1" applyFont="1" applyFill="1" applyBorder="1" applyAlignment="1">
      <alignment vertical="center" shrinkToFit="1"/>
    </xf>
    <xf numFmtId="182" fontId="31" fillId="0" borderId="406" xfId="0" applyNumberFormat="1" applyFont="1" applyFill="1" applyBorder="1" applyAlignment="1">
      <alignment vertical="center"/>
    </xf>
    <xf numFmtId="182" fontId="31" fillId="0" borderId="112" xfId="0" applyNumberFormat="1" applyFont="1" applyFill="1" applyBorder="1" applyAlignment="1">
      <alignment vertical="center"/>
    </xf>
    <xf numFmtId="182" fontId="31" fillId="0" borderId="562" xfId="0" applyNumberFormat="1" applyFont="1" applyFill="1" applyBorder="1" applyAlignment="1">
      <alignment vertical="center"/>
    </xf>
    <xf numFmtId="182" fontId="31" fillId="0" borderId="158" xfId="0" applyNumberFormat="1" applyFont="1" applyFill="1" applyBorder="1" applyAlignment="1">
      <alignment vertical="center"/>
    </xf>
    <xf numFmtId="182" fontId="31" fillId="0" borderId="116" xfId="0" applyNumberFormat="1" applyFont="1" applyFill="1" applyBorder="1" applyAlignment="1">
      <alignment vertical="center"/>
    </xf>
    <xf numFmtId="182" fontId="31" fillId="0" borderId="80" xfId="0" applyNumberFormat="1" applyFont="1" applyFill="1" applyBorder="1" applyAlignment="1">
      <alignment vertical="center"/>
    </xf>
    <xf numFmtId="182" fontId="31" fillId="0" borderId="115" xfId="0" applyNumberFormat="1" applyFont="1" applyFill="1" applyBorder="1" applyAlignment="1">
      <alignment vertical="center"/>
    </xf>
    <xf numFmtId="182" fontId="31" fillId="0" borderId="563" xfId="0" applyNumberFormat="1" applyFont="1" applyFill="1" applyBorder="1" applyAlignment="1">
      <alignment vertical="center"/>
    </xf>
    <xf numFmtId="182" fontId="31" fillId="0" borderId="564" xfId="0" applyNumberFormat="1" applyFont="1" applyFill="1" applyBorder="1" applyAlignment="1">
      <alignment vertical="center"/>
    </xf>
    <xf numFmtId="182" fontId="31" fillId="36" borderId="96" xfId="0" applyNumberFormat="1" applyFont="1" applyFill="1" applyBorder="1" applyAlignment="1">
      <alignment vertical="center"/>
    </xf>
    <xf numFmtId="182" fontId="31" fillId="36" borderId="95" xfId="0" applyNumberFormat="1" applyFont="1" applyFill="1" applyBorder="1" applyAlignment="1">
      <alignment vertical="center"/>
    </xf>
    <xf numFmtId="182" fontId="31" fillId="36" borderId="475" xfId="0" applyNumberFormat="1" applyFont="1" applyFill="1" applyBorder="1" applyAlignment="1">
      <alignment vertical="center"/>
    </xf>
    <xf numFmtId="182" fontId="31" fillId="0" borderId="93" xfId="0" applyNumberFormat="1" applyFont="1" applyFill="1" applyBorder="1" applyAlignment="1">
      <alignment vertical="center"/>
    </xf>
    <xf numFmtId="182" fontId="31" fillId="0" borderId="97" xfId="0" applyNumberFormat="1" applyFont="1" applyFill="1" applyBorder="1" applyAlignment="1">
      <alignment vertical="center"/>
    </xf>
    <xf numFmtId="182" fontId="31" fillId="0" borderId="97" xfId="0" applyNumberFormat="1" applyFont="1" applyFill="1" applyBorder="1" applyAlignment="1">
      <alignment vertical="center" shrinkToFit="1"/>
    </xf>
    <xf numFmtId="182" fontId="31" fillId="0" borderId="94" xfId="0" applyNumberFormat="1" applyFont="1" applyFill="1" applyBorder="1" applyAlignment="1">
      <alignment vertical="center"/>
    </xf>
    <xf numFmtId="182" fontId="31" fillId="0" borderId="228" xfId="0" applyNumberFormat="1" applyFont="1" applyFill="1" applyBorder="1" applyAlignment="1">
      <alignment vertical="center"/>
    </xf>
    <xf numFmtId="182" fontId="31" fillId="0" borderId="95" xfId="0" applyNumberFormat="1" applyFont="1" applyFill="1" applyBorder="1" applyAlignment="1">
      <alignment vertical="center"/>
    </xf>
    <xf numFmtId="182" fontId="31" fillId="0" borderId="114" xfId="0" applyNumberFormat="1" applyFont="1" applyFill="1" applyBorder="1" applyAlignment="1">
      <alignment vertical="center"/>
    </xf>
    <xf numFmtId="182" fontId="31" fillId="0" borderId="113" xfId="0" applyNumberFormat="1" applyFont="1" applyFill="1" applyBorder="1" applyAlignment="1">
      <alignment vertical="center"/>
    </xf>
    <xf numFmtId="182" fontId="31" fillId="0" borderId="565" xfId="0" applyNumberFormat="1" applyFont="1" applyFill="1" applyBorder="1" applyAlignment="1">
      <alignment vertical="center"/>
    </xf>
    <xf numFmtId="182" fontId="31" fillId="0" borderId="566" xfId="0" applyNumberFormat="1" applyFont="1" applyFill="1" applyBorder="1" applyAlignment="1">
      <alignment vertical="center"/>
    </xf>
    <xf numFmtId="182" fontId="31" fillId="0" borderId="83" xfId="0" applyNumberFormat="1" applyFont="1" applyFill="1" applyBorder="1" applyAlignment="1">
      <alignment vertical="center"/>
    </xf>
    <xf numFmtId="182" fontId="31" fillId="0" borderId="150" xfId="0" applyNumberFormat="1" applyFont="1" applyFill="1" applyBorder="1" applyAlignment="1">
      <alignment vertical="center"/>
    </xf>
    <xf numFmtId="182" fontId="31" fillId="0" borderId="150" xfId="0" applyNumberFormat="1" applyFont="1" applyFill="1" applyBorder="1" applyAlignment="1">
      <alignment vertical="center" shrinkToFit="1"/>
    </xf>
    <xf numFmtId="182" fontId="31" fillId="0" borderId="223" xfId="0" applyNumberFormat="1" applyFont="1" applyFill="1" applyBorder="1" applyAlignment="1">
      <alignment vertical="center"/>
    </xf>
    <xf numFmtId="182" fontId="31" fillId="0" borderId="567" xfId="0" applyNumberFormat="1" applyFont="1" applyFill="1" applyBorder="1" applyAlignment="1">
      <alignment vertical="center"/>
    </xf>
    <xf numFmtId="182" fontId="31" fillId="0" borderId="568" xfId="0" applyNumberFormat="1" applyFont="1" applyFill="1" applyBorder="1" applyAlignment="1">
      <alignment vertical="center"/>
    </xf>
    <xf numFmtId="182" fontId="31" fillId="0" borderId="569" xfId="0" applyNumberFormat="1" applyFont="1" applyFill="1" applyBorder="1" applyAlignment="1">
      <alignment vertical="center"/>
    </xf>
    <xf numFmtId="182" fontId="31" fillId="0" borderId="570" xfId="0" applyNumberFormat="1" applyFont="1" applyFill="1" applyBorder="1" applyAlignment="1">
      <alignment vertical="center"/>
    </xf>
    <xf numFmtId="182" fontId="31" fillId="0" borderId="571" xfId="0" applyNumberFormat="1" applyFont="1" applyFill="1" applyBorder="1" applyAlignment="1">
      <alignment vertical="center"/>
    </xf>
    <xf numFmtId="182" fontId="31" fillId="0" borderId="572" xfId="0" applyNumberFormat="1" applyFont="1" applyFill="1" applyBorder="1" applyAlignment="1">
      <alignment vertical="center"/>
    </xf>
    <xf numFmtId="182" fontId="31" fillId="36" borderId="86" xfId="0" applyNumberFormat="1" applyFont="1" applyFill="1" applyBorder="1" applyAlignment="1">
      <alignment vertical="center"/>
    </xf>
    <xf numFmtId="182" fontId="31" fillId="36" borderId="85" xfId="0" applyNumberFormat="1" applyFont="1" applyFill="1" applyBorder="1" applyAlignment="1">
      <alignment vertical="center"/>
    </xf>
    <xf numFmtId="182" fontId="31" fillId="36" borderId="476" xfId="0" applyNumberFormat="1" applyFont="1" applyFill="1" applyBorder="1" applyAlignment="1">
      <alignment vertical="center"/>
    </xf>
    <xf numFmtId="182" fontId="31" fillId="0" borderId="537" xfId="0" applyNumberFormat="1" applyFont="1" applyFill="1" applyBorder="1" applyAlignment="1">
      <alignment vertical="center"/>
    </xf>
    <xf numFmtId="182" fontId="31" fillId="0" borderId="538" xfId="0" applyNumberFormat="1" applyFont="1" applyFill="1" applyBorder="1" applyAlignment="1">
      <alignment vertical="center"/>
    </xf>
    <xf numFmtId="182" fontId="31" fillId="0" borderId="538" xfId="0" applyNumberFormat="1" applyFont="1" applyFill="1" applyBorder="1" applyAlignment="1">
      <alignment vertical="center" shrinkToFit="1"/>
    </xf>
    <xf numFmtId="182" fontId="31" fillId="0" borderId="283" xfId="0" applyNumberFormat="1" applyFont="1" applyFill="1" applyBorder="1" applyAlignment="1">
      <alignment vertical="center"/>
    </xf>
    <xf numFmtId="182" fontId="31" fillId="0" borderId="573" xfId="0" applyNumberFormat="1" applyFont="1" applyFill="1" applyBorder="1" applyAlignment="1">
      <alignment vertical="center"/>
    </xf>
    <xf numFmtId="182" fontId="31" fillId="0" borderId="574" xfId="0" applyNumberFormat="1" applyFont="1" applyFill="1" applyBorder="1" applyAlignment="1">
      <alignment vertical="center"/>
    </xf>
    <xf numFmtId="182" fontId="31" fillId="0" borderId="575" xfId="0" applyNumberFormat="1" applyFont="1" applyFill="1" applyBorder="1" applyAlignment="1">
      <alignment vertical="center"/>
    </xf>
    <xf numFmtId="3" fontId="31" fillId="0" borderId="576" xfId="0" applyNumberFormat="1" applyFont="1" applyFill="1" applyBorder="1" applyAlignment="1">
      <alignment vertical="center"/>
    </xf>
    <xf numFmtId="182" fontId="31" fillId="0" borderId="577" xfId="0" applyNumberFormat="1" applyFont="1" applyFill="1" applyBorder="1" applyAlignment="1">
      <alignment vertical="center"/>
    </xf>
    <xf numFmtId="182" fontId="31" fillId="0" borderId="578" xfId="0" applyNumberFormat="1" applyFont="1" applyFill="1" applyBorder="1" applyAlignment="1">
      <alignment vertical="center"/>
    </xf>
    <xf numFmtId="182" fontId="31" fillId="0" borderId="579" xfId="0" applyNumberFormat="1" applyFont="1" applyFill="1" applyBorder="1" applyAlignment="1">
      <alignment vertical="center"/>
    </xf>
    <xf numFmtId="182" fontId="31" fillId="0" borderId="580" xfId="0" applyNumberFormat="1" applyFont="1" applyFill="1" applyBorder="1" applyAlignment="1">
      <alignment vertical="center"/>
    </xf>
    <xf numFmtId="182" fontId="31" fillId="0" borderId="581" xfId="0" applyNumberFormat="1" applyFont="1" applyFill="1" applyBorder="1" applyAlignment="1">
      <alignment vertical="center"/>
    </xf>
    <xf numFmtId="182" fontId="31" fillId="0" borderId="582" xfId="0" applyNumberFormat="1" applyFont="1" applyFill="1" applyBorder="1" applyAlignment="1">
      <alignment vertical="center"/>
    </xf>
    <xf numFmtId="182" fontId="31" fillId="36" borderId="78" xfId="0" applyNumberFormat="1" applyFont="1" applyFill="1" applyBorder="1" applyAlignment="1">
      <alignment vertical="center" shrinkToFit="1"/>
    </xf>
    <xf numFmtId="182" fontId="31" fillId="36" borderId="77" xfId="0" applyNumberFormat="1" applyFont="1" applyFill="1" applyBorder="1" applyAlignment="1">
      <alignment vertical="center"/>
    </xf>
    <xf numFmtId="182" fontId="31" fillId="0" borderId="583" xfId="0" applyNumberFormat="1" applyFont="1" applyFill="1" applyBorder="1" applyAlignment="1">
      <alignment vertical="center"/>
    </xf>
    <xf numFmtId="182" fontId="31" fillId="0" borderId="584" xfId="0" applyNumberFormat="1" applyFont="1" applyFill="1" applyBorder="1" applyAlignment="1">
      <alignment vertical="center"/>
    </xf>
    <xf numFmtId="182" fontId="31" fillId="0" borderId="111" xfId="0" applyNumberFormat="1" applyFont="1" applyFill="1" applyBorder="1" applyAlignment="1">
      <alignment vertical="center"/>
    </xf>
    <xf numFmtId="182" fontId="31" fillId="0" borderId="576" xfId="0" applyNumberFormat="1" applyFont="1" applyFill="1" applyBorder="1" applyAlignment="1">
      <alignment vertical="center"/>
    </xf>
    <xf numFmtId="182" fontId="31" fillId="0" borderId="585" xfId="0" applyNumberFormat="1" applyFont="1" applyFill="1" applyBorder="1" applyAlignment="1">
      <alignment vertical="center"/>
    </xf>
    <xf numFmtId="182" fontId="31" fillId="0" borderId="586" xfId="0" applyNumberFormat="1" applyFont="1" applyFill="1" applyBorder="1" applyAlignment="1">
      <alignment vertical="center"/>
    </xf>
    <xf numFmtId="182" fontId="31" fillId="36" borderId="104" xfId="0" applyNumberFormat="1" applyFont="1" applyFill="1" applyBorder="1" applyAlignment="1">
      <alignment vertical="center"/>
    </xf>
    <xf numFmtId="182" fontId="31" fillId="36" borderId="103" xfId="0" applyNumberFormat="1" applyFont="1" applyFill="1" applyBorder="1" applyAlignment="1">
      <alignment vertical="center"/>
    </xf>
    <xf numFmtId="182" fontId="31" fillId="0" borderId="95" xfId="0" applyNumberFormat="1" applyFont="1" applyFill="1" applyBorder="1" applyAlignment="1">
      <alignment vertical="center" shrinkToFit="1"/>
    </xf>
    <xf numFmtId="182" fontId="31" fillId="0" borderId="587" xfId="0" applyNumberFormat="1" applyFont="1" applyFill="1" applyBorder="1" applyAlignment="1">
      <alignment vertical="center"/>
    </xf>
    <xf numFmtId="182" fontId="31" fillId="0" borderId="588" xfId="0" applyNumberFormat="1" applyFont="1" applyFill="1" applyBorder="1" applyAlignment="1">
      <alignment vertical="center"/>
    </xf>
    <xf numFmtId="182" fontId="31" fillId="0" borderId="92" xfId="0" applyNumberFormat="1" applyFont="1" applyFill="1" applyBorder="1" applyAlignment="1">
      <alignment vertical="center"/>
    </xf>
    <xf numFmtId="182" fontId="31" fillId="0" borderId="123" xfId="0" applyNumberFormat="1" applyFont="1" applyFill="1" applyBorder="1" applyAlignment="1">
      <alignment vertical="center"/>
    </xf>
    <xf numFmtId="182" fontId="31" fillId="0" borderId="108" xfId="0" applyNumberFormat="1" applyFont="1" applyFill="1" applyBorder="1" applyAlignment="1">
      <alignment vertical="center" shrinkToFit="1"/>
    </xf>
    <xf numFmtId="182" fontId="31" fillId="0" borderId="107" xfId="0" applyNumberFormat="1" applyFont="1" applyFill="1" applyBorder="1" applyAlignment="1">
      <alignment vertical="center"/>
    </xf>
    <xf numFmtId="182" fontId="31" fillId="0" borderId="87" xfId="0" applyNumberFormat="1" applyFont="1" applyFill="1" applyBorder="1" applyAlignment="1">
      <alignment vertical="center"/>
    </xf>
    <xf numFmtId="182" fontId="35" fillId="36" borderId="474" xfId="0" applyNumberFormat="1" applyFont="1" applyFill="1" applyBorder="1" applyAlignment="1">
      <alignment vertical="center"/>
    </xf>
    <xf numFmtId="182" fontId="35" fillId="36" borderId="78" xfId="0" applyNumberFormat="1" applyFont="1" applyFill="1" applyBorder="1" applyAlignment="1">
      <alignment vertical="center" shrinkToFit="1"/>
    </xf>
    <xf numFmtId="182" fontId="35" fillId="36" borderId="479" xfId="0" applyNumberFormat="1" applyFont="1" applyFill="1" applyBorder="1" applyAlignment="1">
      <alignment vertical="center"/>
    </xf>
    <xf numFmtId="182" fontId="35" fillId="36" borderId="145" xfId="0" applyNumberFormat="1" applyFont="1" applyFill="1" applyBorder="1" applyAlignment="1">
      <alignment vertical="center"/>
    </xf>
    <xf numFmtId="182" fontId="35" fillId="36" borderId="301" xfId="0" applyNumberFormat="1" applyFont="1" applyFill="1" applyBorder="1" applyAlignment="1">
      <alignment vertical="center"/>
    </xf>
    <xf numFmtId="182" fontId="35" fillId="36" borderId="480" xfId="0" applyNumberFormat="1" applyFont="1" applyFill="1" applyBorder="1" applyAlignment="1">
      <alignment vertical="center"/>
    </xf>
    <xf numFmtId="182" fontId="35" fillId="36" borderId="481" xfId="0" applyNumberFormat="1" applyFont="1" applyFill="1" applyBorder="1" applyAlignment="1">
      <alignment vertical="center"/>
    </xf>
    <xf numFmtId="182" fontId="31" fillId="0" borderId="89" xfId="0" applyNumberFormat="1" applyFont="1" applyFill="1" applyBorder="1" applyAlignment="1">
      <alignment vertical="center"/>
    </xf>
    <xf numFmtId="182" fontId="31" fillId="0" borderId="589" xfId="0" applyNumberFormat="1" applyFont="1" applyFill="1" applyBorder="1" applyAlignment="1">
      <alignment vertical="center"/>
    </xf>
    <xf numFmtId="182" fontId="31" fillId="0" borderId="590" xfId="0" applyNumberFormat="1" applyFont="1" applyFill="1" applyBorder="1" applyAlignment="1">
      <alignment vertical="center"/>
    </xf>
    <xf numFmtId="182" fontId="31" fillId="36" borderId="488" xfId="0" applyNumberFormat="1" applyFont="1" applyFill="1" applyBorder="1" applyAlignment="1">
      <alignment vertical="center"/>
    </xf>
    <xf numFmtId="182" fontId="31" fillId="36" borderId="489" xfId="0" applyNumberFormat="1" applyFont="1" applyFill="1" applyBorder="1" applyAlignment="1">
      <alignment vertical="center"/>
    </xf>
    <xf numFmtId="182" fontId="31" fillId="36" borderId="473" xfId="0" applyNumberFormat="1" applyFont="1" applyFill="1" applyBorder="1" applyAlignment="1">
      <alignment vertical="center"/>
    </xf>
    <xf numFmtId="182" fontId="31" fillId="0" borderId="490" xfId="0" applyNumberFormat="1" applyFont="1" applyFill="1" applyBorder="1" applyAlignment="1">
      <alignment vertical="center"/>
    </xf>
    <xf numFmtId="182" fontId="31" fillId="0" borderId="489" xfId="0" applyNumberFormat="1" applyFont="1" applyFill="1" applyBorder="1" applyAlignment="1">
      <alignment vertical="center"/>
    </xf>
    <xf numFmtId="182" fontId="31" fillId="0" borderId="489" xfId="0" applyNumberFormat="1" applyFont="1" applyFill="1" applyBorder="1" applyAlignment="1">
      <alignment vertical="center" shrinkToFit="1"/>
    </xf>
    <xf numFmtId="182" fontId="31" fillId="0" borderId="347" xfId="0" applyNumberFormat="1" applyFont="1" applyFill="1" applyBorder="1" applyAlignment="1">
      <alignment vertical="center"/>
    </xf>
    <xf numFmtId="182" fontId="31" fillId="0" borderId="491" xfId="0" applyNumberFormat="1" applyFont="1" applyFill="1" applyBorder="1" applyAlignment="1">
      <alignment vertical="center"/>
    </xf>
    <xf numFmtId="182" fontId="31" fillId="0" borderId="591" xfId="0" applyNumberFormat="1" applyFont="1" applyFill="1" applyBorder="1" applyAlignment="1">
      <alignment vertical="center"/>
    </xf>
    <xf numFmtId="182" fontId="31" fillId="0" borderId="493" xfId="0" applyNumberFormat="1" applyFont="1" applyFill="1" applyBorder="1" applyAlignment="1">
      <alignment vertical="center"/>
    </xf>
    <xf numFmtId="182" fontId="32" fillId="0" borderId="0" xfId="0" applyNumberFormat="1" applyFont="1" applyFill="1" applyBorder="1" applyAlignment="1">
      <alignment vertical="center"/>
    </xf>
    <xf numFmtId="182" fontId="31" fillId="0" borderId="81" xfId="0" applyNumberFormat="1" applyFont="1" applyFill="1" applyBorder="1" applyAlignment="1">
      <alignment vertical="center"/>
    </xf>
    <xf numFmtId="182" fontId="31" fillId="0" borderId="105" xfId="0" applyNumberFormat="1" applyFont="1" applyFill="1" applyBorder="1" applyAlignment="1">
      <alignment vertical="center"/>
    </xf>
    <xf numFmtId="182" fontId="31" fillId="0" borderId="79" xfId="0" applyNumberFormat="1" applyFont="1" applyFill="1" applyBorder="1" applyAlignment="1">
      <alignment vertical="center"/>
    </xf>
    <xf numFmtId="182" fontId="31" fillId="0" borderId="96" xfId="0" applyNumberFormat="1" applyFont="1" applyFill="1" applyBorder="1" applyAlignment="1">
      <alignment vertical="center"/>
    </xf>
    <xf numFmtId="182" fontId="31" fillId="0" borderId="300" xfId="0" applyNumberFormat="1" applyFont="1" applyFill="1" applyBorder="1" applyAlignment="1">
      <alignment vertical="center"/>
    </xf>
    <xf numFmtId="182" fontId="31" fillId="0" borderId="86" xfId="0" applyNumberFormat="1" applyFont="1" applyFill="1" applyBorder="1" applyAlignment="1">
      <alignment vertical="center"/>
    </xf>
    <xf numFmtId="182" fontId="31" fillId="0" borderId="359" xfId="0" applyNumberFormat="1" applyFont="1" applyFill="1" applyBorder="1" applyAlignment="1">
      <alignment vertical="center"/>
    </xf>
    <xf numFmtId="182" fontId="31" fillId="0" borderId="91" xfId="0" applyNumberFormat="1" applyFont="1" applyFill="1" applyBorder="1" applyAlignment="1">
      <alignment vertical="center"/>
    </xf>
    <xf numFmtId="182" fontId="31" fillId="0" borderId="592" xfId="0" applyNumberFormat="1" applyFont="1" applyFill="1" applyBorder="1" applyAlignment="1">
      <alignment vertical="center"/>
    </xf>
    <xf numFmtId="182" fontId="31" fillId="0" borderId="102" xfId="0" applyNumberFormat="1" applyFont="1" applyFill="1" applyBorder="1" applyAlignment="1">
      <alignment vertical="center"/>
    </xf>
    <xf numFmtId="182" fontId="31" fillId="0" borderId="488" xfId="0" applyNumberFormat="1" applyFont="1" applyFill="1" applyBorder="1" applyAlignment="1">
      <alignment vertical="center"/>
    </xf>
    <xf numFmtId="182" fontId="31" fillId="0" borderId="395" xfId="0" applyNumberFormat="1" applyFont="1" applyFill="1" applyBorder="1" applyAlignment="1">
      <alignment vertical="center"/>
    </xf>
    <xf numFmtId="182" fontId="31" fillId="0" borderId="593" xfId="0" applyNumberFormat="1" applyFont="1" applyFill="1" applyBorder="1" applyAlignment="1">
      <alignment vertical="center"/>
    </xf>
    <xf numFmtId="182" fontId="31" fillId="0" borderId="594" xfId="0" applyNumberFormat="1" applyFont="1" applyFill="1" applyBorder="1" applyAlignment="1">
      <alignment vertical="center"/>
    </xf>
    <xf numFmtId="182" fontId="35" fillId="36" borderId="102" xfId="0" applyNumberFormat="1" applyFont="1" applyFill="1" applyBorder="1" applyAlignment="1">
      <alignment vertical="center"/>
    </xf>
    <xf numFmtId="182" fontId="31" fillId="0" borderId="595" xfId="0" applyNumberFormat="1" applyFont="1" applyFill="1" applyBorder="1" applyAlignment="1">
      <alignment vertical="center"/>
    </xf>
    <xf numFmtId="182" fontId="31" fillId="0" borderId="596" xfId="0" applyNumberFormat="1" applyFont="1" applyFill="1" applyBorder="1" applyAlignment="1">
      <alignment vertical="center"/>
    </xf>
    <xf numFmtId="182" fontId="31" fillId="0" borderId="597" xfId="0" applyNumberFormat="1" applyFont="1" applyFill="1" applyBorder="1" applyAlignment="1">
      <alignment vertical="center"/>
    </xf>
    <xf numFmtId="182" fontId="31" fillId="0" borderId="598" xfId="0" applyNumberFormat="1" applyFont="1" applyFill="1" applyBorder="1" applyAlignment="1">
      <alignment vertical="center"/>
    </xf>
    <xf numFmtId="182" fontId="31" fillId="0" borderId="599" xfId="0" applyNumberFormat="1" applyFont="1" applyFill="1" applyBorder="1" applyAlignment="1">
      <alignment vertical="center"/>
    </xf>
    <xf numFmtId="182" fontId="31" fillId="36" borderId="102" xfId="0" applyNumberFormat="1" applyFont="1" applyFill="1" applyBorder="1" applyAlignment="1">
      <alignment vertical="center"/>
    </xf>
    <xf numFmtId="182" fontId="31" fillId="0" borderId="600" xfId="0" applyNumberFormat="1" applyFont="1" applyFill="1" applyBorder="1" applyAlignment="1">
      <alignment vertical="center"/>
    </xf>
    <xf numFmtId="182" fontId="35" fillId="36" borderId="601" xfId="0" applyNumberFormat="1" applyFont="1" applyFill="1" applyBorder="1" applyAlignment="1">
      <alignment vertical="center"/>
    </xf>
    <xf numFmtId="182" fontId="31" fillId="0" borderId="602" xfId="0" applyNumberFormat="1" applyFont="1" applyFill="1" applyBorder="1" applyAlignment="1">
      <alignment vertical="center"/>
    </xf>
    <xf numFmtId="182" fontId="31" fillId="0" borderId="603" xfId="0" applyNumberFormat="1" applyFont="1" applyFill="1" applyBorder="1" applyAlignment="1">
      <alignment vertical="center"/>
    </xf>
    <xf numFmtId="3" fontId="31" fillId="35" borderId="606" xfId="0" applyNumberFormat="1" applyFont="1" applyFill="1" applyBorder="1" applyAlignment="1">
      <alignment horizontal="center" vertical="center" wrapText="1"/>
    </xf>
    <xf numFmtId="182" fontId="31" fillId="36" borderId="607" xfId="0" applyNumberFormat="1" applyFont="1" applyFill="1" applyBorder="1" applyAlignment="1">
      <alignment vertical="center"/>
    </xf>
    <xf numFmtId="182" fontId="31" fillId="0" borderId="608" xfId="0" applyNumberFormat="1" applyFont="1" applyFill="1" applyBorder="1" applyAlignment="1">
      <alignment vertical="center"/>
    </xf>
    <xf numFmtId="182" fontId="31" fillId="0" borderId="609" xfId="0" applyNumberFormat="1" applyFont="1" applyFill="1" applyBorder="1" applyAlignment="1">
      <alignment vertical="center"/>
    </xf>
    <xf numFmtId="182" fontId="31" fillId="0" borderId="610" xfId="0" applyNumberFormat="1" applyFont="1" applyFill="1" applyBorder="1" applyAlignment="1">
      <alignment vertical="center"/>
    </xf>
    <xf numFmtId="182" fontId="31" fillId="0" borderId="611" xfId="0" applyNumberFormat="1" applyFont="1" applyFill="1" applyBorder="1" applyAlignment="1">
      <alignment vertical="center"/>
    </xf>
    <xf numFmtId="182" fontId="31" fillId="36" borderId="612" xfId="0" applyNumberFormat="1" applyFont="1" applyFill="1" applyBorder="1" applyAlignment="1">
      <alignment vertical="center"/>
    </xf>
    <xf numFmtId="182" fontId="31" fillId="0" borderId="612" xfId="0" applyNumberFormat="1" applyFont="1" applyFill="1" applyBorder="1" applyAlignment="1">
      <alignment vertical="center"/>
    </xf>
    <xf numFmtId="182" fontId="31" fillId="0" borderId="613" xfId="0" applyNumberFormat="1" applyFont="1" applyFill="1" applyBorder="1" applyAlignment="1">
      <alignment vertical="center"/>
    </xf>
    <xf numFmtId="182" fontId="31" fillId="0" borderId="614" xfId="0" applyNumberFormat="1" applyFont="1" applyFill="1" applyBorder="1" applyAlignment="1">
      <alignment vertical="center"/>
    </xf>
    <xf numFmtId="182" fontId="31" fillId="0" borderId="615" xfId="0" applyNumberFormat="1" applyFont="1" applyFill="1" applyBorder="1" applyAlignment="1">
      <alignment vertical="center"/>
    </xf>
    <xf numFmtId="182" fontId="35" fillId="36" borderId="612" xfId="0" applyNumberFormat="1" applyFont="1" applyFill="1" applyBorder="1" applyAlignment="1">
      <alignment vertical="center"/>
    </xf>
    <xf numFmtId="182" fontId="31" fillId="0" borderId="616" xfId="0" applyNumberFormat="1" applyFont="1" applyFill="1" applyBorder="1" applyAlignment="1">
      <alignment vertical="center"/>
    </xf>
    <xf numFmtId="3" fontId="25" fillId="33" borderId="1" xfId="0" applyNumberFormat="1" applyFont="1" applyFill="1" applyBorder="1" applyAlignment="1">
      <alignment horizontal="right" vertical="center"/>
    </xf>
    <xf numFmtId="38" fontId="31" fillId="0" borderId="0" xfId="33" applyFont="1" applyFill="1" applyBorder="1" applyAlignment="1">
      <alignment horizontal="right" vertical="center"/>
    </xf>
    <xf numFmtId="0" fontId="31" fillId="0" borderId="0" xfId="0" applyFont="1" applyFill="1" applyAlignment="1">
      <alignment vertical="center"/>
    </xf>
    <xf numFmtId="0" fontId="31" fillId="0" borderId="0" xfId="0" applyFont="1" applyFill="1" applyBorder="1" applyAlignment="1">
      <alignment vertical="center"/>
    </xf>
    <xf numFmtId="38" fontId="25" fillId="0" borderId="0" xfId="33" applyFont="1" applyFill="1" applyBorder="1" applyAlignment="1">
      <alignment horizontal="right" vertical="center"/>
    </xf>
    <xf numFmtId="3" fontId="25" fillId="0" borderId="0" xfId="0" applyNumberFormat="1" applyFont="1" applyFill="1" applyBorder="1" applyAlignment="1">
      <alignment horizontal="right" vertical="center"/>
    </xf>
    <xf numFmtId="0" fontId="32" fillId="0" borderId="0" xfId="0" applyNumberFormat="1" applyFont="1" applyFill="1" applyBorder="1" applyAlignment="1">
      <alignment vertical="center"/>
    </xf>
    <xf numFmtId="3" fontId="25" fillId="33" borderId="1" xfId="0" applyNumberFormat="1" applyFont="1" applyFill="1" applyBorder="1" applyAlignment="1">
      <alignment vertical="center"/>
    </xf>
    <xf numFmtId="38" fontId="25" fillId="0" borderId="0" xfId="33" applyFont="1" applyFill="1" applyBorder="1" applyAlignment="1">
      <alignment vertical="center"/>
    </xf>
    <xf numFmtId="3" fontId="25" fillId="0" borderId="0" xfId="0" applyNumberFormat="1" applyFont="1" applyFill="1" applyBorder="1" applyAlignment="1">
      <alignment vertical="center"/>
    </xf>
    <xf numFmtId="0" fontId="25" fillId="0" borderId="0" xfId="47" applyFont="1" applyAlignment="1">
      <alignment vertical="center" wrapText="1"/>
    </xf>
    <xf numFmtId="182" fontId="25" fillId="37" borderId="190" xfId="44" applyNumberFormat="1" applyFont="1" applyFill="1" applyBorder="1" applyAlignment="1" applyProtection="1">
      <alignment vertical="center"/>
    </xf>
    <xf numFmtId="0" fontId="31" fillId="0" borderId="1" xfId="42" quotePrefix="1" applyNumberFormat="1" applyFont="1" applyFill="1" applyBorder="1" applyAlignment="1" applyProtection="1">
      <alignment vertical="center"/>
    </xf>
    <xf numFmtId="37" fontId="31" fillId="0" borderId="1" xfId="42" applyFont="1" applyFill="1" applyBorder="1" applyAlignment="1" applyProtection="1">
      <alignment horizontal="right" vertical="center"/>
    </xf>
    <xf numFmtId="37" fontId="31" fillId="35" borderId="192" xfId="42" applyFont="1" applyFill="1" applyBorder="1" applyAlignment="1" applyProtection="1">
      <alignment horizontal="distributed" vertical="center" justifyLastLine="1"/>
    </xf>
    <xf numFmtId="37" fontId="31" fillId="35" borderId="193" xfId="42" applyFont="1" applyFill="1" applyBorder="1" applyAlignment="1" applyProtection="1">
      <alignment horizontal="distributed" vertical="center" justifyLastLine="1"/>
    </xf>
    <xf numFmtId="37" fontId="31" fillId="35" borderId="194" xfId="42" applyFont="1" applyFill="1" applyBorder="1" applyAlignment="1" applyProtection="1">
      <alignment horizontal="distributed" vertical="center" justifyLastLine="1"/>
    </xf>
    <xf numFmtId="37" fontId="31" fillId="35" borderId="6" xfId="42" applyFont="1" applyFill="1" applyBorder="1" applyAlignment="1">
      <alignment horizontal="distributed" vertical="center" indent="16"/>
    </xf>
    <xf numFmtId="37" fontId="31" fillId="35" borderId="72" xfId="42" applyFont="1" applyFill="1" applyBorder="1" applyAlignment="1">
      <alignment horizontal="distributed" vertical="center" indent="16"/>
    </xf>
    <xf numFmtId="37" fontId="31" fillId="35" borderId="9" xfId="42" applyFont="1" applyFill="1" applyBorder="1" applyAlignment="1">
      <alignment horizontal="distributed" vertical="center" indent="16"/>
    </xf>
    <xf numFmtId="37" fontId="31" fillId="35" borderId="6" xfId="42" applyFont="1" applyFill="1" applyBorder="1" applyAlignment="1" applyProtection="1">
      <alignment horizontal="distributed" vertical="center" indent="16"/>
    </xf>
    <xf numFmtId="37" fontId="31" fillId="35" borderId="72" xfId="42" applyFont="1" applyFill="1" applyBorder="1" applyAlignment="1" applyProtection="1">
      <alignment horizontal="distributed" vertical="center" indent="16"/>
    </xf>
    <xf numFmtId="37" fontId="31" fillId="35" borderId="9" xfId="42" applyFont="1" applyFill="1" applyBorder="1" applyAlignment="1" applyProtection="1">
      <alignment horizontal="distributed" vertical="center" indent="16"/>
    </xf>
    <xf numFmtId="37" fontId="31" fillId="35" borderId="200" xfId="44" quotePrefix="1" applyFont="1" applyFill="1" applyBorder="1" applyAlignment="1" applyProtection="1">
      <alignment horizontal="distributed" vertical="center" justifyLastLine="1"/>
    </xf>
    <xf numFmtId="37" fontId="31" fillId="35" borderId="524" xfId="44" quotePrefix="1" applyFont="1" applyFill="1" applyBorder="1" applyAlignment="1" applyProtection="1">
      <alignment horizontal="distributed" vertical="center" justifyLastLine="1"/>
    </xf>
    <xf numFmtId="37" fontId="31" fillId="35" borderId="190" xfId="44" quotePrefix="1" applyFont="1" applyFill="1" applyBorder="1" applyAlignment="1" applyProtection="1">
      <alignment horizontal="distributed" vertical="center" justifyLastLine="1"/>
    </xf>
    <xf numFmtId="37" fontId="31" fillId="35" borderId="71" xfId="44" quotePrefix="1" applyFont="1" applyFill="1" applyBorder="1" applyAlignment="1" applyProtection="1">
      <alignment horizontal="distributed" vertical="center" justifyLastLine="1"/>
    </xf>
    <xf numFmtId="37" fontId="31" fillId="35" borderId="189" xfId="42" quotePrefix="1" applyFont="1" applyFill="1" applyBorder="1" applyAlignment="1">
      <alignment horizontal="distributed" vertical="center" justifyLastLine="1"/>
    </xf>
    <xf numFmtId="37" fontId="31" fillId="35" borderId="69" xfId="42" quotePrefix="1" applyFont="1" applyFill="1" applyBorder="1" applyAlignment="1">
      <alignment horizontal="distributed" vertical="center" justifyLastLine="1"/>
    </xf>
    <xf numFmtId="37" fontId="31" fillId="35" borderId="74" xfId="42" quotePrefix="1" applyFont="1" applyFill="1" applyBorder="1" applyAlignment="1">
      <alignment horizontal="distributed" vertical="center" justifyLastLine="1"/>
    </xf>
    <xf numFmtId="37" fontId="31" fillId="35" borderId="198" xfId="44" quotePrefix="1" applyFont="1" applyFill="1" applyBorder="1" applyAlignment="1" applyProtection="1">
      <alignment horizontal="center" vertical="center" justifyLastLine="1"/>
    </xf>
    <xf numFmtId="37" fontId="31" fillId="35" borderId="549" xfId="44" quotePrefix="1" applyFont="1" applyFill="1" applyBorder="1" applyAlignment="1" applyProtection="1">
      <alignment horizontal="center" vertical="center" justifyLastLine="1"/>
    </xf>
    <xf numFmtId="37" fontId="31" fillId="35" borderId="199" xfId="44" quotePrefix="1" applyFont="1" applyFill="1" applyBorder="1" applyAlignment="1" applyProtection="1">
      <alignment horizontal="center" vertical="center" justifyLastLine="1"/>
    </xf>
    <xf numFmtId="37" fontId="31" fillId="35" borderId="536" xfId="44" quotePrefix="1" applyFont="1" applyFill="1" applyBorder="1" applyAlignment="1" applyProtection="1">
      <alignment horizontal="center" vertical="center" justifyLastLine="1"/>
    </xf>
    <xf numFmtId="37" fontId="31" fillId="35" borderId="200" xfId="44" quotePrefix="1" applyFont="1" applyFill="1" applyBorder="1" applyAlignment="1" applyProtection="1">
      <alignment horizontal="center" vertical="center" justifyLastLine="1"/>
    </xf>
    <xf numFmtId="37" fontId="31" fillId="35" borderId="524" xfId="44" quotePrefix="1" applyFont="1" applyFill="1" applyBorder="1" applyAlignment="1" applyProtection="1">
      <alignment horizontal="center" vertical="center" justifyLastLine="1"/>
    </xf>
    <xf numFmtId="0" fontId="31" fillId="33" borderId="1" xfId="43" quotePrefix="1" applyNumberFormat="1" applyFont="1" applyFill="1" applyBorder="1" applyAlignment="1">
      <alignment vertical="center"/>
    </xf>
    <xf numFmtId="37" fontId="31" fillId="33" borderId="1" xfId="43" applyFont="1" applyFill="1" applyBorder="1" applyAlignment="1" applyProtection="1">
      <alignment horizontal="right" vertical="center"/>
    </xf>
    <xf numFmtId="37" fontId="31" fillId="35" borderId="192" xfId="43" applyFont="1" applyFill="1" applyBorder="1" applyAlignment="1" applyProtection="1">
      <alignment horizontal="distributed" vertical="center" justifyLastLine="1"/>
    </xf>
    <xf numFmtId="37" fontId="31" fillId="35" borderId="194" xfId="43" applyFont="1" applyFill="1" applyBorder="1" applyAlignment="1">
      <alignment horizontal="distributed" vertical="center" justifyLastLine="1"/>
    </xf>
    <xf numFmtId="37" fontId="31" fillId="35" borderId="166" xfId="43" quotePrefix="1" applyFont="1" applyFill="1" applyBorder="1" applyAlignment="1" applyProtection="1">
      <alignment horizontal="center" vertical="center" justifyLastLine="1"/>
    </xf>
    <xf numFmtId="37" fontId="31" fillId="35" borderId="167" xfId="43" quotePrefix="1" applyFont="1" applyFill="1" applyBorder="1" applyAlignment="1" applyProtection="1">
      <alignment horizontal="center" vertical="center" justifyLastLine="1"/>
    </xf>
    <xf numFmtId="37" fontId="31" fillId="35" borderId="7" xfId="43" quotePrefix="1" applyFont="1" applyFill="1" applyBorder="1" applyAlignment="1" applyProtection="1">
      <alignment horizontal="center" vertical="center" justifyLastLine="1"/>
    </xf>
    <xf numFmtId="37" fontId="31" fillId="35" borderId="50" xfId="43" quotePrefix="1" applyFont="1" applyFill="1" applyBorder="1" applyAlignment="1" applyProtection="1">
      <alignment horizontal="center" vertical="center" justifyLastLine="1"/>
    </xf>
    <xf numFmtId="37" fontId="31" fillId="35" borderId="7" xfId="43" quotePrefix="1" applyFont="1" applyFill="1" applyBorder="1" applyAlignment="1" applyProtection="1">
      <alignment horizontal="distributed" vertical="center" justifyLastLine="1"/>
    </xf>
    <xf numFmtId="37" fontId="31" fillId="35" borderId="50" xfId="43" quotePrefix="1" applyFont="1" applyFill="1" applyBorder="1" applyAlignment="1" applyProtection="1">
      <alignment horizontal="distributed" vertical="center" justifyLastLine="1"/>
    </xf>
    <xf numFmtId="37" fontId="31" fillId="35" borderId="48" xfId="43" quotePrefix="1" applyFont="1" applyFill="1" applyBorder="1" applyAlignment="1" applyProtection="1">
      <alignment horizontal="distributed" vertical="center" justifyLastLine="1"/>
    </xf>
    <xf numFmtId="37" fontId="31" fillId="35" borderId="32" xfId="43" quotePrefix="1" applyFont="1" applyFill="1" applyBorder="1" applyAlignment="1" applyProtection="1">
      <alignment horizontal="distributed" vertical="center" justifyLastLine="1"/>
    </xf>
    <xf numFmtId="37" fontId="31" fillId="35" borderId="36" xfId="43" quotePrefix="1" applyFont="1" applyFill="1" applyBorder="1" applyAlignment="1" applyProtection="1">
      <alignment horizontal="distributed" vertical="center" justifyLastLine="1"/>
    </xf>
    <xf numFmtId="37" fontId="31" fillId="35" borderId="36" xfId="43" applyFont="1" applyFill="1" applyBorder="1" applyAlignment="1" applyProtection="1">
      <alignment horizontal="distributed" vertical="center" justifyLastLine="1"/>
    </xf>
    <xf numFmtId="37" fontId="31" fillId="35" borderId="37" xfId="43" applyFont="1" applyFill="1" applyBorder="1" applyAlignment="1" applyProtection="1">
      <alignment horizontal="distributed" vertical="center" justifyLastLine="1"/>
    </xf>
    <xf numFmtId="3" fontId="31" fillId="34" borderId="346" xfId="0" applyNumberFormat="1" applyFont="1" applyFill="1" applyBorder="1" applyAlignment="1">
      <alignment horizontal="distributed" vertical="center" wrapText="1" justifyLastLine="1"/>
    </xf>
    <xf numFmtId="41" fontId="31" fillId="34" borderId="1" xfId="0" applyNumberFormat="1" applyFont="1" applyFill="1" applyBorder="1" applyAlignment="1">
      <alignment horizontal="right" vertical="center"/>
    </xf>
    <xf numFmtId="3" fontId="31" fillId="35" borderId="3" xfId="0" applyNumberFormat="1" applyFont="1" applyFill="1" applyBorder="1" applyAlignment="1">
      <alignment horizontal="distributed" vertical="center" justifyLastLine="1"/>
    </xf>
    <xf numFmtId="3" fontId="31" fillId="35" borderId="251" xfId="0" applyNumberFormat="1" applyFont="1" applyFill="1" applyBorder="1" applyAlignment="1">
      <alignment horizontal="distributed" vertical="center" justifyLastLine="1"/>
    </xf>
    <xf numFmtId="3" fontId="31" fillId="35" borderId="174" xfId="0" applyNumberFormat="1" applyFont="1" applyFill="1" applyBorder="1" applyAlignment="1">
      <alignment horizontal="distributed" vertical="center" justifyLastLine="1"/>
    </xf>
    <xf numFmtId="3" fontId="31" fillId="35" borderId="5" xfId="0" applyNumberFormat="1" applyFont="1" applyFill="1" applyBorder="1" applyAlignment="1">
      <alignment horizontal="distributed" vertical="center" justifyLastLine="1"/>
    </xf>
    <xf numFmtId="3" fontId="31" fillId="36" borderId="400" xfId="0" applyNumberFormat="1" applyFont="1" applyFill="1" applyBorder="1" applyAlignment="1" applyProtection="1">
      <alignment horizontal="distributed" vertical="center" justifyLastLine="1"/>
      <protection locked="0"/>
    </xf>
    <xf numFmtId="3" fontId="31" fillId="36" borderId="401" xfId="0" applyNumberFormat="1" applyFont="1" applyFill="1" applyBorder="1" applyAlignment="1" applyProtection="1">
      <alignment horizontal="distributed" vertical="center" justifyLastLine="1"/>
      <protection locked="0"/>
    </xf>
    <xf numFmtId="3" fontId="39" fillId="0" borderId="221" xfId="0" applyNumberFormat="1" applyFont="1" applyFill="1" applyBorder="1" applyAlignment="1">
      <alignment horizontal="center" vertical="center" wrapText="1"/>
    </xf>
    <xf numFmtId="3" fontId="39" fillId="0" borderId="185" xfId="0" applyNumberFormat="1" applyFont="1" applyFill="1" applyBorder="1" applyAlignment="1">
      <alignment horizontal="center" vertical="center" wrapText="1"/>
    </xf>
    <xf numFmtId="0" fontId="31" fillId="36" borderId="349" xfId="0" applyNumberFormat="1" applyFont="1" applyFill="1" applyBorder="1" applyAlignment="1">
      <alignment vertical="center" wrapText="1"/>
    </xf>
    <xf numFmtId="0" fontId="31" fillId="36" borderId="350" xfId="0" applyNumberFormat="1" applyFont="1" applyFill="1" applyBorder="1" applyAlignment="1">
      <alignment vertical="center" wrapText="1"/>
    </xf>
    <xf numFmtId="3" fontId="31" fillId="34" borderId="381" xfId="0" applyNumberFormat="1" applyFont="1" applyFill="1" applyBorder="1" applyAlignment="1">
      <alignment horizontal="center" vertical="center" wrapText="1"/>
    </xf>
    <xf numFmtId="3" fontId="31" fillId="34" borderId="348" xfId="0" applyNumberFormat="1" applyFont="1" applyFill="1" applyBorder="1" applyAlignment="1">
      <alignment horizontal="center" vertical="center" wrapText="1"/>
    </xf>
    <xf numFmtId="3" fontId="31" fillId="34" borderId="72" xfId="0" applyNumberFormat="1" applyFont="1" applyFill="1" applyBorder="1" applyAlignment="1">
      <alignment vertical="center"/>
    </xf>
    <xf numFmtId="3" fontId="31" fillId="34" borderId="0" xfId="0" applyNumberFormat="1" applyFont="1" applyFill="1" applyBorder="1" applyAlignment="1">
      <alignment vertical="center"/>
    </xf>
    <xf numFmtId="3" fontId="31" fillId="34" borderId="390" xfId="0" applyNumberFormat="1" applyFont="1" applyFill="1" applyBorder="1" applyAlignment="1">
      <alignment horizontal="distributed" vertical="center" wrapText="1" justifyLastLine="1"/>
    </xf>
    <xf numFmtId="3" fontId="31" fillId="34" borderId="391" xfId="0" applyNumberFormat="1" applyFont="1" applyFill="1" applyBorder="1" applyAlignment="1">
      <alignment horizontal="distributed" vertical="center" wrapText="1" justifyLastLine="1"/>
    </xf>
    <xf numFmtId="3" fontId="31" fillId="34" borderId="302" xfId="0" applyNumberFormat="1" applyFont="1" applyFill="1" applyBorder="1" applyAlignment="1">
      <alignment horizontal="distributed" vertical="center" wrapText="1" justifyLastLine="1"/>
    </xf>
    <xf numFmtId="3" fontId="31" fillId="0" borderId="390" xfId="0" applyNumberFormat="1" applyFont="1" applyFill="1" applyBorder="1" applyAlignment="1">
      <alignment horizontal="distributed" vertical="center" wrapText="1" justifyLastLine="1"/>
    </xf>
    <xf numFmtId="3" fontId="31" fillId="0" borderId="90" xfId="0" applyNumberFormat="1" applyFont="1" applyFill="1" applyBorder="1" applyAlignment="1">
      <alignment horizontal="distributed" vertical="center" wrapText="1" justifyLastLine="1"/>
    </xf>
    <xf numFmtId="3" fontId="31" fillId="0" borderId="391" xfId="0" applyNumberFormat="1" applyFont="1" applyFill="1" applyBorder="1" applyAlignment="1">
      <alignment horizontal="distributed" vertical="center" wrapText="1" justifyLastLine="1"/>
    </xf>
    <xf numFmtId="0" fontId="31" fillId="0" borderId="1" xfId="0" applyNumberFormat="1" applyFont="1" applyFill="1" applyBorder="1" applyAlignment="1">
      <alignment vertical="center"/>
    </xf>
    <xf numFmtId="3" fontId="31" fillId="36" borderId="400" xfId="0" applyNumberFormat="1" applyFont="1" applyFill="1" applyBorder="1" applyAlignment="1">
      <alignment horizontal="distributed" vertical="center" justifyLastLine="1"/>
    </xf>
    <xf numFmtId="3" fontId="31" fillId="36" borderId="401" xfId="0" applyNumberFormat="1" applyFont="1" applyFill="1" applyBorder="1" applyAlignment="1">
      <alignment horizontal="distributed" vertical="center" justifyLastLine="1"/>
    </xf>
    <xf numFmtId="3" fontId="31" fillId="0" borderId="221" xfId="0" applyNumberFormat="1" applyFont="1" applyFill="1" applyBorder="1" applyAlignment="1">
      <alignment horizontal="left" vertical="center"/>
    </xf>
    <xf numFmtId="3" fontId="31" fillId="0" borderId="185" xfId="0" applyNumberFormat="1" applyFont="1" applyFill="1" applyBorder="1" applyAlignment="1">
      <alignment horizontal="left" vertical="center"/>
    </xf>
    <xf numFmtId="3" fontId="31" fillId="36" borderId="400" xfId="0" applyNumberFormat="1" applyFont="1" applyFill="1" applyBorder="1" applyAlignment="1">
      <alignment vertical="center" wrapText="1"/>
    </xf>
    <xf numFmtId="3" fontId="31" fillId="36" borderId="401" xfId="0" applyNumberFormat="1" applyFont="1" applyFill="1" applyBorder="1" applyAlignment="1">
      <alignment vertical="center" wrapText="1"/>
    </xf>
    <xf numFmtId="3" fontId="31" fillId="0" borderId="26" xfId="0" applyNumberFormat="1" applyFont="1" applyFill="1" applyBorder="1" applyAlignment="1">
      <alignment horizontal="distributed" vertical="center" justifyLastLine="1"/>
    </xf>
    <xf numFmtId="3" fontId="31" fillId="0" borderId="90" xfId="0" applyNumberFormat="1" applyFont="1" applyFill="1" applyBorder="1" applyAlignment="1">
      <alignment horizontal="distributed" vertical="center" justifyLastLine="1"/>
    </xf>
    <xf numFmtId="3" fontId="31" fillId="0" borderId="391" xfId="0" applyNumberFormat="1" applyFont="1" applyFill="1" applyBorder="1" applyAlignment="1">
      <alignment horizontal="distributed" vertical="center" justifyLastLine="1"/>
    </xf>
    <xf numFmtId="3" fontId="31" fillId="0" borderId="72" xfId="0" applyNumberFormat="1" applyFont="1" applyFill="1" applyBorder="1" applyAlignment="1">
      <alignment vertical="center"/>
    </xf>
    <xf numFmtId="3" fontId="31" fillId="0" borderId="390" xfId="0" applyNumberFormat="1" applyFont="1" applyFill="1" applyBorder="1" applyAlignment="1">
      <alignment horizontal="distributed" vertical="center" justifyLastLine="1"/>
    </xf>
    <xf numFmtId="3" fontId="31" fillId="0" borderId="179" xfId="0" applyNumberFormat="1" applyFont="1" applyFill="1" applyBorder="1" applyAlignment="1">
      <alignment horizontal="distributed" vertical="center" wrapText="1" justifyLastLine="1"/>
    </xf>
    <xf numFmtId="3" fontId="32" fillId="34" borderId="44" xfId="46" applyNumberFormat="1" applyFont="1" applyFill="1" applyBorder="1" applyAlignment="1">
      <alignment horizontal="distributed" vertical="center" justifyLastLine="1"/>
    </xf>
    <xf numFmtId="3" fontId="32" fillId="34" borderId="66" xfId="46" applyNumberFormat="1" applyFont="1" applyFill="1" applyBorder="1" applyAlignment="1">
      <alignment horizontal="distributed" vertical="center" justifyLastLine="1"/>
    </xf>
    <xf numFmtId="3" fontId="32" fillId="34" borderId="19" xfId="46" applyNumberFormat="1" applyFont="1" applyFill="1" applyBorder="1" applyAlignment="1">
      <alignment horizontal="distributed" vertical="center" justifyLastLine="1"/>
    </xf>
    <xf numFmtId="3" fontId="32" fillId="36" borderId="320" xfId="46" applyNumberFormat="1" applyFont="1" applyFill="1" applyBorder="1" applyAlignment="1">
      <alignment horizontal="distributed" vertical="center" justifyLastLine="1"/>
    </xf>
    <xf numFmtId="3" fontId="32" fillId="36" borderId="327" xfId="46" applyNumberFormat="1" applyFont="1" applyFill="1" applyBorder="1" applyAlignment="1">
      <alignment horizontal="distributed" vertical="center" justifyLastLine="1"/>
    </xf>
    <xf numFmtId="3" fontId="32" fillId="34" borderId="237" xfId="46" applyNumberFormat="1" applyFont="1" applyFill="1" applyBorder="1" applyAlignment="1">
      <alignment horizontal="center" vertical="center"/>
    </xf>
    <xf numFmtId="3" fontId="32" fillId="34" borderId="238" xfId="46" applyNumberFormat="1" applyFont="1" applyFill="1" applyBorder="1" applyAlignment="1">
      <alignment horizontal="center" vertical="center"/>
    </xf>
    <xf numFmtId="3" fontId="32" fillId="34" borderId="44" xfId="46" applyNumberFormat="1" applyFont="1" applyFill="1" applyBorder="1" applyAlignment="1">
      <alignment horizontal="distributed" vertical="center" wrapText="1" justifyLastLine="1"/>
    </xf>
    <xf numFmtId="3" fontId="32" fillId="34" borderId="66" xfId="46" applyNumberFormat="1" applyFont="1" applyFill="1" applyBorder="1" applyAlignment="1">
      <alignment horizontal="distributed" vertical="center" wrapText="1" justifyLastLine="1"/>
    </xf>
    <xf numFmtId="3" fontId="32" fillId="34" borderId="167" xfId="46" applyNumberFormat="1" applyFont="1" applyFill="1" applyBorder="1" applyAlignment="1">
      <alignment horizontal="distributed" vertical="center" wrapText="1" justifyLastLine="1"/>
    </xf>
    <xf numFmtId="3" fontId="32" fillId="34" borderId="19" xfId="46" applyNumberFormat="1" applyFont="1" applyFill="1" applyBorder="1" applyAlignment="1">
      <alignment horizontal="distributed" vertical="center" wrapText="1" justifyLastLine="1"/>
    </xf>
    <xf numFmtId="0" fontId="31" fillId="34" borderId="25" xfId="61" applyNumberFormat="1" applyFont="1" applyFill="1" applyBorder="1" applyAlignment="1">
      <alignment horizontal="distributed" vertical="center" wrapText="1" justifyLastLine="1" shrinkToFit="1"/>
    </xf>
    <xf numFmtId="0" fontId="31" fillId="34" borderId="44" xfId="61" applyNumberFormat="1" applyFont="1" applyFill="1" applyBorder="1" applyAlignment="1">
      <alignment horizontal="distributed" vertical="center" wrapText="1" justifyLastLine="1" shrinkToFit="1"/>
    </xf>
    <xf numFmtId="0" fontId="31" fillId="34" borderId="25" xfId="61" applyNumberFormat="1" applyFont="1" applyFill="1" applyBorder="1" applyAlignment="1">
      <alignment horizontal="distributed" vertical="center" wrapText="1" justifyLastLine="1"/>
    </xf>
    <xf numFmtId="0" fontId="31" fillId="34" borderId="31" xfId="61" applyNumberFormat="1" applyFont="1" applyFill="1" applyBorder="1" applyAlignment="1">
      <alignment horizontal="distributed" vertical="center" wrapText="1" justifyLastLine="1"/>
    </xf>
    <xf numFmtId="0" fontId="31" fillId="0" borderId="0" xfId="61" applyNumberFormat="1" applyFont="1" applyBorder="1" applyAlignment="1">
      <alignment vertical="center" wrapText="1"/>
    </xf>
    <xf numFmtId="0" fontId="31" fillId="35" borderId="15" xfId="61" applyNumberFormat="1" applyFont="1" applyFill="1" applyBorder="1" applyAlignment="1">
      <alignment vertical="center" wrapText="1"/>
    </xf>
    <xf numFmtId="0" fontId="31" fillId="35" borderId="18" xfId="61" applyNumberFormat="1" applyFont="1" applyFill="1" applyBorder="1" applyAlignment="1">
      <alignment vertical="center" wrapText="1"/>
    </xf>
    <xf numFmtId="0" fontId="31" fillId="35" borderId="22" xfId="61" applyNumberFormat="1" applyFont="1" applyFill="1" applyBorder="1" applyAlignment="1">
      <alignment vertical="center" wrapText="1"/>
    </xf>
    <xf numFmtId="0" fontId="31" fillId="35" borderId="45" xfId="61" applyNumberFormat="1" applyFont="1" applyFill="1" applyBorder="1" applyAlignment="1">
      <alignment horizontal="distributed" vertical="center" justifyLastLine="1"/>
    </xf>
    <xf numFmtId="0" fontId="31" fillId="35" borderId="142" xfId="61" applyNumberFormat="1" applyFont="1" applyFill="1" applyBorder="1" applyAlignment="1">
      <alignment horizontal="distributed" vertical="center" justifyLastLine="1"/>
    </xf>
    <xf numFmtId="0" fontId="31" fillId="35" borderId="30" xfId="61" applyNumberFormat="1" applyFont="1" applyFill="1" applyBorder="1" applyAlignment="1">
      <alignment horizontal="distributed" vertical="center" justifyLastLine="1"/>
    </xf>
    <xf numFmtId="0" fontId="31" fillId="36" borderId="400" xfId="61" applyNumberFormat="1" applyFont="1" applyFill="1" applyBorder="1" applyAlignment="1">
      <alignment horizontal="distributed" vertical="center" wrapText="1" justifyLastLine="1"/>
    </xf>
    <xf numFmtId="0" fontId="31" fillId="36" borderId="478" xfId="61" applyNumberFormat="1" applyFont="1" applyFill="1" applyBorder="1" applyAlignment="1">
      <alignment horizontal="distributed" vertical="center" wrapText="1" justifyLastLine="1"/>
    </xf>
    <xf numFmtId="0" fontId="31" fillId="0" borderId="237" xfId="61" applyNumberFormat="1" applyFont="1" applyFill="1" applyBorder="1" applyAlignment="1">
      <alignment vertical="center" wrapText="1"/>
    </xf>
    <xf numFmtId="0" fontId="31" fillId="0" borderId="238" xfId="61" applyNumberFormat="1" applyFont="1" applyFill="1" applyBorder="1" applyAlignment="1">
      <alignment vertical="center" wrapText="1"/>
    </xf>
    <xf numFmtId="0" fontId="31" fillId="36" borderId="14" xfId="61" applyNumberFormat="1" applyFont="1" applyFill="1" applyBorder="1" applyAlignment="1">
      <alignment vertical="center" wrapText="1" shrinkToFit="1"/>
    </xf>
    <xf numFmtId="0" fontId="31" fillId="36" borderId="18" xfId="61" applyNumberFormat="1" applyFont="1" applyFill="1" applyBorder="1" applyAlignment="1">
      <alignment vertical="center" wrapText="1" shrinkToFit="1"/>
    </xf>
    <xf numFmtId="0" fontId="0" fillId="35" borderId="142" xfId="0" applyFill="1" applyBorder="1" applyAlignment="1">
      <alignment horizontal="distributed" vertical="center" justifyLastLine="1"/>
    </xf>
    <xf numFmtId="0" fontId="0" fillId="35" borderId="317" xfId="0" applyFill="1" applyBorder="1" applyAlignment="1">
      <alignment horizontal="distributed" vertical="center" justifyLastLine="1"/>
    </xf>
    <xf numFmtId="0" fontId="0" fillId="35" borderId="38" xfId="0" applyFill="1" applyBorder="1" applyAlignment="1">
      <alignment horizontal="distributed" vertical="center" justifyLastLine="1"/>
    </xf>
    <xf numFmtId="0" fontId="31" fillId="0" borderId="1" xfId="61" applyNumberFormat="1" applyFont="1" applyBorder="1" applyAlignment="1">
      <alignment vertical="center" wrapText="1"/>
    </xf>
    <xf numFmtId="0" fontId="31" fillId="0" borderId="1" xfId="61" quotePrefix="1" applyNumberFormat="1" applyFont="1" applyBorder="1" applyAlignment="1">
      <alignment vertical="center" wrapText="1"/>
    </xf>
    <xf numFmtId="0" fontId="25" fillId="0" borderId="1" xfId="61" applyNumberFormat="1" applyFont="1" applyBorder="1" applyAlignment="1">
      <alignment horizontal="right" vertical="center" wrapText="1"/>
    </xf>
    <xf numFmtId="0" fontId="31" fillId="35" borderId="166" xfId="61" applyNumberFormat="1" applyFont="1" applyFill="1" applyBorder="1" applyAlignment="1">
      <alignment horizontal="distributed" vertical="center" wrapText="1" justifyLastLine="1"/>
    </xf>
    <xf numFmtId="0" fontId="0" fillId="35" borderId="66" xfId="0" applyFill="1" applyBorder="1" applyAlignment="1">
      <alignment horizontal="distributed" vertical="center" wrapText="1" justifyLastLine="1"/>
    </xf>
    <xf numFmtId="0" fontId="0" fillId="35" borderId="167" xfId="0" applyFill="1" applyBorder="1" applyAlignment="1">
      <alignment horizontal="distributed" vertical="center" wrapText="1" justifyLastLine="1"/>
    </xf>
    <xf numFmtId="0" fontId="31" fillId="35" borderId="7" xfId="61" applyNumberFormat="1" applyFont="1" applyFill="1" applyBorder="1" applyAlignment="1">
      <alignment horizontal="distributed" vertical="center" wrapText="1" justifyLastLine="1"/>
    </xf>
    <xf numFmtId="0" fontId="0" fillId="35" borderId="10" xfId="0" applyFill="1" applyBorder="1" applyAlignment="1">
      <alignment horizontal="distributed" vertical="center" wrapText="1" justifyLastLine="1"/>
    </xf>
    <xf numFmtId="0" fontId="0" fillId="35" borderId="50" xfId="0" applyFill="1" applyBorder="1" applyAlignment="1">
      <alignment horizontal="distributed" vertical="center" wrapText="1" justifyLastLine="1"/>
    </xf>
    <xf numFmtId="0" fontId="31" fillId="35" borderId="48" xfId="61" applyNumberFormat="1" applyFont="1" applyFill="1" applyBorder="1" applyAlignment="1">
      <alignment horizontal="left" vertical="center" wrapText="1" indent="2"/>
    </xf>
    <xf numFmtId="0" fontId="31" fillId="35" borderId="53" xfId="61" applyNumberFormat="1" applyFont="1" applyFill="1" applyBorder="1" applyAlignment="1">
      <alignment horizontal="left" vertical="center" wrapText="1" indent="2"/>
    </xf>
    <xf numFmtId="0" fontId="31" fillId="35" borderId="169" xfId="61" applyNumberFormat="1" applyFont="1" applyFill="1" applyBorder="1" applyAlignment="1">
      <alignment horizontal="left" vertical="center" wrapText="1" indent="2"/>
    </xf>
    <xf numFmtId="0" fontId="31" fillId="35" borderId="54" xfId="61" applyNumberFormat="1" applyFont="1" applyFill="1" applyBorder="1" applyAlignment="1">
      <alignment horizontal="left" vertical="center" wrapText="1" indent="2"/>
    </xf>
    <xf numFmtId="0" fontId="31" fillId="35" borderId="317" xfId="61" applyNumberFormat="1" applyFont="1" applyFill="1" applyBorder="1" applyAlignment="1">
      <alignment horizontal="distributed" vertical="center" justifyLastLine="1"/>
    </xf>
    <xf numFmtId="1" fontId="31" fillId="33" borderId="0" xfId="57" applyFont="1" applyFill="1" applyBorder="1" applyAlignment="1">
      <alignment vertical="center"/>
    </xf>
    <xf numFmtId="182" fontId="31" fillId="33" borderId="1" xfId="57" applyNumberFormat="1" applyFont="1" applyFill="1" applyBorder="1" applyAlignment="1">
      <alignment horizontal="right" vertical="center"/>
    </xf>
    <xf numFmtId="1" fontId="31" fillId="35" borderId="53" xfId="57" applyFont="1" applyFill="1" applyBorder="1" applyAlignment="1">
      <alignment vertical="center"/>
    </xf>
    <xf numFmtId="1" fontId="31" fillId="35" borderId="54" xfId="57" applyFont="1" applyFill="1" applyBorder="1" applyAlignment="1">
      <alignment vertical="center"/>
    </xf>
    <xf numFmtId="183" fontId="31" fillId="35" borderId="42" xfId="62" applyFont="1" applyFill="1" applyBorder="1" applyAlignment="1">
      <alignment horizontal="distributed" vertical="center" wrapText="1" justifyLastLine="1"/>
    </xf>
    <xf numFmtId="183" fontId="31" fillId="35" borderId="34" xfId="62" applyFont="1" applyFill="1" applyBorder="1" applyAlignment="1">
      <alignment horizontal="distributed" vertical="center" wrapText="1" justifyLastLine="1"/>
    </xf>
    <xf numFmtId="1" fontId="31" fillId="35" borderId="32" xfId="57" applyFont="1" applyFill="1" applyBorder="1" applyAlignment="1">
      <alignment horizontal="distributed" vertical="center" wrapText="1" justifyLastLine="1"/>
    </xf>
    <xf numFmtId="1" fontId="31" fillId="35" borderId="34" xfId="57" applyFont="1" applyFill="1" applyBorder="1" applyAlignment="1">
      <alignment horizontal="distributed" vertical="center" wrapText="1" justifyLastLine="1"/>
    </xf>
    <xf numFmtId="1" fontId="31" fillId="35" borderId="40" xfId="57" applyFont="1" applyFill="1" applyBorder="1" applyAlignment="1">
      <alignment horizontal="distributed" vertical="center" wrapText="1" justifyLastLine="1"/>
    </xf>
    <xf numFmtId="0" fontId="31" fillId="35" borderId="32" xfId="57" applyNumberFormat="1" applyFont="1" applyFill="1" applyBorder="1" applyAlignment="1">
      <alignment vertical="center" wrapText="1"/>
    </xf>
    <xf numFmtId="0" fontId="31" fillId="35" borderId="34" xfId="57" applyNumberFormat="1" applyFont="1" applyFill="1" applyBorder="1" applyAlignment="1">
      <alignment vertical="center" wrapText="1"/>
    </xf>
    <xf numFmtId="1" fontId="31" fillId="35" borderId="181" xfId="57" applyFont="1" applyFill="1" applyBorder="1" applyAlignment="1">
      <alignment horizontal="center" vertical="center"/>
    </xf>
    <xf numFmtId="1" fontId="31" fillId="35" borderId="180" xfId="57" applyFont="1" applyFill="1" applyBorder="1" applyAlignment="1">
      <alignment horizontal="center" vertical="center"/>
    </xf>
    <xf numFmtId="0" fontId="31" fillId="35" borderId="6" xfId="57" applyNumberFormat="1" applyFont="1" applyFill="1" applyBorder="1" applyAlignment="1">
      <alignment horizontal="center" vertical="center" wrapText="1" justifyLastLine="1"/>
    </xf>
    <xf numFmtId="0" fontId="31" fillId="35" borderId="415" xfId="57" applyNumberFormat="1" applyFont="1" applyFill="1" applyBorder="1" applyAlignment="1">
      <alignment horizontal="center" vertical="center" wrapText="1" justifyLastLine="1"/>
    </xf>
    <xf numFmtId="0" fontId="31" fillId="35" borderId="49" xfId="57" applyNumberFormat="1" applyFont="1" applyFill="1" applyBorder="1" applyAlignment="1">
      <alignment horizontal="center" vertical="center" wrapText="1" justifyLastLine="1"/>
    </xf>
    <xf numFmtId="0" fontId="31" fillId="35" borderId="416" xfId="57" applyNumberFormat="1" applyFont="1" applyFill="1" applyBorder="1" applyAlignment="1">
      <alignment horizontal="center" vertical="center" wrapText="1" justifyLastLine="1"/>
    </xf>
    <xf numFmtId="0" fontId="31" fillId="35" borderId="42" xfId="57" applyNumberFormat="1" applyFont="1" applyFill="1" applyBorder="1" applyAlignment="1">
      <alignment vertical="center" wrapText="1"/>
    </xf>
    <xf numFmtId="0" fontId="31" fillId="35" borderId="32" xfId="57" applyNumberFormat="1" applyFont="1" applyFill="1" applyBorder="1" applyAlignment="1">
      <alignment horizontal="distributed" vertical="center" wrapText="1" justifyLastLine="1"/>
    </xf>
    <xf numFmtId="0" fontId="31" fillId="35" borderId="40" xfId="57" applyNumberFormat="1" applyFont="1" applyFill="1" applyBorder="1" applyAlignment="1">
      <alignment horizontal="distributed" vertical="center" wrapText="1" justifyLastLine="1"/>
    </xf>
    <xf numFmtId="0" fontId="31" fillId="35" borderId="181" xfId="0" applyNumberFormat="1" applyFont="1" applyFill="1" applyBorder="1" applyAlignment="1">
      <alignment horizontal="distributed" vertical="center" wrapText="1" justifyLastLine="1"/>
    </xf>
    <xf numFmtId="0" fontId="31" fillId="35" borderId="177" xfId="0" applyNumberFormat="1" applyFont="1" applyFill="1" applyBorder="1" applyAlignment="1">
      <alignment horizontal="distributed" vertical="center" wrapText="1" justifyLastLine="1"/>
    </xf>
    <xf numFmtId="0" fontId="31" fillId="35" borderId="53" xfId="0" applyNumberFormat="1" applyFont="1" applyFill="1" applyBorder="1" applyAlignment="1">
      <alignment horizontal="distributed" vertical="center" wrapText="1" justifyLastLine="1"/>
    </xf>
    <xf numFmtId="0" fontId="31" fillId="35" borderId="52" xfId="0" applyNumberFormat="1" applyFont="1" applyFill="1" applyBorder="1" applyAlignment="1">
      <alignment horizontal="distributed" vertical="center" wrapText="1" justifyLastLine="1"/>
    </xf>
    <xf numFmtId="0" fontId="31" fillId="35" borderId="54" xfId="0" applyNumberFormat="1" applyFont="1" applyFill="1" applyBorder="1" applyAlignment="1">
      <alignment horizontal="distributed" vertical="center" wrapText="1" justifyLastLine="1"/>
    </xf>
    <xf numFmtId="0" fontId="31" fillId="35" borderId="6" xfId="0" applyNumberFormat="1" applyFont="1" applyFill="1" applyBorder="1" applyAlignment="1">
      <alignment horizontal="distributed" vertical="center" wrapText="1" justifyLastLine="1"/>
    </xf>
    <xf numFmtId="0" fontId="31" fillId="35" borderId="72" xfId="0" applyNumberFormat="1" applyFont="1" applyFill="1" applyBorder="1" applyAlignment="1">
      <alignment horizontal="distributed" vertical="center" wrapText="1" justifyLastLine="1"/>
    </xf>
    <xf numFmtId="0" fontId="31" fillId="35" borderId="9" xfId="0" applyNumberFormat="1" applyFont="1" applyFill="1" applyBorder="1" applyAlignment="1">
      <alignment horizontal="distributed" vertical="center" wrapText="1" justifyLastLine="1"/>
    </xf>
    <xf numFmtId="0" fontId="31" fillId="36" borderId="166" xfId="0" applyNumberFormat="1" applyFont="1" applyFill="1" applyBorder="1" applyAlignment="1">
      <alignment horizontal="distributed" vertical="center" justifyLastLine="1"/>
    </xf>
    <xf numFmtId="0" fontId="31" fillId="36" borderId="66" xfId="0" applyNumberFormat="1" applyFont="1" applyFill="1" applyBorder="1" applyAlignment="1">
      <alignment horizontal="distributed" vertical="center" justifyLastLine="1"/>
    </xf>
    <xf numFmtId="0" fontId="31" fillId="36" borderId="339" xfId="0" applyNumberFormat="1" applyFont="1" applyFill="1" applyBorder="1" applyAlignment="1">
      <alignment horizontal="distributed" vertical="center" justifyLastLine="1"/>
    </xf>
    <xf numFmtId="0" fontId="31" fillId="0" borderId="66" xfId="0" applyNumberFormat="1" applyFont="1" applyFill="1" applyBorder="1" applyAlignment="1">
      <alignment vertical="center" wrapText="1"/>
    </xf>
    <xf numFmtId="0" fontId="31" fillId="0" borderId="19" xfId="0" applyNumberFormat="1" applyFont="1" applyFill="1" applyBorder="1" applyAlignment="1">
      <alignment vertical="center" wrapText="1"/>
    </xf>
    <xf numFmtId="0" fontId="31" fillId="0" borderId="44" xfId="0" applyNumberFormat="1" applyFont="1" applyFill="1" applyBorder="1" applyAlignment="1">
      <alignment vertical="center" wrapText="1"/>
    </xf>
    <xf numFmtId="0" fontId="31" fillId="33" borderId="44" xfId="0" applyNumberFormat="1" applyFont="1" applyFill="1" applyBorder="1" applyAlignment="1">
      <alignment vertical="center" wrapText="1"/>
    </xf>
    <xf numFmtId="0" fontId="31" fillId="33" borderId="66" xfId="0" applyNumberFormat="1" applyFont="1" applyFill="1" applyBorder="1" applyAlignment="1">
      <alignment vertical="center" wrapText="1"/>
    </xf>
    <xf numFmtId="0" fontId="31" fillId="33" borderId="167" xfId="0" applyNumberFormat="1" applyFont="1" applyFill="1" applyBorder="1" applyAlignment="1">
      <alignment vertical="center" wrapText="1"/>
    </xf>
    <xf numFmtId="0" fontId="31" fillId="35" borderId="39" xfId="0" applyNumberFormat="1" applyFont="1" applyFill="1" applyBorder="1" applyAlignment="1">
      <alignment horizontal="distributed" vertical="center" wrapText="1" justifyLastLine="1"/>
    </xf>
    <xf numFmtId="0" fontId="31" fillId="35" borderId="43" xfId="0" applyNumberFormat="1" applyFont="1" applyFill="1" applyBorder="1" applyAlignment="1">
      <alignment horizontal="distributed" vertical="center" wrapText="1" justifyLastLine="1"/>
    </xf>
    <xf numFmtId="0" fontId="31" fillId="35" borderId="49" xfId="0" applyNumberFormat="1" applyFont="1" applyFill="1" applyBorder="1" applyAlignment="1">
      <alignment horizontal="distributed" vertical="center" wrapText="1" justifyLastLine="1"/>
    </xf>
    <xf numFmtId="0" fontId="31" fillId="35" borderId="170" xfId="0" applyNumberFormat="1" applyFont="1" applyFill="1" applyBorder="1" applyAlignment="1">
      <alignment horizontal="distributed" vertical="center" wrapText="1" justifyLastLine="1"/>
    </xf>
    <xf numFmtId="182" fontId="31" fillId="33" borderId="72" xfId="0" applyNumberFormat="1" applyFont="1" applyFill="1" applyBorder="1" applyAlignment="1">
      <alignment vertical="center"/>
    </xf>
    <xf numFmtId="0" fontId="31" fillId="35" borderId="130" xfId="0" applyNumberFormat="1" applyFont="1" applyFill="1" applyBorder="1" applyAlignment="1">
      <alignment horizontal="distributed" vertical="center" wrapText="1" justifyLastLine="1"/>
    </xf>
    <xf numFmtId="0" fontId="31" fillId="35" borderId="128" xfId="0" applyNumberFormat="1" applyFont="1" applyFill="1" applyBorder="1" applyAlignment="1">
      <alignment horizontal="distributed" vertical="center" wrapText="1" justifyLastLine="1"/>
    </xf>
    <xf numFmtId="0" fontId="31" fillId="35" borderId="127" xfId="0" applyNumberFormat="1" applyFont="1" applyFill="1" applyBorder="1" applyAlignment="1">
      <alignment horizontal="distributed" vertical="center" wrapText="1" justifyLastLine="1"/>
    </xf>
    <xf numFmtId="0" fontId="31" fillId="35" borderId="6" xfId="0" applyNumberFormat="1" applyFont="1" applyFill="1" applyBorder="1" applyAlignment="1">
      <alignment horizontal="distributed" vertical="center" justifyLastLine="1"/>
    </xf>
    <xf numFmtId="0" fontId="31" fillId="35" borderId="9" xfId="0" applyNumberFormat="1" applyFont="1" applyFill="1" applyBorder="1" applyAlignment="1">
      <alignment horizontal="distributed" vertical="center" justifyLastLine="1"/>
    </xf>
    <xf numFmtId="0" fontId="31" fillId="35" borderId="39" xfId="0" applyNumberFormat="1" applyFont="1" applyFill="1" applyBorder="1" applyAlignment="1">
      <alignment horizontal="distributed" vertical="center" justifyLastLine="1"/>
    </xf>
    <xf numFmtId="0" fontId="31" fillId="35" borderId="43" xfId="0" applyNumberFormat="1" applyFont="1" applyFill="1" applyBorder="1" applyAlignment="1">
      <alignment horizontal="distributed" vertical="center" justifyLastLine="1"/>
    </xf>
    <xf numFmtId="0" fontId="31" fillId="35" borderId="49" xfId="0" applyNumberFormat="1" applyFont="1" applyFill="1" applyBorder="1" applyAlignment="1">
      <alignment horizontal="distributed" vertical="center" justifyLastLine="1"/>
    </xf>
    <xf numFmtId="0" fontId="31" fillId="35" borderId="170" xfId="0" applyNumberFormat="1" applyFont="1" applyFill="1" applyBorder="1" applyAlignment="1">
      <alignment horizontal="distributed" vertical="center" justifyLastLine="1"/>
    </xf>
    <xf numFmtId="0" fontId="31" fillId="35" borderId="0" xfId="0" applyNumberFormat="1" applyFont="1" applyFill="1" applyBorder="1" applyAlignment="1">
      <alignment horizontal="distributed" vertical="center" wrapText="1" justifyLastLine="1"/>
    </xf>
    <xf numFmtId="0" fontId="31" fillId="0" borderId="0" xfId="0" quotePrefix="1" applyNumberFormat="1" applyFont="1" applyFill="1" applyBorder="1" applyAlignment="1">
      <alignment vertical="center"/>
    </xf>
    <xf numFmtId="3" fontId="25" fillId="35" borderId="192" xfId="0" applyNumberFormat="1" applyFont="1" applyFill="1" applyBorder="1" applyAlignment="1">
      <alignment horizontal="distributed" vertical="center" justifyLastLine="1"/>
    </xf>
    <xf numFmtId="3" fontId="25" fillId="35" borderId="193" xfId="0" applyNumberFormat="1" applyFont="1" applyFill="1" applyBorder="1" applyAlignment="1">
      <alignment horizontal="distributed" vertical="center" justifyLastLine="1"/>
    </xf>
    <xf numFmtId="3" fontId="25" fillId="35" borderId="194" xfId="0" applyNumberFormat="1" applyFont="1" applyFill="1" applyBorder="1" applyAlignment="1">
      <alignment horizontal="distributed" vertical="center" justifyLastLine="1"/>
    </xf>
    <xf numFmtId="3" fontId="25" fillId="35" borderId="46" xfId="0" applyNumberFormat="1" applyFont="1" applyFill="1" applyBorder="1" applyAlignment="1">
      <alignment horizontal="left" vertical="center" indent="5"/>
    </xf>
    <xf numFmtId="3" fontId="25" fillId="35" borderId="36" xfId="0" applyNumberFormat="1" applyFont="1" applyFill="1" applyBorder="1" applyAlignment="1">
      <alignment horizontal="left" vertical="center" indent="5"/>
    </xf>
    <xf numFmtId="3" fontId="25" fillId="35" borderId="37" xfId="0" applyNumberFormat="1" applyFont="1" applyFill="1" applyBorder="1" applyAlignment="1">
      <alignment horizontal="left" vertical="center" indent="5"/>
    </xf>
    <xf numFmtId="3" fontId="25" fillId="35" borderId="46" xfId="0" applyNumberFormat="1" applyFont="1" applyFill="1" applyBorder="1" applyAlignment="1">
      <alignment horizontal="distributed" vertical="center" justifyLastLine="1"/>
    </xf>
    <xf numFmtId="3" fontId="25" fillId="35" borderId="36" xfId="0" applyNumberFormat="1" applyFont="1" applyFill="1" applyBorder="1" applyAlignment="1">
      <alignment horizontal="distributed" vertical="center" justifyLastLine="1"/>
    </xf>
    <xf numFmtId="3" fontId="25" fillId="35" borderId="37" xfId="0" applyNumberFormat="1" applyFont="1" applyFill="1" applyBorder="1" applyAlignment="1">
      <alignment horizontal="distributed" vertical="center" justifyLastLine="1"/>
    </xf>
    <xf numFmtId="3" fontId="25" fillId="35" borderId="70" xfId="0" applyNumberFormat="1" applyFont="1" applyFill="1" applyBorder="1" applyAlignment="1">
      <alignment horizontal="distributed" vertical="center" justifyLastLine="1"/>
    </xf>
    <xf numFmtId="3" fontId="25" fillId="35" borderId="69" xfId="0" applyNumberFormat="1" applyFont="1" applyFill="1" applyBorder="1" applyAlignment="1">
      <alignment horizontal="distributed" vertical="center" justifyLastLine="1"/>
    </xf>
    <xf numFmtId="3" fontId="25" fillId="35" borderId="190" xfId="0" applyNumberFormat="1" applyFont="1" applyFill="1" applyBorder="1" applyAlignment="1">
      <alignment horizontal="distributed" vertical="center" justifyLastLine="1"/>
    </xf>
    <xf numFmtId="3" fontId="25" fillId="35" borderId="189" xfId="0" applyNumberFormat="1" applyFont="1" applyFill="1" applyBorder="1" applyAlignment="1">
      <alignment horizontal="distributed" vertical="center" justifyLastLine="1"/>
    </xf>
    <xf numFmtId="3" fontId="31" fillId="35" borderId="189" xfId="0" applyNumberFormat="1" applyFont="1" applyFill="1" applyBorder="1" applyAlignment="1">
      <alignment horizontal="distributed" vertical="center" justifyLastLine="1"/>
    </xf>
    <xf numFmtId="3" fontId="31" fillId="35" borderId="69" xfId="0" applyNumberFormat="1" applyFont="1" applyFill="1" applyBorder="1" applyAlignment="1">
      <alignment horizontal="distributed" vertical="center" justifyLastLine="1"/>
    </xf>
    <xf numFmtId="3" fontId="31" fillId="35" borderId="74" xfId="0" applyNumberFormat="1" applyFont="1" applyFill="1" applyBorder="1" applyAlignment="1">
      <alignment horizontal="distributed" vertical="center" justifyLastLine="1"/>
    </xf>
    <xf numFmtId="3" fontId="25" fillId="35" borderId="14" xfId="0" applyNumberFormat="1" applyFont="1" applyFill="1" applyBorder="1" applyAlignment="1">
      <alignment horizontal="distributed" vertical="center" wrapText="1" justifyLastLine="1"/>
    </xf>
    <xf numFmtId="3" fontId="25" fillId="35" borderId="27" xfId="0" applyNumberFormat="1" applyFont="1" applyFill="1" applyBorder="1" applyAlignment="1">
      <alignment horizontal="distributed" vertical="center" wrapText="1" justifyLastLine="1"/>
    </xf>
    <xf numFmtId="3" fontId="25" fillId="35" borderId="21" xfId="0" applyNumberFormat="1" applyFont="1" applyFill="1" applyBorder="1" applyAlignment="1">
      <alignment horizontal="distributed" vertical="center" wrapText="1" justifyLastLine="1"/>
    </xf>
    <xf numFmtId="3" fontId="25" fillId="35" borderId="28" xfId="0" applyNumberFormat="1" applyFont="1" applyFill="1" applyBorder="1" applyAlignment="1">
      <alignment horizontal="distributed" vertical="center" wrapText="1" justifyLastLine="1"/>
    </xf>
    <xf numFmtId="3" fontId="31" fillId="35" borderId="22" xfId="0" applyNumberFormat="1" applyFont="1" applyFill="1" applyBorder="1" applyAlignment="1">
      <alignment horizontal="distributed" vertical="center" wrapText="1" justifyLastLine="1"/>
    </xf>
    <xf numFmtId="3" fontId="31" fillId="35" borderId="40" xfId="0" applyNumberFormat="1" applyFont="1" applyFill="1" applyBorder="1" applyAlignment="1">
      <alignment horizontal="distributed" vertical="center" wrapText="1" justifyLastLine="1"/>
    </xf>
    <xf numFmtId="0" fontId="31" fillId="0" borderId="0" xfId="56" applyFont="1" applyFill="1" applyBorder="1" applyAlignment="1">
      <alignment vertical="center"/>
    </xf>
    <xf numFmtId="0" fontId="31" fillId="0" borderId="0" xfId="56" quotePrefix="1" applyFont="1" applyFill="1" applyBorder="1" applyAlignment="1">
      <alignment vertical="center"/>
    </xf>
    <xf numFmtId="3" fontId="31" fillId="33" borderId="516" xfId="0" applyNumberFormat="1" applyFont="1" applyFill="1" applyBorder="1" applyAlignment="1">
      <alignment horizontal="center" vertical="center"/>
    </xf>
    <xf numFmtId="0" fontId="31" fillId="33" borderId="0" xfId="49" quotePrefix="1" applyNumberFormat="1" applyFont="1" applyFill="1" applyBorder="1" applyAlignment="1">
      <alignment vertical="center"/>
    </xf>
    <xf numFmtId="3" fontId="31" fillId="33" borderId="295" xfId="0" applyNumberFormat="1" applyFont="1" applyFill="1" applyBorder="1" applyAlignment="1">
      <alignment horizontal="center" vertical="center"/>
    </xf>
    <xf numFmtId="3" fontId="31" fillId="33" borderId="163" xfId="0" applyNumberFormat="1" applyFont="1" applyFill="1" applyBorder="1" applyAlignment="1">
      <alignment horizontal="center" vertical="center"/>
    </xf>
    <xf numFmtId="3" fontId="31" fillId="33" borderId="390" xfId="0" applyNumberFormat="1" applyFont="1" applyFill="1" applyBorder="1" applyAlignment="1">
      <alignment horizontal="distributed" vertical="center" justifyLastLine="1"/>
    </xf>
    <xf numFmtId="3" fontId="31" fillId="33" borderId="90" xfId="0" applyNumberFormat="1" applyFont="1" applyFill="1" applyBorder="1" applyAlignment="1">
      <alignment horizontal="distributed" vertical="center" justifyLastLine="1"/>
    </xf>
    <xf numFmtId="3" fontId="31" fillId="33" borderId="391" xfId="0" applyNumberFormat="1" applyFont="1" applyFill="1" applyBorder="1" applyAlignment="1">
      <alignment horizontal="distributed" vertical="center" justifyLastLine="1"/>
    </xf>
    <xf numFmtId="3" fontId="31" fillId="33" borderId="390" xfId="0" applyNumberFormat="1" applyFont="1" applyFill="1" applyBorder="1" applyAlignment="1">
      <alignment horizontal="distributed" vertical="center" wrapText="1" justifyLastLine="1"/>
    </xf>
    <xf numFmtId="3" fontId="31" fillId="33" borderId="90" xfId="0" applyNumberFormat="1" applyFont="1" applyFill="1" applyBorder="1" applyAlignment="1">
      <alignment horizontal="distributed" vertical="center" wrapText="1" justifyLastLine="1"/>
    </xf>
    <xf numFmtId="3" fontId="31" fillId="33" borderId="179" xfId="0" applyNumberFormat="1" applyFont="1" applyFill="1" applyBorder="1" applyAlignment="1">
      <alignment horizontal="distributed" vertical="center" wrapText="1" justifyLastLine="1"/>
    </xf>
    <xf numFmtId="3" fontId="31" fillId="33" borderId="25" xfId="0" applyNumberFormat="1" applyFont="1" applyFill="1" applyBorder="1" applyAlignment="1">
      <alignment horizontal="distributed" vertical="center" wrapText="1" justifyLastLine="1"/>
    </xf>
    <xf numFmtId="3" fontId="31" fillId="33" borderId="346" xfId="0" applyNumberFormat="1" applyFont="1" applyFill="1" applyBorder="1" applyAlignment="1">
      <alignment horizontal="distributed" vertical="center" justifyLastLine="1"/>
    </xf>
    <xf numFmtId="37" fontId="31" fillId="0" borderId="0" xfId="49" applyFont="1" applyBorder="1" applyAlignment="1">
      <alignment horizontal="left" vertical="center"/>
    </xf>
    <xf numFmtId="37" fontId="31" fillId="0" borderId="1" xfId="49" applyFont="1" applyBorder="1" applyAlignment="1">
      <alignment horizontal="right" vertical="center"/>
    </xf>
    <xf numFmtId="37" fontId="31" fillId="35" borderId="181" xfId="49" applyFont="1" applyFill="1" applyBorder="1" applyAlignment="1">
      <alignment horizontal="center" vertical="center"/>
    </xf>
    <xf numFmtId="37" fontId="31" fillId="35" borderId="180" xfId="49" applyFont="1" applyFill="1" applyBorder="1" applyAlignment="1">
      <alignment horizontal="center" vertical="center"/>
    </xf>
    <xf numFmtId="0" fontId="31" fillId="35" borderId="495" xfId="49" applyNumberFormat="1" applyFont="1" applyFill="1" applyBorder="1" applyAlignment="1">
      <alignment horizontal="distributed" vertical="center" justifyLastLine="1"/>
    </xf>
    <xf numFmtId="37" fontId="31" fillId="35" borderId="326" xfId="49" applyFont="1" applyFill="1" applyBorder="1" applyAlignment="1">
      <alignment horizontal="distributed" vertical="center" justifyLastLine="1"/>
    </xf>
    <xf numFmtId="0" fontId="31" fillId="35" borderId="209" xfId="49" applyNumberFormat="1" applyFont="1" applyFill="1" applyBorder="1" applyAlignment="1">
      <alignment horizontal="distributed" vertical="center" justifyLastLine="1"/>
    </xf>
    <xf numFmtId="0" fontId="31" fillId="35" borderId="206" xfId="49" applyNumberFormat="1" applyFont="1" applyFill="1" applyBorder="1" applyAlignment="1">
      <alignment horizontal="distributed" vertical="center" justifyLastLine="1"/>
    </xf>
    <xf numFmtId="0" fontId="31" fillId="35" borderId="207" xfId="49" applyNumberFormat="1" applyFont="1" applyFill="1" applyBorder="1" applyAlignment="1">
      <alignment horizontal="distributed" vertical="center" justifyLastLine="1"/>
    </xf>
    <xf numFmtId="0" fontId="31" fillId="35" borderId="208" xfId="49" applyNumberFormat="1" applyFont="1" applyFill="1" applyBorder="1" applyAlignment="1">
      <alignment horizontal="distributed" vertical="center" justifyLastLine="1"/>
    </xf>
    <xf numFmtId="37" fontId="25" fillId="0" borderId="72" xfId="49" applyFont="1" applyFill="1" applyBorder="1" applyAlignment="1">
      <alignment vertical="center"/>
    </xf>
    <xf numFmtId="37" fontId="25" fillId="0" borderId="0" xfId="49" quotePrefix="1" applyFont="1" applyFill="1" applyAlignment="1">
      <alignment vertical="center"/>
    </xf>
    <xf numFmtId="37" fontId="25" fillId="0" borderId="0" xfId="49" applyFont="1" applyFill="1" applyAlignment="1">
      <alignment vertical="center"/>
    </xf>
    <xf numFmtId="0" fontId="25" fillId="0" borderId="1" xfId="49" quotePrefix="1" applyNumberFormat="1" applyFont="1" applyFill="1" applyBorder="1" applyAlignment="1">
      <alignment vertical="center"/>
    </xf>
    <xf numFmtId="37" fontId="25" fillId="0" borderId="1" xfId="49" applyFont="1" applyFill="1" applyBorder="1" applyAlignment="1">
      <alignment horizontal="right" vertical="center"/>
    </xf>
    <xf numFmtId="37" fontId="25" fillId="35" borderId="181" xfId="49" applyFont="1" applyFill="1" applyBorder="1" applyAlignment="1">
      <alignment horizontal="distributed" vertical="center" justifyLastLine="1"/>
    </xf>
    <xf numFmtId="37" fontId="25" fillId="35" borderId="180" xfId="49" applyFont="1" applyFill="1" applyBorder="1" applyAlignment="1">
      <alignment horizontal="distributed" vertical="center" justifyLastLine="1"/>
    </xf>
    <xf numFmtId="37" fontId="25" fillId="35" borderId="169" xfId="49" applyFont="1" applyFill="1" applyBorder="1" applyAlignment="1">
      <alignment horizontal="distributed" vertical="center" wrapText="1" indent="5"/>
    </xf>
    <xf numFmtId="37" fontId="25" fillId="35" borderId="36" xfId="49" applyFont="1" applyFill="1" applyBorder="1" applyAlignment="1">
      <alignment horizontal="distributed" vertical="center" wrapText="1" indent="5"/>
    </xf>
    <xf numFmtId="37" fontId="25" fillId="35" borderId="37" xfId="49" applyFont="1" applyFill="1" applyBorder="1" applyAlignment="1">
      <alignment horizontal="distributed" vertical="center" wrapText="1" indent="5"/>
    </xf>
    <xf numFmtId="37" fontId="25" fillId="35" borderId="46" xfId="49" applyFont="1" applyFill="1" applyBorder="1" applyAlignment="1">
      <alignment horizontal="distributed" vertical="center" indent="5"/>
    </xf>
    <xf numFmtId="37" fontId="25" fillId="35" borderId="36" xfId="49" applyFont="1" applyFill="1" applyBorder="1" applyAlignment="1">
      <alignment horizontal="distributed" vertical="center" indent="5"/>
    </xf>
    <xf numFmtId="37" fontId="25" fillId="35" borderId="37" xfId="49" applyFont="1" applyFill="1" applyBorder="1" applyAlignment="1">
      <alignment horizontal="distributed" vertical="center" indent="5"/>
    </xf>
    <xf numFmtId="0" fontId="25" fillId="36" borderId="400" xfId="0" applyFont="1" applyFill="1" applyBorder="1" applyAlignment="1">
      <alignment horizontal="distributed" vertical="center" wrapText="1" justifyLastLine="1"/>
    </xf>
    <xf numFmtId="0" fontId="25" fillId="36" borderId="401" xfId="0" applyFont="1" applyFill="1" applyBorder="1" applyAlignment="1">
      <alignment horizontal="distributed" vertical="center" wrapText="1" justifyLastLine="1"/>
    </xf>
    <xf numFmtId="0" fontId="25" fillId="0" borderId="1" xfId="0" quotePrefix="1" applyNumberFormat="1" applyFont="1" applyFill="1" applyBorder="1" applyAlignment="1">
      <alignment vertical="center"/>
    </xf>
    <xf numFmtId="0" fontId="25" fillId="35" borderId="6" xfId="0" applyFont="1" applyFill="1" applyBorder="1" applyAlignment="1">
      <alignment horizontal="distributed" vertical="center" justifyLastLine="1"/>
    </xf>
    <xf numFmtId="0" fontId="25" fillId="35" borderId="9" xfId="0" applyFont="1" applyFill="1" applyBorder="1" applyAlignment="1">
      <alignment horizontal="distributed" vertical="center" justifyLastLine="1"/>
    </xf>
    <xf numFmtId="0" fontId="25" fillId="35" borderId="39" xfId="0" applyFont="1" applyFill="1" applyBorder="1" applyAlignment="1">
      <alignment horizontal="distributed" vertical="center" justifyLastLine="1"/>
    </xf>
    <xf numFmtId="0" fontId="25" fillId="35" borderId="43" xfId="0" applyFont="1" applyFill="1" applyBorder="1" applyAlignment="1">
      <alignment horizontal="distributed" vertical="center" justifyLastLine="1"/>
    </xf>
    <xf numFmtId="0" fontId="25" fillId="35" borderId="49" xfId="0" applyFont="1" applyFill="1" applyBorder="1" applyAlignment="1">
      <alignment horizontal="distributed" vertical="center" justifyLastLine="1"/>
    </xf>
    <xf numFmtId="0" fontId="25" fillId="35" borderId="170" xfId="0" applyFont="1" applyFill="1" applyBorder="1" applyAlignment="1">
      <alignment horizontal="distributed" vertical="center" justifyLastLine="1"/>
    </xf>
    <xf numFmtId="0" fontId="25" fillId="35" borderId="52" xfId="0" applyFont="1" applyFill="1" applyBorder="1" applyAlignment="1">
      <alignment horizontal="distributed" vertical="center" justifyLastLine="1"/>
    </xf>
    <xf numFmtId="0" fontId="25" fillId="35" borderId="53" xfId="0" applyFont="1" applyFill="1" applyBorder="1" applyAlignment="1">
      <alignment horizontal="distributed" vertical="center" justifyLastLine="1"/>
    </xf>
    <xf numFmtId="0" fontId="25" fillId="35" borderId="54" xfId="0" applyFont="1" applyFill="1" applyBorder="1" applyAlignment="1">
      <alignment horizontal="distributed" vertical="center" justifyLastLine="1"/>
    </xf>
    <xf numFmtId="0" fontId="25" fillId="35" borderId="19" xfId="0" applyFont="1" applyFill="1" applyBorder="1" applyAlignment="1">
      <alignment horizontal="distributed" vertical="center" justifyLastLine="1"/>
    </xf>
    <xf numFmtId="0" fontId="25" fillId="35" borderId="12" xfId="0" applyFont="1" applyFill="1" applyBorder="1" applyAlignment="1">
      <alignment horizontal="distributed" vertical="center" justifyLastLine="1"/>
    </xf>
    <xf numFmtId="0" fontId="25" fillId="35" borderId="20" xfId="0" applyFont="1" applyFill="1" applyBorder="1" applyAlignment="1">
      <alignment horizontal="distributed" vertical="center" justifyLastLine="1"/>
    </xf>
    <xf numFmtId="0" fontId="25" fillId="35" borderId="17" xfId="0" applyFont="1" applyFill="1" applyBorder="1" applyAlignment="1">
      <alignment horizontal="distributed" vertical="center" justifyLastLine="1"/>
    </xf>
    <xf numFmtId="37" fontId="25" fillId="0" borderId="39" xfId="0" applyNumberFormat="1" applyFont="1" applyFill="1" applyBorder="1" applyAlignment="1">
      <alignment vertical="center"/>
    </xf>
    <xf numFmtId="37" fontId="25" fillId="0" borderId="17" xfId="0" applyNumberFormat="1" applyFont="1" applyFill="1" applyBorder="1" applyAlignment="1">
      <alignment vertical="center"/>
    </xf>
    <xf numFmtId="0" fontId="25" fillId="0" borderId="66" xfId="0" applyFont="1" applyFill="1" applyBorder="1" applyAlignment="1">
      <alignment horizontal="center" vertical="center"/>
    </xf>
    <xf numFmtId="0" fontId="25" fillId="0" borderId="19" xfId="0" applyFont="1" applyFill="1" applyBorder="1" applyAlignment="1">
      <alignment horizontal="center" vertical="center"/>
    </xf>
    <xf numFmtId="37" fontId="25" fillId="0" borderId="26" xfId="0" applyNumberFormat="1" applyFont="1" applyFill="1" applyBorder="1" applyAlignment="1">
      <alignment vertical="center"/>
    </xf>
    <xf numFmtId="37" fontId="25" fillId="0" borderId="22" xfId="0" applyNumberFormat="1" applyFont="1" applyFill="1" applyBorder="1" applyAlignment="1">
      <alignment vertical="center"/>
    </xf>
    <xf numFmtId="0" fontId="25" fillId="0" borderId="167" xfId="0" applyFont="1" applyFill="1" applyBorder="1" applyAlignment="1">
      <alignment horizontal="center" vertical="center"/>
    </xf>
    <xf numFmtId="37" fontId="25" fillId="0" borderId="422" xfId="0" applyNumberFormat="1" applyFont="1" applyFill="1" applyBorder="1" applyAlignment="1">
      <alignment vertical="center"/>
    </xf>
    <xf numFmtId="37" fontId="25" fillId="0" borderId="383" xfId="0" applyNumberFormat="1" applyFont="1" applyFill="1" applyBorder="1" applyAlignment="1">
      <alignment vertical="center"/>
    </xf>
    <xf numFmtId="37" fontId="25" fillId="0" borderId="39" xfId="0" applyNumberFormat="1" applyFont="1" applyFill="1" applyBorder="1" applyAlignment="1">
      <alignment vertical="center" wrapText="1"/>
    </xf>
    <xf numFmtId="37" fontId="25" fillId="0" borderId="17" xfId="0" applyNumberFormat="1" applyFont="1" applyFill="1" applyBorder="1" applyAlignment="1">
      <alignment vertical="center" wrapText="1"/>
    </xf>
    <xf numFmtId="0" fontId="31" fillId="33" borderId="72" xfId="0" applyFont="1" applyFill="1" applyBorder="1" applyAlignment="1">
      <alignment vertical="center"/>
    </xf>
    <xf numFmtId="0" fontId="31" fillId="33" borderId="0" xfId="0" applyFont="1" applyFill="1" applyBorder="1" applyAlignment="1">
      <alignment vertical="center"/>
    </xf>
    <xf numFmtId="0" fontId="31" fillId="33" borderId="1" xfId="0" applyFont="1" applyFill="1" applyBorder="1" applyAlignment="1">
      <alignment horizontal="right" vertical="center"/>
    </xf>
    <xf numFmtId="0" fontId="31" fillId="35" borderId="181" xfId="0" applyFont="1" applyFill="1" applyBorder="1" applyAlignment="1">
      <alignment horizontal="distributed" vertical="center" wrapText="1" justifyLastLine="1"/>
    </xf>
    <xf numFmtId="0" fontId="31" fillId="35" borderId="180" xfId="0" applyFont="1" applyFill="1" applyBorder="1" applyAlignment="1">
      <alignment horizontal="distributed" vertical="center" wrapText="1" justifyLastLine="1"/>
    </xf>
    <xf numFmtId="0" fontId="31" fillId="35" borderId="168" xfId="0" applyFont="1" applyFill="1" applyBorder="1" applyAlignment="1">
      <alignment horizontal="distributed" vertical="center" wrapText="1" justifyLastLine="1"/>
    </xf>
    <xf numFmtId="0" fontId="31" fillId="35" borderId="51" xfId="0" applyFont="1" applyFill="1" applyBorder="1" applyAlignment="1">
      <alignment horizontal="distributed" vertical="center" wrapText="1" justifyLastLine="1"/>
    </xf>
    <xf numFmtId="0" fontId="31" fillId="35" borderId="7" xfId="0" applyFont="1" applyFill="1" applyBorder="1" applyAlignment="1">
      <alignment horizontal="distributed" vertical="center" wrapText="1" justifyLastLine="1"/>
    </xf>
    <xf numFmtId="0" fontId="31" fillId="35" borderId="50" xfId="0" applyFont="1" applyFill="1" applyBorder="1" applyAlignment="1">
      <alignment horizontal="distributed" vertical="center" wrapText="1" justifyLastLine="1"/>
    </xf>
    <xf numFmtId="0" fontId="31" fillId="35" borderId="48" xfId="0" applyFont="1" applyFill="1" applyBorder="1" applyAlignment="1">
      <alignment horizontal="distributed" vertical="center" wrapText="1" justifyLastLine="1"/>
    </xf>
    <xf numFmtId="0" fontId="31" fillId="35" borderId="53" xfId="0" applyFont="1" applyFill="1" applyBorder="1" applyAlignment="1">
      <alignment horizontal="distributed" vertical="center" wrapText="1" justifyLastLine="1"/>
    </xf>
    <xf numFmtId="0" fontId="31" fillId="35" borderId="169" xfId="0" applyFont="1" applyFill="1" applyBorder="1" applyAlignment="1">
      <alignment horizontal="distributed" vertical="center" wrapText="1" justifyLastLine="1"/>
    </xf>
    <xf numFmtId="0" fontId="32" fillId="35" borderId="7" xfId="0" applyFont="1" applyFill="1" applyBorder="1" applyAlignment="1">
      <alignment horizontal="distributed" vertical="center" wrapText="1" justifyLastLine="1"/>
    </xf>
    <xf numFmtId="0" fontId="32" fillId="35" borderId="50" xfId="0" applyFont="1" applyFill="1" applyBorder="1" applyAlignment="1">
      <alignment horizontal="distributed" vertical="center" wrapText="1" justifyLastLine="1"/>
    </xf>
    <xf numFmtId="0" fontId="32" fillId="35" borderId="8" xfId="0" applyFont="1" applyFill="1" applyBorder="1" applyAlignment="1">
      <alignment horizontal="distributed" vertical="center" wrapText="1" justifyLastLine="1"/>
    </xf>
    <xf numFmtId="0" fontId="32" fillId="35" borderId="41" xfId="0" applyFont="1" applyFill="1" applyBorder="1" applyAlignment="1">
      <alignment horizontal="distributed" vertical="center" wrapText="1" justifyLastLine="1"/>
    </xf>
    <xf numFmtId="3" fontId="31" fillId="33" borderId="101" xfId="0" applyNumberFormat="1" applyFont="1" applyFill="1" applyBorder="1" applyAlignment="1">
      <alignment horizontal="distributed" vertical="center" wrapText="1" justifyLastLine="1"/>
    </xf>
    <xf numFmtId="3" fontId="31" fillId="35" borderId="8" xfId="0" applyNumberFormat="1" applyFont="1" applyFill="1" applyBorder="1" applyAlignment="1">
      <alignment horizontal="distributed" vertical="center" wrapText="1" justifyLastLine="1"/>
    </xf>
    <xf numFmtId="3" fontId="31" fillId="35" borderId="41" xfId="0" applyNumberFormat="1" applyFont="1" applyFill="1" applyBorder="1" applyAlignment="1">
      <alignment horizontal="distributed" vertical="center" wrapText="1" justifyLastLine="1"/>
    </xf>
    <xf numFmtId="3" fontId="31" fillId="33" borderId="81" xfId="0" applyNumberFormat="1" applyFont="1" applyFill="1" applyBorder="1" applyAlignment="1">
      <alignment horizontal="distributed" vertical="center" justifyLastLine="1"/>
    </xf>
    <xf numFmtId="3" fontId="31" fillId="35" borderId="72" xfId="0" applyNumberFormat="1" applyFont="1" applyFill="1" applyBorder="1" applyAlignment="1">
      <alignment horizontal="left" vertical="center" wrapText="1"/>
    </xf>
    <xf numFmtId="3" fontId="31" fillId="35" borderId="9" xfId="0" applyNumberFormat="1" applyFont="1" applyFill="1" applyBorder="1" applyAlignment="1">
      <alignment horizontal="left" vertical="center" wrapText="1"/>
    </xf>
    <xf numFmtId="3" fontId="31" fillId="35" borderId="166" xfId="0" applyNumberFormat="1" applyFont="1" applyFill="1" applyBorder="1" applyAlignment="1">
      <alignment horizontal="left" vertical="center" wrapText="1" justifyLastLine="1"/>
    </xf>
    <xf numFmtId="3" fontId="31" fillId="35" borderId="167" xfId="0" applyNumberFormat="1" applyFont="1" applyFill="1" applyBorder="1" applyAlignment="1">
      <alignment horizontal="left" vertical="center" wrapText="1" justifyLastLine="1"/>
    </xf>
    <xf numFmtId="3" fontId="31" fillId="35" borderId="130" xfId="0" applyNumberFormat="1" applyFont="1" applyFill="1" applyBorder="1" applyAlignment="1">
      <alignment horizontal="left" vertical="center" wrapText="1" justifyLastLine="1"/>
    </xf>
    <xf numFmtId="3" fontId="31" fillId="35" borderId="128" xfId="0" applyNumberFormat="1" applyFont="1" applyFill="1" applyBorder="1" applyAlignment="1">
      <alignment horizontal="left" vertical="center" wrapText="1" justifyLastLine="1"/>
    </xf>
    <xf numFmtId="3" fontId="31" fillId="35" borderId="127" xfId="0" applyNumberFormat="1" applyFont="1" applyFill="1" applyBorder="1" applyAlignment="1">
      <alignment horizontal="left" vertical="center" wrapText="1" justifyLastLine="1"/>
    </xf>
    <xf numFmtId="3" fontId="31" fillId="33" borderId="510" xfId="0" applyNumberFormat="1" applyFont="1" applyFill="1" applyBorder="1" applyAlignment="1">
      <alignment horizontal="distributed" vertical="center" justifyLastLine="1"/>
    </xf>
    <xf numFmtId="3" fontId="31" fillId="33" borderId="101" xfId="0" applyNumberFormat="1" applyFont="1" applyFill="1" applyBorder="1" applyAlignment="1">
      <alignment horizontal="distributed" vertical="center" justifyLastLine="1"/>
    </xf>
    <xf numFmtId="3" fontId="31" fillId="33" borderId="381" xfId="0" applyNumberFormat="1" applyFont="1" applyFill="1" applyBorder="1" applyAlignment="1">
      <alignment horizontal="center" vertical="center"/>
    </xf>
    <xf numFmtId="3" fontId="31" fillId="33" borderId="514" xfId="0" applyNumberFormat="1" applyFont="1" applyFill="1" applyBorder="1" applyAlignment="1">
      <alignment horizontal="center" vertical="center"/>
    </xf>
    <xf numFmtId="38" fontId="37" fillId="35" borderId="7" xfId="33" applyFont="1" applyFill="1" applyBorder="1" applyAlignment="1">
      <alignment horizontal="center" vertical="top" textRotation="255" wrapText="1"/>
    </xf>
    <xf numFmtId="38" fontId="37" fillId="35" borderId="10" xfId="33" applyFont="1" applyFill="1" applyBorder="1" applyAlignment="1">
      <alignment horizontal="center" vertical="top" textRotation="255" wrapText="1"/>
    </xf>
    <xf numFmtId="38" fontId="37" fillId="35" borderId="50" xfId="33" applyFont="1" applyFill="1" applyBorder="1" applyAlignment="1">
      <alignment horizontal="center" vertical="top" textRotation="255" wrapText="1"/>
    </xf>
    <xf numFmtId="38" fontId="45" fillId="35" borderId="128" xfId="33" applyFont="1" applyFill="1" applyBorder="1" applyAlignment="1">
      <alignment horizontal="distributed" vertical="center" wrapText="1" justifyLastLine="1"/>
    </xf>
    <xf numFmtId="38" fontId="45" fillId="35" borderId="309" xfId="33" applyFont="1" applyFill="1" applyBorder="1" applyAlignment="1">
      <alignment horizontal="distributed" vertical="center" wrapText="1" justifyLastLine="1"/>
    </xf>
    <xf numFmtId="38" fontId="37" fillId="35" borderId="128" xfId="33" applyFont="1" applyFill="1" applyBorder="1" applyAlignment="1">
      <alignment horizontal="distributed" vertical="center" wrapText="1" justifyLastLine="1"/>
    </xf>
    <xf numFmtId="38" fontId="37" fillId="35" borderId="127" xfId="33" applyFont="1" applyFill="1" applyBorder="1" applyAlignment="1">
      <alignment horizontal="distributed" vertical="center" wrapText="1" justifyLastLine="1"/>
    </xf>
    <xf numFmtId="0" fontId="31" fillId="34" borderId="0" xfId="33" applyNumberFormat="1" applyFont="1" applyFill="1" applyBorder="1" applyAlignment="1">
      <alignment vertical="center"/>
    </xf>
    <xf numFmtId="38" fontId="25" fillId="0" borderId="0" xfId="33" applyFont="1" applyFill="1" applyBorder="1" applyAlignment="1">
      <alignment horizontal="center" vertical="center"/>
    </xf>
    <xf numFmtId="38" fontId="25" fillId="0" borderId="1" xfId="33" applyFont="1" applyFill="1" applyBorder="1" applyAlignment="1">
      <alignment horizontal="center" vertical="center"/>
    </xf>
    <xf numFmtId="38" fontId="45" fillId="35" borderId="539" xfId="33" applyFont="1" applyFill="1" applyBorder="1" applyAlignment="1">
      <alignment horizontal="center" vertical="top" textRotation="255" wrapText="1"/>
    </xf>
    <xf numFmtId="38" fontId="45" fillId="35" borderId="540" xfId="33" applyFont="1" applyFill="1" applyBorder="1" applyAlignment="1">
      <alignment horizontal="center" vertical="top" textRotation="255" wrapText="1"/>
    </xf>
    <xf numFmtId="38" fontId="45" fillId="35" borderId="100" xfId="33" applyFont="1" applyFill="1" applyBorder="1" applyAlignment="1">
      <alignment horizontal="left" vertical="top" textRotation="255" wrapText="1"/>
    </xf>
    <xf numFmtId="38" fontId="45" fillId="35" borderId="541" xfId="33" applyFont="1" applyFill="1" applyBorder="1" applyAlignment="1">
      <alignment horizontal="left" vertical="top" textRotation="255" wrapText="1"/>
    </xf>
    <xf numFmtId="38" fontId="44" fillId="35" borderId="29" xfId="33" applyFont="1" applyFill="1" applyBorder="1" applyAlignment="1">
      <alignment horizontal="center" vertical="top" textRotation="255" wrapText="1"/>
    </xf>
    <xf numFmtId="38" fontId="44" fillId="35" borderId="10" xfId="33" applyFont="1" applyFill="1" applyBorder="1" applyAlignment="1">
      <alignment horizontal="center" vertical="top" textRotation="255" wrapText="1"/>
    </xf>
    <xf numFmtId="38" fontId="45" fillId="35" borderId="29" xfId="33" applyFont="1" applyFill="1" applyBorder="1" applyAlignment="1">
      <alignment horizontal="center" vertical="top" textRotation="255" wrapText="1"/>
    </xf>
    <xf numFmtId="38" fontId="45" fillId="35" borderId="50" xfId="33" applyFont="1" applyFill="1" applyBorder="1" applyAlignment="1">
      <alignment horizontal="center" vertical="top" textRotation="255" wrapText="1"/>
    </xf>
    <xf numFmtId="38" fontId="48" fillId="35" borderId="29" xfId="33" applyFont="1" applyFill="1" applyBorder="1" applyAlignment="1">
      <alignment horizontal="center" vertical="top" textRotation="255" wrapText="1"/>
    </xf>
    <xf numFmtId="38" fontId="48" fillId="35" borderId="10" xfId="33" applyFont="1" applyFill="1" applyBorder="1" applyAlignment="1">
      <alignment horizontal="center" vertical="top" textRotation="255" wrapText="1"/>
    </xf>
    <xf numFmtId="38" fontId="37" fillId="35" borderId="142" xfId="33" applyFont="1" applyFill="1" applyBorder="1" applyAlignment="1">
      <alignment horizontal="center" vertical="top" wrapText="1"/>
    </xf>
    <xf numFmtId="38" fontId="37" fillId="35" borderId="38" xfId="33" applyFont="1" applyFill="1" applyBorder="1" applyAlignment="1">
      <alignment horizontal="center" vertical="top" wrapText="1"/>
    </xf>
    <xf numFmtId="38" fontId="37" fillId="35" borderId="29" xfId="33" applyFont="1" applyFill="1" applyBorder="1" applyAlignment="1">
      <alignment horizontal="center" vertical="top" wrapText="1"/>
    </xf>
    <xf numFmtId="38" fontId="37" fillId="35" borderId="10" xfId="33" applyFont="1" applyFill="1" applyBorder="1" applyAlignment="1">
      <alignment horizontal="center" vertical="top" wrapText="1"/>
    </xf>
    <xf numFmtId="38" fontId="37" fillId="35" borderId="29" xfId="33" applyFont="1" applyFill="1" applyBorder="1" applyAlignment="1">
      <alignment horizontal="center" vertical="top" textRotation="255" wrapText="1"/>
    </xf>
    <xf numFmtId="38" fontId="37" fillId="35" borderId="181" xfId="33" applyFont="1" applyFill="1" applyBorder="1" applyAlignment="1">
      <alignment horizontal="distributed" vertical="center" wrapText="1" justifyLastLine="1"/>
    </xf>
    <xf numFmtId="38" fontId="37" fillId="35" borderId="177" xfId="33" applyFont="1" applyFill="1" applyBorder="1" applyAlignment="1">
      <alignment horizontal="distributed" vertical="center" wrapText="1" justifyLastLine="1"/>
    </xf>
    <xf numFmtId="38" fontId="37" fillId="35" borderId="130" xfId="33" applyFont="1" applyFill="1" applyBorder="1" applyAlignment="1">
      <alignment horizontal="distributed" vertical="center" wrapText="1" justifyLastLine="1"/>
    </xf>
    <xf numFmtId="38" fontId="37" fillId="35" borderId="72" xfId="33" applyFont="1" applyFill="1" applyBorder="1" applyAlignment="1">
      <alignment horizontal="distributed" vertical="center" wrapText="1" justifyLastLine="1"/>
    </xf>
    <xf numFmtId="38" fontId="37" fillId="35" borderId="52" xfId="33" applyFont="1" applyFill="1" applyBorder="1" applyAlignment="1">
      <alignment horizontal="distributed" vertical="center" wrapText="1" justifyLastLine="1"/>
    </xf>
    <xf numFmtId="38" fontId="37" fillId="35" borderId="53" xfId="33" applyFont="1" applyFill="1" applyBorder="1" applyAlignment="1">
      <alignment horizontal="distributed" vertical="center" wrapText="1" justifyLastLine="1"/>
    </xf>
    <xf numFmtId="38" fontId="37" fillId="35" borderId="54" xfId="33" applyFont="1" applyFill="1" applyBorder="1" applyAlignment="1">
      <alignment horizontal="distributed" vertical="center" wrapText="1" justifyLastLine="1"/>
    </xf>
    <xf numFmtId="38" fontId="37" fillId="35" borderId="133" xfId="33" applyFont="1" applyFill="1" applyBorder="1" applyAlignment="1">
      <alignment horizontal="center" vertical="top" textRotation="255" wrapText="1"/>
    </xf>
    <xf numFmtId="38" fontId="37" fillId="35" borderId="88" xfId="33" applyFont="1" applyFill="1" applyBorder="1" applyAlignment="1">
      <alignment horizontal="center" vertical="top" textRotation="255" wrapText="1"/>
    </xf>
    <xf numFmtId="38" fontId="37" fillId="35" borderId="139" xfId="33" applyFont="1" applyFill="1" applyBorder="1" applyAlignment="1">
      <alignment horizontal="center" vertical="top" textRotation="255" wrapText="1"/>
    </xf>
    <xf numFmtId="38" fontId="37" fillId="35" borderId="120" xfId="33" applyFont="1" applyFill="1" applyBorder="1" applyAlignment="1">
      <alignment horizontal="center" vertical="top" textRotation="255" wrapText="1"/>
    </xf>
    <xf numFmtId="38" fontId="31" fillId="0" borderId="0" xfId="33" applyFont="1" applyFill="1" applyBorder="1" applyAlignment="1">
      <alignment horizontal="right" vertical="center"/>
    </xf>
    <xf numFmtId="38" fontId="37" fillId="35" borderId="495" xfId="33" applyFont="1" applyFill="1" applyBorder="1" applyAlignment="1">
      <alignment horizontal="distributed" vertical="center" wrapText="1" justifyLastLine="1"/>
    </xf>
    <xf numFmtId="38" fontId="37" fillId="35" borderId="262" xfId="33" applyFont="1" applyFill="1" applyBorder="1" applyAlignment="1">
      <alignment horizontal="distributed" vertical="center" wrapText="1" justifyLastLine="1"/>
    </xf>
    <xf numFmtId="38" fontId="37" fillId="35" borderId="309" xfId="33" applyFont="1" applyFill="1" applyBorder="1" applyAlignment="1">
      <alignment horizontal="distributed" vertical="center" wrapText="1" justifyLastLine="1"/>
    </xf>
    <xf numFmtId="38" fontId="37" fillId="35" borderId="129" xfId="33" applyFont="1" applyFill="1" applyBorder="1" applyAlignment="1">
      <alignment horizontal="distributed" vertical="center" wrapText="1" justifyLastLine="1"/>
    </xf>
    <xf numFmtId="38" fontId="37" fillId="35" borderId="310" xfId="33" applyFont="1" applyFill="1" applyBorder="1" applyAlignment="1">
      <alignment horizontal="distributed" vertical="center" wrapText="1" justifyLastLine="1"/>
    </xf>
    <xf numFmtId="38" fontId="37" fillId="35" borderId="48" xfId="33" applyFont="1" applyFill="1" applyBorder="1" applyAlignment="1">
      <alignment horizontal="distributed" vertical="center" wrapText="1" justifyLastLine="1"/>
    </xf>
    <xf numFmtId="38" fontId="37" fillId="35" borderId="169" xfId="33" applyFont="1" applyFill="1" applyBorder="1" applyAlignment="1">
      <alignment horizontal="distributed" vertical="center" wrapText="1" justifyLastLine="1"/>
    </xf>
    <xf numFmtId="38" fontId="37" fillId="35" borderId="140" xfId="33" applyFont="1" applyFill="1" applyBorder="1" applyAlignment="1">
      <alignment horizontal="center" vertical="top" textRotation="255" wrapText="1"/>
    </xf>
    <xf numFmtId="38" fontId="37" fillId="35" borderId="317" xfId="33" applyFont="1" applyFill="1" applyBorder="1" applyAlignment="1">
      <alignment horizontal="center" vertical="top" textRotation="255" wrapText="1"/>
    </xf>
    <xf numFmtId="38" fontId="37" fillId="35" borderId="46" xfId="33" applyFont="1" applyFill="1" applyBorder="1" applyAlignment="1">
      <alignment horizontal="distributed" vertical="center" wrapText="1" justifyLastLine="1"/>
    </xf>
    <xf numFmtId="38" fontId="37" fillId="35" borderId="25" xfId="33" applyFont="1" applyFill="1" applyBorder="1" applyAlignment="1">
      <alignment horizontal="distributed" vertical="center" wrapText="1" justifyLastLine="1"/>
    </xf>
    <xf numFmtId="38" fontId="37" fillId="35" borderId="44" xfId="33" applyFont="1" applyFill="1" applyBorder="1" applyAlignment="1">
      <alignment horizontal="distributed" vertical="center" wrapText="1" justifyLastLine="1"/>
    </xf>
    <xf numFmtId="38" fontId="37" fillId="35" borderId="37" xfId="33" applyFont="1" applyFill="1" applyBorder="1" applyAlignment="1">
      <alignment horizontal="distributed" vertical="center" wrapText="1" justifyLastLine="1"/>
    </xf>
    <xf numFmtId="38" fontId="37" fillId="35" borderId="16" xfId="33" applyFont="1" applyFill="1" applyBorder="1" applyAlignment="1">
      <alignment horizontal="distributed" vertical="center" wrapText="1" justifyLastLine="1"/>
    </xf>
    <xf numFmtId="38" fontId="37" fillId="35" borderId="73" xfId="33" applyFont="1" applyFill="1" applyBorder="1" applyAlignment="1">
      <alignment horizontal="distributed" vertical="center" wrapText="1" justifyLastLine="1"/>
    </xf>
    <xf numFmtId="38" fontId="37" fillId="35" borderId="184" xfId="33" applyFont="1" applyFill="1" applyBorder="1" applyAlignment="1">
      <alignment horizontal="distributed" vertical="top" textRotation="255" wrapText="1"/>
    </xf>
    <xf numFmtId="38" fontId="37" fillId="35" borderId="183" xfId="33" applyFont="1" applyFill="1" applyBorder="1" applyAlignment="1">
      <alignment horizontal="distributed" vertical="top" textRotation="255" wrapText="1"/>
    </xf>
    <xf numFmtId="38" fontId="37" fillId="35" borderId="100" xfId="33" applyFont="1" applyFill="1" applyBorder="1" applyAlignment="1">
      <alignment horizontal="distributed" vertical="top" textRotation="255" wrapText="1"/>
    </xf>
    <xf numFmtId="38" fontId="37" fillId="35" borderId="88" xfId="33" applyFont="1" applyFill="1" applyBorder="1" applyAlignment="1">
      <alignment horizontal="distributed" vertical="top" textRotation="255" wrapText="1"/>
    </xf>
    <xf numFmtId="38" fontId="37" fillId="35" borderId="311" xfId="33" applyFont="1" applyFill="1" applyBorder="1" applyAlignment="1">
      <alignment horizontal="center" vertical="top" textRotation="255" wrapText="1"/>
    </xf>
    <xf numFmtId="38" fontId="37" fillId="35" borderId="141" xfId="33" applyFont="1" applyFill="1" applyBorder="1" applyAlignment="1">
      <alignment horizontal="center" vertical="top" textRotation="255" wrapText="1"/>
    </xf>
    <xf numFmtId="38" fontId="37" fillId="35" borderId="100" xfId="33" applyFont="1" applyFill="1" applyBorder="1" applyAlignment="1">
      <alignment horizontal="center" vertical="top" textRotation="255" wrapText="1"/>
    </xf>
    <xf numFmtId="38" fontId="37" fillId="35" borderId="122" xfId="33" applyFont="1" applyFill="1" applyBorder="1" applyAlignment="1">
      <alignment horizontal="center" vertical="top" textRotation="255" wrapText="1"/>
    </xf>
    <xf numFmtId="38" fontId="37" fillId="35" borderId="312" xfId="33" applyFont="1" applyFill="1" applyBorder="1" applyAlignment="1">
      <alignment horizontal="center" vertical="top" textRotation="255" wrapText="1"/>
    </xf>
    <xf numFmtId="38" fontId="37" fillId="35" borderId="35" xfId="33" applyFont="1" applyFill="1" applyBorder="1" applyAlignment="1">
      <alignment horizontal="center" vertical="top" textRotation="255" wrapText="1"/>
    </xf>
    <xf numFmtId="38" fontId="31" fillId="36" borderId="181" xfId="33" applyFont="1" applyFill="1" applyBorder="1" applyAlignment="1">
      <alignment horizontal="distributed" vertical="center" justifyLastLine="1"/>
    </xf>
    <xf numFmtId="38" fontId="31" fillId="36" borderId="338" xfId="33" applyFont="1" applyFill="1" applyBorder="1" applyAlignment="1">
      <alignment horizontal="distributed" vertical="center" justifyLastLine="1"/>
    </xf>
    <xf numFmtId="38" fontId="40" fillId="35" borderId="29" xfId="33" applyFont="1" applyFill="1" applyBorder="1" applyAlignment="1">
      <alignment horizontal="center" vertical="top" textRotation="255" wrapText="1"/>
    </xf>
    <xf numFmtId="38" fontId="40" fillId="35" borderId="10" xfId="33" applyFont="1" applyFill="1" applyBorder="1" applyAlignment="1">
      <alignment horizontal="center" vertical="top" textRotation="255" wrapText="1"/>
    </xf>
    <xf numFmtId="38" fontId="47" fillId="35" borderId="29" xfId="33" applyFont="1" applyFill="1" applyBorder="1" applyAlignment="1">
      <alignment horizontal="center" vertical="top" textRotation="255" wrapText="1"/>
    </xf>
    <xf numFmtId="38" fontId="47" fillId="35" borderId="50" xfId="33" applyFont="1" applyFill="1" applyBorder="1" applyAlignment="1">
      <alignment horizontal="center" vertical="top" textRotation="255" wrapText="1"/>
    </xf>
    <xf numFmtId="38" fontId="48" fillId="35" borderId="73" xfId="33" applyFont="1" applyFill="1" applyBorder="1" applyAlignment="1">
      <alignment horizontal="center" vertical="top" textRotation="255" wrapText="1"/>
    </xf>
    <xf numFmtId="38" fontId="48" fillId="35" borderId="35" xfId="33" applyFont="1" applyFill="1" applyBorder="1" applyAlignment="1">
      <alignment horizontal="center" vertical="top" textRotation="255" wrapText="1"/>
    </xf>
    <xf numFmtId="38" fontId="46" fillId="35" borderId="29" xfId="33" applyFont="1" applyFill="1" applyBorder="1" applyAlignment="1">
      <alignment horizontal="center" vertical="top" textRotation="255" wrapText="1"/>
    </xf>
    <xf numFmtId="38" fontId="46" fillId="35" borderId="50" xfId="33" applyFont="1" applyFill="1" applyBorder="1" applyAlignment="1">
      <alignment horizontal="center" vertical="top" textRotation="255" wrapText="1"/>
    </xf>
    <xf numFmtId="38" fontId="37" fillId="35" borderId="313" xfId="33" applyFont="1" applyFill="1" applyBorder="1" applyAlignment="1">
      <alignment horizontal="distributed" vertical="center" wrapText="1" justifyLastLine="1"/>
    </xf>
    <xf numFmtId="38" fontId="37" fillId="35" borderId="184" xfId="33" applyFont="1" applyFill="1" applyBorder="1" applyAlignment="1">
      <alignment horizontal="distributed" vertical="center" wrapText="1" justifyLastLine="1"/>
    </xf>
    <xf numFmtId="38" fontId="37" fillId="35" borderId="110" xfId="33" applyFont="1" applyFill="1" applyBorder="1" applyAlignment="1">
      <alignment horizontal="distributed" vertical="center" wrapText="1" justifyLastLine="1"/>
    </xf>
    <xf numFmtId="38" fontId="37" fillId="35" borderId="304" xfId="33" applyFont="1" applyFill="1" applyBorder="1" applyAlignment="1">
      <alignment horizontal="distributed" vertical="center" wrapText="1" justifyLastLine="1"/>
    </xf>
    <xf numFmtId="38" fontId="37" fillId="35" borderId="480" xfId="33" applyFont="1" applyFill="1" applyBorder="1" applyAlignment="1">
      <alignment horizontal="distributed" vertical="center" wrapText="1" justifyLastLine="1"/>
    </xf>
    <xf numFmtId="38" fontId="45" fillId="35" borderId="21" xfId="33" applyFont="1" applyFill="1" applyBorder="1" applyAlignment="1">
      <alignment horizontal="distributed" vertical="center" wrapText="1" justifyLastLine="1"/>
    </xf>
    <xf numFmtId="38" fontId="45" fillId="35" borderId="15" xfId="33" applyFont="1" applyFill="1" applyBorder="1" applyAlignment="1">
      <alignment horizontal="distributed" vertical="center" wrapText="1" justifyLastLine="1"/>
    </xf>
    <xf numFmtId="38" fontId="37" fillId="35" borderId="44" xfId="33" applyFont="1" applyFill="1" applyBorder="1" applyAlignment="1">
      <alignment horizontal="center" vertical="top" textRotation="255" wrapText="1"/>
    </xf>
    <xf numFmtId="38" fontId="37" fillId="35" borderId="66" xfId="33" applyFont="1" applyFill="1" applyBorder="1" applyAlignment="1">
      <alignment horizontal="center" vertical="top" textRotation="255" wrapText="1"/>
    </xf>
    <xf numFmtId="38" fontId="37" fillId="35" borderId="122" xfId="33" applyFont="1" applyFill="1" applyBorder="1" applyAlignment="1">
      <alignment horizontal="distributed" vertical="top" textRotation="255" wrapText="1"/>
    </xf>
    <xf numFmtId="38" fontId="37" fillId="35" borderId="120" xfId="33" applyFont="1" applyFill="1" applyBorder="1" applyAlignment="1">
      <alignment horizontal="distributed" vertical="top" textRotation="255" wrapText="1"/>
    </xf>
    <xf numFmtId="38" fontId="37" fillId="35" borderId="303" xfId="33" applyFont="1" applyFill="1" applyBorder="1" applyAlignment="1">
      <alignment horizontal="center" vertical="top" textRotation="255" wrapText="1"/>
    </xf>
    <xf numFmtId="38" fontId="43" fillId="35" borderId="303" xfId="33" applyFont="1" applyFill="1" applyBorder="1" applyAlignment="1">
      <alignment horizontal="center" vertical="top" textRotation="255" wrapText="1"/>
    </xf>
    <xf numFmtId="38" fontId="43" fillId="35" borderId="120" xfId="33" applyFont="1" applyFill="1" applyBorder="1" applyAlignment="1">
      <alignment horizontal="center" vertical="top" textRotation="255" wrapText="1"/>
    </xf>
    <xf numFmtId="38" fontId="31" fillId="34" borderId="176" xfId="33" applyFont="1" applyFill="1" applyBorder="1" applyAlignment="1">
      <alignment vertical="center"/>
    </xf>
    <xf numFmtId="38" fontId="31" fillId="34" borderId="307" xfId="33" applyFont="1" applyFill="1" applyBorder="1" applyAlignment="1">
      <alignment vertical="center"/>
    </xf>
    <xf numFmtId="38" fontId="31" fillId="34" borderId="177" xfId="33" applyFont="1" applyFill="1" applyBorder="1" applyAlignment="1">
      <alignment vertical="center"/>
    </xf>
    <xf numFmtId="38" fontId="31" fillId="34" borderId="180" xfId="33" applyFont="1" applyFill="1" applyBorder="1" applyAlignment="1">
      <alignment vertical="center"/>
    </xf>
    <xf numFmtId="38" fontId="31" fillId="36" borderId="177" xfId="33" applyFont="1" applyFill="1" applyBorder="1" applyAlignment="1">
      <alignment horizontal="distributed" vertical="center" justifyLastLine="1"/>
    </xf>
    <xf numFmtId="38" fontId="31" fillId="36" borderId="308" xfId="33" applyFont="1" applyFill="1" applyBorder="1" applyAlignment="1">
      <alignment horizontal="distributed" vertical="center" justifyLastLine="1"/>
    </xf>
    <xf numFmtId="38" fontId="31" fillId="34" borderId="0" xfId="33" applyFont="1" applyFill="1" applyBorder="1" applyAlignment="1">
      <alignment vertical="center"/>
    </xf>
    <xf numFmtId="38" fontId="31" fillId="0" borderId="0" xfId="33" applyFont="1" applyFill="1" applyBorder="1" applyAlignment="1">
      <alignment vertical="center"/>
    </xf>
    <xf numFmtId="0" fontId="37" fillId="35" borderId="207" xfId="0" applyFont="1" applyFill="1" applyBorder="1" applyAlignment="1">
      <alignment vertical="center" wrapText="1"/>
    </xf>
    <xf numFmtId="0" fontId="37" fillId="35" borderId="208" xfId="0" applyFont="1" applyFill="1" applyBorder="1" applyAlignment="1">
      <alignment vertical="center" wrapText="1"/>
    </xf>
    <xf numFmtId="38" fontId="37" fillId="35" borderId="166" xfId="33" applyFont="1" applyFill="1" applyBorder="1" applyAlignment="1">
      <alignment horizontal="center" vertical="center" wrapText="1" justifyLastLine="1"/>
    </xf>
    <xf numFmtId="38" fontId="37" fillId="35" borderId="167" xfId="33" applyFont="1" applyFill="1" applyBorder="1" applyAlignment="1">
      <alignment horizontal="center" vertical="center" wrapText="1" justifyLastLine="1"/>
    </xf>
    <xf numFmtId="38" fontId="37" fillId="35" borderId="8" xfId="33" applyFont="1" applyFill="1" applyBorder="1" applyAlignment="1">
      <alignment horizontal="center" vertical="center" wrapText="1" justifyLastLine="1"/>
    </xf>
    <xf numFmtId="38" fontId="37" fillId="35" borderId="41" xfId="33" applyFont="1" applyFill="1" applyBorder="1" applyAlignment="1">
      <alignment horizontal="center" vertical="center" wrapText="1" justifyLastLine="1"/>
    </xf>
    <xf numFmtId="0" fontId="31" fillId="0" borderId="0" xfId="0" applyFont="1" applyFill="1" applyBorder="1" applyAlignment="1">
      <alignment vertical="center"/>
    </xf>
    <xf numFmtId="38" fontId="37" fillId="35" borderId="181" xfId="33" applyFont="1" applyFill="1" applyBorder="1" applyAlignment="1">
      <alignment horizontal="center" vertical="center" wrapText="1" justifyLastLine="1"/>
    </xf>
    <xf numFmtId="38" fontId="37" fillId="35" borderId="180" xfId="33" applyFont="1" applyFill="1" applyBorder="1" applyAlignment="1">
      <alignment horizontal="center" vertical="center" wrapText="1" justifyLastLine="1"/>
    </xf>
    <xf numFmtId="0" fontId="37" fillId="35" borderId="209" xfId="0" applyFont="1" applyFill="1" applyBorder="1" applyAlignment="1">
      <alignment vertical="center"/>
    </xf>
    <xf numFmtId="0" fontId="37" fillId="35" borderId="205" xfId="0" applyFont="1" applyFill="1" applyBorder="1" applyAlignment="1">
      <alignment vertical="center"/>
    </xf>
    <xf numFmtId="0" fontId="37" fillId="35" borderId="206" xfId="0" applyFont="1" applyFill="1" applyBorder="1" applyAlignment="1">
      <alignment vertical="center"/>
    </xf>
    <xf numFmtId="0" fontId="37" fillId="35" borderId="207" xfId="0" applyFont="1" applyFill="1" applyBorder="1" applyAlignment="1">
      <alignment vertical="center"/>
    </xf>
    <xf numFmtId="0" fontId="37" fillId="35" borderId="208" xfId="0" applyFont="1" applyFill="1" applyBorder="1" applyAlignment="1">
      <alignment vertical="center"/>
    </xf>
    <xf numFmtId="3" fontId="32" fillId="35" borderId="458" xfId="0" applyNumberFormat="1" applyFont="1" applyFill="1" applyBorder="1" applyAlignment="1">
      <alignment horizontal="distributed" vertical="center" justifyLastLine="1"/>
    </xf>
    <xf numFmtId="3" fontId="32" fillId="35" borderId="119" xfId="0" applyNumberFormat="1" applyFont="1" applyFill="1" applyBorder="1" applyAlignment="1">
      <alignment horizontal="distributed" vertical="center" justifyLastLine="1"/>
    </xf>
    <xf numFmtId="3" fontId="32" fillId="35" borderId="178" xfId="0" applyNumberFormat="1" applyFont="1" applyFill="1" applyBorder="1" applyAlignment="1">
      <alignment horizontal="distributed" vertical="center" justifyLastLine="1"/>
    </xf>
    <xf numFmtId="3" fontId="32" fillId="35" borderId="109" xfId="0" applyNumberFormat="1" applyFont="1" applyFill="1" applyBorder="1" applyAlignment="1">
      <alignment horizontal="distributed" vertical="center" justifyLastLine="1"/>
    </xf>
    <xf numFmtId="3" fontId="32" fillId="35" borderId="104" xfId="0" applyNumberFormat="1" applyFont="1" applyFill="1" applyBorder="1" applyAlignment="1">
      <alignment horizontal="distributed" vertical="center" justifyLastLine="1"/>
    </xf>
    <xf numFmtId="3" fontId="32" fillId="35" borderId="102" xfId="0" applyNumberFormat="1" applyFont="1" applyFill="1" applyBorder="1" applyAlignment="1">
      <alignment horizontal="distributed" vertical="center" justifyLastLine="1"/>
    </xf>
    <xf numFmtId="3" fontId="32" fillId="35" borderId="129" xfId="0" applyNumberFormat="1" applyFont="1" applyFill="1" applyBorder="1" applyAlignment="1">
      <alignment horizontal="center" vertical="center" justifyLastLine="1"/>
    </xf>
    <xf numFmtId="3" fontId="32" fillId="35" borderId="128" xfId="0" applyNumberFormat="1" applyFont="1" applyFill="1" applyBorder="1" applyAlignment="1">
      <alignment horizontal="center" vertical="center" justifyLastLine="1"/>
    </xf>
    <xf numFmtId="3" fontId="32" fillId="35" borderId="127" xfId="0" applyNumberFormat="1" applyFont="1" applyFill="1" applyBorder="1" applyAlignment="1">
      <alignment horizontal="center" vertical="center" justifyLastLine="1"/>
    </xf>
    <xf numFmtId="0" fontId="31" fillId="35" borderId="6" xfId="0" applyFont="1" applyFill="1" applyBorder="1" applyAlignment="1">
      <alignment horizontal="distributed" vertical="center" justifyLastLine="1"/>
    </xf>
    <xf numFmtId="0" fontId="31" fillId="35" borderId="72" xfId="0" applyFont="1" applyFill="1" applyBorder="1" applyAlignment="1">
      <alignment horizontal="distributed" vertical="center" justifyLastLine="1"/>
    </xf>
    <xf numFmtId="0" fontId="31" fillId="35" borderId="9" xfId="0" applyFont="1" applyFill="1" applyBorder="1" applyAlignment="1">
      <alignment horizontal="distributed" vertical="center" justifyLastLine="1"/>
    </xf>
    <xf numFmtId="0" fontId="31" fillId="35" borderId="171" xfId="0" applyFont="1" applyFill="1" applyBorder="1" applyAlignment="1">
      <alignment horizontal="distributed" vertical="center" justifyLastLine="1"/>
    </xf>
    <xf numFmtId="0" fontId="31" fillId="35" borderId="126" xfId="0" applyFont="1" applyFill="1" applyBorder="1" applyAlignment="1">
      <alignment horizontal="distributed" vertical="center" justifyLastLine="1"/>
    </xf>
    <xf numFmtId="0" fontId="31" fillId="35" borderId="105" xfId="0" applyFont="1" applyFill="1" applyBorder="1" applyAlignment="1">
      <alignment horizontal="distributed" vertical="center" justifyLastLine="1"/>
    </xf>
    <xf numFmtId="3" fontId="32" fillId="35" borderId="123" xfId="0" applyNumberFormat="1" applyFont="1" applyFill="1" applyBorder="1" applyAlignment="1">
      <alignment horizontal="distributed" vertical="center" justifyLastLine="1"/>
    </xf>
    <xf numFmtId="3" fontId="32" fillId="35" borderId="605" xfId="0" applyNumberFormat="1" applyFont="1" applyFill="1" applyBorder="1" applyAlignment="1">
      <alignment horizontal="distributed" vertical="center" justifyLastLine="1"/>
    </xf>
    <xf numFmtId="3" fontId="32" fillId="35" borderId="124" xfId="0" applyNumberFormat="1" applyFont="1" applyFill="1" applyBorder="1" applyAlignment="1">
      <alignment horizontal="distributed" vertical="center" justifyLastLine="1"/>
    </xf>
    <xf numFmtId="3" fontId="32" fillId="35" borderId="130" xfId="0" applyNumberFormat="1" applyFont="1" applyFill="1" applyBorder="1" applyAlignment="1">
      <alignment horizontal="center" vertical="center" justifyLastLine="1"/>
    </xf>
    <xf numFmtId="3" fontId="32" fillId="35" borderId="134" xfId="0" applyNumberFormat="1" applyFont="1" applyFill="1" applyBorder="1" applyAlignment="1">
      <alignment horizontal="left" vertical="center" wrapText="1"/>
    </xf>
    <xf numFmtId="3" fontId="32" fillId="35" borderId="90" xfId="0" applyNumberFormat="1" applyFont="1" applyFill="1" applyBorder="1" applyAlignment="1">
      <alignment horizontal="left" vertical="center" wrapText="1"/>
    </xf>
    <xf numFmtId="3" fontId="32" fillId="35" borderId="179" xfId="0" applyNumberFormat="1" applyFont="1" applyFill="1" applyBorder="1" applyAlignment="1">
      <alignment horizontal="left" vertical="center" wrapText="1"/>
    </xf>
    <xf numFmtId="3" fontId="31" fillId="36" borderId="400" xfId="0" applyNumberFormat="1" applyFont="1" applyFill="1" applyBorder="1" applyAlignment="1">
      <alignment horizontal="center" vertical="center"/>
    </xf>
    <xf numFmtId="3" fontId="31" fillId="36" borderId="401" xfId="0" applyNumberFormat="1" applyFont="1" applyFill="1" applyBorder="1" applyAlignment="1">
      <alignment horizontal="center" vertical="center"/>
    </xf>
    <xf numFmtId="3" fontId="31" fillId="36" borderId="461" xfId="0" applyNumberFormat="1" applyFont="1" applyFill="1" applyBorder="1" applyAlignment="1">
      <alignment horizontal="center" vertical="center"/>
    </xf>
    <xf numFmtId="3" fontId="31" fillId="36" borderId="462" xfId="0" applyNumberFormat="1" applyFont="1" applyFill="1" applyBorder="1" applyAlignment="1">
      <alignment horizontal="center" vertical="center"/>
    </xf>
    <xf numFmtId="3" fontId="32" fillId="35" borderId="6" xfId="0" applyNumberFormat="1" applyFont="1" applyFill="1" applyBorder="1" applyAlignment="1">
      <alignment horizontal="distributed" vertical="center" justifyLastLine="1"/>
    </xf>
    <xf numFmtId="3" fontId="32" fillId="35" borderId="72" xfId="0" applyNumberFormat="1" applyFont="1" applyFill="1" applyBorder="1" applyAlignment="1">
      <alignment horizontal="distributed" vertical="center" justifyLastLine="1"/>
    </xf>
    <xf numFmtId="3" fontId="32" fillId="35" borderId="415" xfId="0" applyNumberFormat="1" applyFont="1" applyFill="1" applyBorder="1" applyAlignment="1">
      <alignment horizontal="distributed" vertical="center" justifyLastLine="1"/>
    </xf>
    <xf numFmtId="3" fontId="32" fillId="35" borderId="171" xfId="0" applyNumberFormat="1" applyFont="1" applyFill="1" applyBorder="1" applyAlignment="1">
      <alignment horizontal="distributed" vertical="center" justifyLastLine="1"/>
    </xf>
    <xf numFmtId="3" fontId="32" fillId="35" borderId="126" xfId="0" applyNumberFormat="1" applyFont="1" applyFill="1" applyBorder="1" applyAlignment="1">
      <alignment horizontal="distributed" vertical="center" justifyLastLine="1"/>
    </xf>
    <xf numFmtId="3" fontId="32" fillId="35" borderId="484" xfId="0" applyNumberFormat="1" applyFont="1" applyFill="1" applyBorder="1" applyAlignment="1">
      <alignment horizontal="distributed" vertical="center" justifyLastLine="1"/>
    </xf>
    <xf numFmtId="3" fontId="32" fillId="35" borderId="604" xfId="0" applyNumberFormat="1" applyFont="1" applyFill="1" applyBorder="1" applyAlignment="1">
      <alignment horizontal="center" vertical="center" justifyLastLine="1"/>
    </xf>
    <xf numFmtId="3" fontId="32" fillId="0" borderId="346" xfId="0" applyNumberFormat="1" applyFont="1" applyFill="1" applyBorder="1" applyAlignment="1">
      <alignment horizontal="distributed" vertical="center" wrapText="1" justifyLastLine="1"/>
    </xf>
    <xf numFmtId="3" fontId="31" fillId="0" borderId="346" xfId="0" applyNumberFormat="1" applyFont="1" applyFill="1" applyBorder="1" applyAlignment="1">
      <alignment horizontal="distributed" vertical="center" wrapText="1" justifyLastLine="1"/>
    </xf>
    <xf numFmtId="3" fontId="32" fillId="0" borderId="302" xfId="0" applyNumberFormat="1" applyFont="1" applyFill="1" applyBorder="1" applyAlignment="1">
      <alignment horizontal="distributed" vertical="center" wrapText="1" justifyLastLine="1"/>
    </xf>
    <xf numFmtId="176" fontId="31" fillId="35" borderId="15" xfId="51" applyFont="1" applyFill="1" applyBorder="1" applyAlignment="1">
      <alignment horizontal="distributed" vertical="center" wrapText="1" justifyLastLine="1"/>
    </xf>
    <xf numFmtId="176" fontId="31" fillId="35" borderId="22" xfId="51" applyFont="1" applyFill="1" applyBorder="1" applyAlignment="1">
      <alignment horizontal="distributed" vertical="center" wrapText="1" justifyLastLine="1"/>
    </xf>
    <xf numFmtId="176" fontId="31" fillId="35" borderId="3" xfId="51" applyFont="1" applyFill="1" applyBorder="1" applyAlignment="1">
      <alignment horizontal="center" vertical="center"/>
    </xf>
    <xf numFmtId="176" fontId="31" fillId="35" borderId="4" xfId="51" applyFont="1" applyFill="1" applyBorder="1" applyAlignment="1">
      <alignment horizontal="center" vertical="center"/>
    </xf>
    <xf numFmtId="176" fontId="31" fillId="35" borderId="5" xfId="51" applyFont="1" applyFill="1" applyBorder="1" applyAlignment="1">
      <alignment horizontal="center" vertical="center"/>
    </xf>
    <xf numFmtId="176" fontId="31" fillId="35" borderId="181" xfId="51" applyFont="1" applyFill="1" applyBorder="1" applyAlignment="1">
      <alignment horizontal="center" vertical="center" justifyLastLine="1"/>
    </xf>
    <xf numFmtId="176" fontId="31" fillId="35" borderId="177" xfId="51" applyFont="1" applyFill="1" applyBorder="1" applyAlignment="1">
      <alignment horizontal="center" vertical="center" justifyLastLine="1"/>
    </xf>
    <xf numFmtId="176" fontId="31" fillId="35" borderId="180" xfId="51" applyFont="1" applyFill="1" applyBorder="1" applyAlignment="1">
      <alignment horizontal="center" vertical="center" justifyLastLine="1"/>
    </xf>
    <xf numFmtId="176" fontId="31" fillId="35" borderId="181" xfId="51" applyFont="1" applyFill="1" applyBorder="1" applyAlignment="1">
      <alignment horizontal="center" vertical="center" wrapText="1"/>
    </xf>
    <xf numFmtId="176" fontId="31" fillId="35" borderId="177" xfId="51" applyFont="1" applyFill="1" applyBorder="1" applyAlignment="1">
      <alignment horizontal="center" vertical="center" wrapText="1"/>
    </xf>
    <xf numFmtId="176" fontId="31" fillId="35" borderId="180" xfId="51" applyFont="1" applyFill="1" applyBorder="1" applyAlignment="1">
      <alignment horizontal="center" vertical="center" wrapText="1"/>
    </xf>
    <xf numFmtId="176" fontId="31" fillId="35" borderId="52" xfId="51" applyFont="1" applyFill="1" applyBorder="1" applyAlignment="1">
      <alignment horizontal="distributed" vertical="center" wrapText="1" indent="20"/>
    </xf>
    <xf numFmtId="176" fontId="31" fillId="35" borderId="53" xfId="51" applyFont="1" applyFill="1" applyBorder="1" applyAlignment="1">
      <alignment horizontal="distributed" vertical="center" wrapText="1" indent="20"/>
    </xf>
    <xf numFmtId="176" fontId="31" fillId="35" borderId="54" xfId="51" applyFont="1" applyFill="1" applyBorder="1" applyAlignment="1">
      <alignment horizontal="distributed" vertical="center" wrapText="1" indent="20"/>
    </xf>
    <xf numFmtId="176" fontId="31" fillId="35" borderId="11" xfId="51" applyFont="1" applyFill="1" applyBorder="1" applyAlignment="1">
      <alignment horizontal="distributed" vertical="center" wrapText="1" indent="20"/>
    </xf>
    <xf numFmtId="176" fontId="31" fillId="35" borderId="47" xfId="51" applyFont="1" applyFill="1" applyBorder="1" applyAlignment="1">
      <alignment horizontal="distributed" vertical="center" wrapText="1" indent="20"/>
    </xf>
    <xf numFmtId="176" fontId="31" fillId="35" borderId="17" xfId="51" applyFont="1" applyFill="1" applyBorder="1" applyAlignment="1">
      <alignment horizontal="distributed" vertical="center" wrapText="1" indent="20"/>
    </xf>
    <xf numFmtId="176" fontId="31" fillId="35" borderId="14" xfId="51" applyFont="1" applyFill="1" applyBorder="1" applyAlignment="1">
      <alignment horizontal="center" vertical="center" justifyLastLine="1"/>
    </xf>
    <xf numFmtId="176" fontId="31" fillId="35" borderId="417" xfId="51" applyFont="1" applyFill="1" applyBorder="1" applyAlignment="1">
      <alignment horizontal="center" vertical="center" justifyLastLine="1"/>
    </xf>
    <xf numFmtId="176" fontId="31" fillId="35" borderId="453" xfId="51" applyFont="1" applyFill="1" applyBorder="1" applyAlignment="1">
      <alignment horizontal="distributed" vertical="center" wrapText="1" justifyLastLine="1"/>
    </xf>
    <xf numFmtId="176" fontId="31" fillId="35" borderId="23" xfId="51" applyFont="1" applyFill="1" applyBorder="1" applyAlignment="1">
      <alignment horizontal="distributed" vertical="center" wrapText="1" justifyLastLine="1"/>
    </xf>
    <xf numFmtId="176" fontId="31" fillId="35" borderId="18" xfId="51" applyFont="1" applyFill="1" applyBorder="1" applyAlignment="1">
      <alignment horizontal="distributed" vertical="center" justifyLastLine="1"/>
    </xf>
    <xf numFmtId="176" fontId="31" fillId="35" borderId="23" xfId="51" applyFont="1" applyFill="1" applyBorder="1" applyAlignment="1">
      <alignment horizontal="distributed" vertical="center" justifyLastLine="1"/>
    </xf>
    <xf numFmtId="0" fontId="31" fillId="0" borderId="0" xfId="49" quotePrefix="1" applyNumberFormat="1" applyFont="1" applyAlignment="1">
      <alignment vertical="center"/>
    </xf>
  </cellXfs>
  <cellStyles count="6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8"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60"/>
    <cellStyle name="桁区切り 3" xfId="50"/>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通貨 2" xfId="59"/>
    <cellStyle name="通貨 2 2" xfId="62"/>
    <cellStyle name="入力" xfId="41" builtinId="20" customBuiltin="1"/>
    <cellStyle name="標準" xfId="0" builtinId="0"/>
    <cellStyle name="標準 2" xfId="46"/>
    <cellStyle name="標準 2 2" xfId="52"/>
    <cellStyle name="標準 2 3" xfId="55"/>
    <cellStyle name="標準 3" xfId="49"/>
    <cellStyle name="標準 4" xfId="47"/>
    <cellStyle name="標準 5" xfId="51"/>
    <cellStyle name="標準 6" xfId="56"/>
    <cellStyle name="標準 7" xfId="57"/>
    <cellStyle name="標準_423807（回答形式案）" xfId="61"/>
    <cellStyle name="標準_5-1" xfId="42"/>
    <cellStyle name="標準_5-10" xfId="58"/>
    <cellStyle name="標準_5-2" xfId="43"/>
    <cellStyle name="標準_5-21" xfId="54"/>
    <cellStyle name="標準_5-3" xfId="44"/>
    <cellStyle name="標準_Sheet" xfId="53"/>
    <cellStyle name="良い" xfId="45" builtinId="26" customBuiltin="1"/>
  </cellStyles>
  <dxfs count="1">
    <dxf>
      <numFmt numFmtId="33" formatCode="_ * #,##0_ ;_ * \-#,##0_ ;_ * &quot;-&quot;_ ;_ @_ "/>
    </dxf>
  </dxfs>
  <tableStyles count="0" defaultTableStyle="TableStyleMedium2" defaultPivotStyle="PivotStyleLight16"/>
  <colors>
    <mruColors>
      <color rgb="FFFF6699"/>
      <color rgb="FFFF9999"/>
      <color rgb="FFFEF5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BreakPreview" zoomScaleSheetLayoutView="100" workbookViewId="0">
      <selection activeCell="A4" sqref="A4"/>
    </sheetView>
  </sheetViews>
  <sheetFormatPr defaultColWidth="9" defaultRowHeight="17.399999999999999"/>
  <cols>
    <col min="1" max="1" width="79.44140625" style="73" customWidth="1"/>
    <col min="2" max="2" width="47.77734375" style="73" customWidth="1"/>
    <col min="3" max="16384" width="9" style="73"/>
  </cols>
  <sheetData>
    <row r="1" spans="1:3" ht="26.4">
      <c r="A1" s="90" t="s">
        <v>566</v>
      </c>
      <c r="B1" s="90"/>
      <c r="C1" s="90"/>
    </row>
    <row r="2" spans="1:3">
      <c r="A2" s="72"/>
      <c r="B2" s="72"/>
    </row>
    <row r="3" spans="1:3">
      <c r="A3" s="72" t="s">
        <v>379</v>
      </c>
      <c r="B3" s="72" t="s">
        <v>46</v>
      </c>
    </row>
    <row r="4" spans="1:3">
      <c r="A4" s="89" t="s">
        <v>345</v>
      </c>
      <c r="B4" s="72" t="s">
        <v>45</v>
      </c>
    </row>
    <row r="5" spans="1:3">
      <c r="A5" s="89" t="s">
        <v>346</v>
      </c>
      <c r="B5" s="72" t="s">
        <v>45</v>
      </c>
    </row>
    <row r="6" spans="1:3">
      <c r="A6" s="89" t="s">
        <v>347</v>
      </c>
      <c r="B6" s="72" t="s">
        <v>45</v>
      </c>
    </row>
    <row r="7" spans="1:3">
      <c r="A7" s="89" t="s">
        <v>348</v>
      </c>
      <c r="B7" s="72" t="s">
        <v>45</v>
      </c>
    </row>
    <row r="8" spans="1:3">
      <c r="A8" s="89" t="s">
        <v>349</v>
      </c>
      <c r="B8" s="72" t="s">
        <v>45</v>
      </c>
    </row>
    <row r="9" spans="1:3">
      <c r="A9" s="89" t="s">
        <v>463</v>
      </c>
      <c r="B9" s="72" t="s">
        <v>498</v>
      </c>
    </row>
    <row r="10" spans="1:3">
      <c r="A10" s="89" t="s">
        <v>350</v>
      </c>
      <c r="B10" s="72" t="s">
        <v>45</v>
      </c>
    </row>
    <row r="11" spans="1:3">
      <c r="A11" s="89" t="s">
        <v>351</v>
      </c>
      <c r="B11" s="72" t="s">
        <v>45</v>
      </c>
    </row>
    <row r="12" spans="1:3">
      <c r="A12" s="89" t="s">
        <v>352</v>
      </c>
      <c r="B12" s="72" t="s">
        <v>45</v>
      </c>
    </row>
    <row r="13" spans="1:3">
      <c r="A13" s="89" t="s">
        <v>353</v>
      </c>
      <c r="B13" s="72" t="s">
        <v>45</v>
      </c>
    </row>
    <row r="14" spans="1:3">
      <c r="A14" s="89" t="s">
        <v>354</v>
      </c>
      <c r="B14" s="72" t="s">
        <v>45</v>
      </c>
    </row>
    <row r="15" spans="1:3" ht="34.799999999999997">
      <c r="A15" s="89" t="s">
        <v>355</v>
      </c>
      <c r="B15" s="1568" t="s">
        <v>611</v>
      </c>
    </row>
    <row r="16" spans="1:3">
      <c r="A16" s="89" t="s">
        <v>356</v>
      </c>
      <c r="B16" s="72" t="s">
        <v>45</v>
      </c>
    </row>
    <row r="17" spans="1:2">
      <c r="A17" s="89" t="s">
        <v>357</v>
      </c>
      <c r="B17" s="72" t="s">
        <v>45</v>
      </c>
    </row>
    <row r="18" spans="1:2">
      <c r="A18" s="89" t="s">
        <v>358</v>
      </c>
      <c r="B18" s="72" t="s">
        <v>45</v>
      </c>
    </row>
    <row r="19" spans="1:2">
      <c r="A19" s="89" t="s">
        <v>359</v>
      </c>
      <c r="B19" s="72" t="s">
        <v>45</v>
      </c>
    </row>
    <row r="20" spans="1:2">
      <c r="A20" s="89" t="s">
        <v>360</v>
      </c>
      <c r="B20" s="72" t="s">
        <v>45</v>
      </c>
    </row>
    <row r="21" spans="1:2" ht="34.799999999999997">
      <c r="A21" s="89" t="s">
        <v>361</v>
      </c>
      <c r="B21" s="72" t="s">
        <v>45</v>
      </c>
    </row>
    <row r="22" spans="1:2">
      <c r="A22" s="89" t="s">
        <v>362</v>
      </c>
      <c r="B22" s="72" t="s">
        <v>45</v>
      </c>
    </row>
    <row r="23" spans="1:2">
      <c r="A23" s="89" t="s">
        <v>363</v>
      </c>
      <c r="B23" s="72" t="s">
        <v>45</v>
      </c>
    </row>
    <row r="24" spans="1:2">
      <c r="A24" s="89" t="s">
        <v>364</v>
      </c>
      <c r="B24" s="72" t="s">
        <v>45</v>
      </c>
    </row>
    <row r="25" spans="1:2">
      <c r="A25" s="89" t="s">
        <v>365</v>
      </c>
      <c r="B25" s="72" t="s">
        <v>45</v>
      </c>
    </row>
    <row r="26" spans="1:2">
      <c r="A26" s="89" t="s">
        <v>366</v>
      </c>
      <c r="B26" s="72" t="s">
        <v>45</v>
      </c>
    </row>
  </sheetData>
  <customSheetViews>
    <customSheetView guid="{C27FC36F-7DA4-4822-860B-0B3D8B2EC982}" showPageBreaks="1" printArea="1" view="pageBreakPreview" topLeftCell="A7">
      <selection activeCell="A25" sqref="A25"/>
      <pageMargins left="0.78740157480314965" right="0.59055118110236227" top="0.78740157480314965" bottom="0.59055118110236227" header="0.39370078740157483" footer="0.39370078740157483"/>
    </customSheetView>
  </customSheetViews>
  <phoneticPr fontId="9"/>
  <hyperlinks>
    <hyperlink ref="A4" location="'5ｰ1'!A1" display="５－１表　知的障害児者把握数"/>
    <hyperlink ref="A5" location="'5ｰ2'!A1" display="５－２表　重症心身障害児者把握数"/>
    <hyperlink ref="A6" location="'5-3'!A1" display="５－３表　身体障害者手帳交付者数（等級別）"/>
    <hyperlink ref="A7" location="'5-4'!A1" display="５－４表　身体障害者手帳交付者数（障害別）"/>
    <hyperlink ref="A8" location="'5-5'!A1" display="５－５表　身体障害者手帳交付者数の推移"/>
    <hyperlink ref="A10" location="'5-7'!A1" display="５－７表　市町村における相談支援（相談支援を利用している障害者等の人数）"/>
    <hyperlink ref="A11" location="'5-8'!A1" display="５－８表　市町村における相談支援（支援内容別件数）"/>
    <hyperlink ref="A12" location="'5-9'!A1" display="５－９表　身体障害者更生相談所における処理状況"/>
    <hyperlink ref="A13" location="'5-10'!A1" display="５－10表　知的障害者更正相談所における処理状況"/>
    <hyperlink ref="A14" location="'5-11'!A1" display="５－11表　特別障害者手当等受給者数"/>
    <hyperlink ref="A15" location="'5-12'!A1" display="５－12表　障害児地域訓練会在籍児童数"/>
    <hyperlink ref="A16" location="'5-13'!A1" display="5-13表　療育手帳交付数"/>
    <hyperlink ref="A18" location="'5-15'!A1" display="５－15表　重症心身障害児訪問指導の状況"/>
    <hyperlink ref="A19" location="'5-16'!A1" display="５－16表　重症心身障害児援護状況"/>
    <hyperlink ref="A20" location="'5-17'!A1" display="５－17表　心身障害者扶養共済制度加入状況"/>
    <hyperlink ref="A21" location="'5-18'!A1" display="５－18表　身体障害者福祉法に基づく指定医師及び障害者自立支援法に基づく指定自立支援医療機関一覧"/>
    <hyperlink ref="A22" location="'5-19'!A1" display="５－19表　身体障害者・児の補装具交付及び修理実績状況（障害者自立支援法）"/>
    <hyperlink ref="A23" location="'5-20 '!A1" display="５－20表　日常生活用具給付等状況"/>
    <hyperlink ref="A24" location="'5-21 '!A1" display="5-21表　自立支援医療（更生医療）の給付状況"/>
    <hyperlink ref="A25" location="'5-22'!A1" display="５－22表　重度障害者医療費給付補助状況"/>
    <hyperlink ref="A26" location="'5-23'!A1" display="5-23表　精神障害者保健福祉手帳交付者数"/>
    <hyperlink ref="A17" location="'5-14'!A1" display="5-14表　療育手帳交付数（区分別内訳）"/>
    <hyperlink ref="A9" location="'5-6'!A1" display="5-6表　障害児施設への入所状況"/>
  </hyperlinks>
  <pageMargins left="0.59055118110236227" right="0.59055118110236227" top="0.59055118110236227" bottom="0.59055118110236227" header="0.39370078740157483" footer="0.39370078740157483"/>
  <pageSetup paperSize="9" scale="72" orientation="portrait" r:id="rId1"/>
  <headerFooter>
    <oddHeader>&amp;R&amp;A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4"/>
  <sheetViews>
    <sheetView showGridLines="0" view="pageBreakPreview" zoomScaleNormal="85" zoomScaleSheetLayoutView="100" workbookViewId="0">
      <pane xSplit="2" ySplit="4" topLeftCell="C5" activePane="bottomRight" state="frozen"/>
      <selection activeCell="J19" sqref="J19"/>
      <selection pane="topRight" activeCell="J19" sqref="J19"/>
      <selection pane="bottomLeft" activeCell="J19" sqref="J19"/>
      <selection pane="bottomRight"/>
    </sheetView>
  </sheetViews>
  <sheetFormatPr defaultColWidth="10" defaultRowHeight="15.75" customHeight="1"/>
  <cols>
    <col min="1" max="1" width="14.21875" style="19" customWidth="1"/>
    <col min="2" max="2" width="5.44140625" style="19" bestFit="1" customWidth="1"/>
    <col min="3" max="3" width="9.77734375" style="19" customWidth="1"/>
    <col min="4" max="4" width="9.44140625" style="19" customWidth="1"/>
    <col min="5" max="11" width="9" style="19" customWidth="1"/>
    <col min="12" max="13" width="9.109375" style="19" customWidth="1"/>
    <col min="14" max="15" width="8.6640625" style="19" customWidth="1"/>
    <col min="16" max="19" width="9" style="19" customWidth="1"/>
    <col min="20" max="21" width="8.6640625" style="19" customWidth="1"/>
    <col min="22" max="22" width="9" style="19" customWidth="1"/>
    <col min="23" max="16384" width="10" style="19"/>
  </cols>
  <sheetData>
    <row r="1" spans="1:24" ht="18" thickBot="1">
      <c r="A1" s="436" t="s">
        <v>352</v>
      </c>
      <c r="B1" s="436"/>
      <c r="C1" s="436"/>
      <c r="D1" s="1172"/>
      <c r="E1" s="436"/>
      <c r="F1" s="436"/>
      <c r="G1" s="1173"/>
      <c r="H1" s="1173"/>
      <c r="I1" s="1172"/>
      <c r="J1" s="1172"/>
      <c r="K1" s="1172"/>
      <c r="L1" s="1172"/>
      <c r="M1" s="1172"/>
      <c r="N1" s="1172"/>
      <c r="O1" s="1172"/>
      <c r="P1" s="1172"/>
      <c r="Q1" s="1174"/>
      <c r="R1" s="1172"/>
      <c r="S1" s="1172"/>
      <c r="V1" s="1174" t="s">
        <v>572</v>
      </c>
    </row>
    <row r="2" spans="1:24" s="198" customFormat="1" ht="18.75" customHeight="1">
      <c r="A2" s="1714" t="s">
        <v>233</v>
      </c>
      <c r="B2" s="1716"/>
      <c r="C2" s="1709" t="s">
        <v>395</v>
      </c>
      <c r="D2" s="1711" t="s">
        <v>232</v>
      </c>
      <c r="E2" s="1711"/>
      <c r="F2" s="1711"/>
      <c r="G2" s="1711"/>
      <c r="H2" s="1711"/>
      <c r="I2" s="1711"/>
      <c r="J2" s="1711"/>
      <c r="K2" s="1711"/>
      <c r="L2" s="1712" t="s">
        <v>231</v>
      </c>
      <c r="M2" s="1711"/>
      <c r="N2" s="1711"/>
      <c r="O2" s="1711"/>
      <c r="P2" s="1713"/>
      <c r="Q2" s="1714" t="s">
        <v>230</v>
      </c>
      <c r="R2" s="1715"/>
      <c r="S2" s="1715"/>
      <c r="T2" s="1715"/>
      <c r="U2" s="1715"/>
      <c r="V2" s="1716"/>
    </row>
    <row r="3" spans="1:24" s="198" customFormat="1" ht="57.75" customHeight="1">
      <c r="A3" s="1726"/>
      <c r="B3" s="1727"/>
      <c r="C3" s="1710"/>
      <c r="D3" s="570" t="s">
        <v>4</v>
      </c>
      <c r="E3" s="219" t="s">
        <v>400</v>
      </c>
      <c r="F3" s="201" t="s">
        <v>234</v>
      </c>
      <c r="G3" s="212" t="s">
        <v>401</v>
      </c>
      <c r="H3" s="201" t="s">
        <v>240</v>
      </c>
      <c r="I3" s="201" t="s">
        <v>239</v>
      </c>
      <c r="J3" s="201" t="s">
        <v>238</v>
      </c>
      <c r="K3" s="554" t="s">
        <v>141</v>
      </c>
      <c r="L3" s="324" t="s">
        <v>4</v>
      </c>
      <c r="M3" s="555" t="s">
        <v>237</v>
      </c>
      <c r="N3" s="201" t="s">
        <v>236</v>
      </c>
      <c r="O3" s="201" t="s">
        <v>235</v>
      </c>
      <c r="P3" s="325" t="s">
        <v>322</v>
      </c>
      <c r="Q3" s="553" t="s">
        <v>4</v>
      </c>
      <c r="R3" s="552" t="s">
        <v>400</v>
      </c>
      <c r="S3" s="201" t="s">
        <v>234</v>
      </c>
      <c r="T3" s="212" t="s">
        <v>598</v>
      </c>
      <c r="U3" s="212" t="s">
        <v>402</v>
      </c>
      <c r="V3" s="325" t="s">
        <v>85</v>
      </c>
    </row>
    <row r="4" spans="1:24" s="198" customFormat="1" ht="18" thickBot="1">
      <c r="A4" s="1728"/>
      <c r="B4" s="1729"/>
      <c r="C4" s="572">
        <v>1</v>
      </c>
      <c r="D4" s="571">
        <v>2</v>
      </c>
      <c r="E4" s="556">
        <v>3</v>
      </c>
      <c r="F4" s="557">
        <v>4</v>
      </c>
      <c r="G4" s="557">
        <v>5</v>
      </c>
      <c r="H4" s="557">
        <v>6</v>
      </c>
      <c r="I4" s="557">
        <v>7</v>
      </c>
      <c r="J4" s="557">
        <v>8</v>
      </c>
      <c r="K4" s="558">
        <v>9</v>
      </c>
      <c r="L4" s="559">
        <v>10</v>
      </c>
      <c r="M4" s="556">
        <v>11</v>
      </c>
      <c r="N4" s="557">
        <v>12</v>
      </c>
      <c r="O4" s="557">
        <v>13</v>
      </c>
      <c r="P4" s="560">
        <v>14</v>
      </c>
      <c r="Q4" s="559">
        <v>15</v>
      </c>
      <c r="R4" s="556">
        <v>16</v>
      </c>
      <c r="S4" s="557">
        <v>17</v>
      </c>
      <c r="T4" s="557">
        <v>18</v>
      </c>
      <c r="U4" s="557">
        <v>19</v>
      </c>
      <c r="V4" s="560">
        <v>20</v>
      </c>
    </row>
    <row r="5" spans="1:24" ht="17.399999999999999">
      <c r="A5" s="1717" t="s">
        <v>522</v>
      </c>
      <c r="B5" s="202" t="s">
        <v>223</v>
      </c>
      <c r="C5" s="1175">
        <f t="shared" ref="C5:V7" si="0">SUM(C8,C11,C14,C17)</f>
        <v>8895</v>
      </c>
      <c r="D5" s="1176">
        <f>SUM(D8,D11,D14,D17)</f>
        <v>8969</v>
      </c>
      <c r="E5" s="1177">
        <f>SUM(E8,E11,E14,E17)</f>
        <v>1901</v>
      </c>
      <c r="F5" s="1178">
        <f t="shared" si="0"/>
        <v>6104</v>
      </c>
      <c r="G5" s="1178">
        <f t="shared" si="0"/>
        <v>45</v>
      </c>
      <c r="H5" s="1178">
        <f t="shared" si="0"/>
        <v>28</v>
      </c>
      <c r="I5" s="1178">
        <f t="shared" si="0"/>
        <v>17</v>
      </c>
      <c r="J5" s="1178">
        <f t="shared" si="0"/>
        <v>0</v>
      </c>
      <c r="K5" s="1179">
        <f t="shared" si="0"/>
        <v>874</v>
      </c>
      <c r="L5" s="1180">
        <f>SUM(L8,L11,L14,L17)</f>
        <v>8518</v>
      </c>
      <c r="M5" s="1177">
        <f>SUM(M8,M11,M14,M17)</f>
        <v>8476</v>
      </c>
      <c r="N5" s="1178">
        <f t="shared" si="0"/>
        <v>0</v>
      </c>
      <c r="O5" s="1178">
        <f t="shared" si="0"/>
        <v>0</v>
      </c>
      <c r="P5" s="1181">
        <f t="shared" si="0"/>
        <v>42</v>
      </c>
      <c r="Q5" s="1180">
        <f>SUM(Q8,Q11,Q14,Q17)</f>
        <v>7920</v>
      </c>
      <c r="R5" s="1177">
        <f t="shared" si="0"/>
        <v>1847</v>
      </c>
      <c r="S5" s="1178">
        <f t="shared" si="0"/>
        <v>6036</v>
      </c>
      <c r="T5" s="1178">
        <f t="shared" si="0"/>
        <v>30</v>
      </c>
      <c r="U5" s="1178">
        <f t="shared" si="0"/>
        <v>0</v>
      </c>
      <c r="V5" s="1181">
        <f t="shared" si="0"/>
        <v>7</v>
      </c>
    </row>
    <row r="6" spans="1:24" ht="17.399999999999999">
      <c r="A6" s="1718"/>
      <c r="B6" s="203" t="s">
        <v>222</v>
      </c>
      <c r="C6" s="1182">
        <f t="shared" si="0"/>
        <v>665</v>
      </c>
      <c r="D6" s="1183">
        <f>SUM(D9,D12,D15,D18)</f>
        <v>892</v>
      </c>
      <c r="E6" s="1184">
        <f t="shared" si="0"/>
        <v>0</v>
      </c>
      <c r="F6" s="1185">
        <f t="shared" si="0"/>
        <v>818</v>
      </c>
      <c r="G6" s="1185">
        <f t="shared" si="0"/>
        <v>0</v>
      </c>
      <c r="H6" s="1185">
        <f t="shared" si="0"/>
        <v>0</v>
      </c>
      <c r="I6" s="1185">
        <f t="shared" si="0"/>
        <v>5</v>
      </c>
      <c r="J6" s="1185">
        <f t="shared" si="0"/>
        <v>0</v>
      </c>
      <c r="K6" s="1186">
        <f t="shared" si="0"/>
        <v>69</v>
      </c>
      <c r="L6" s="1187">
        <f>SUM(L9,L12,L15,L18)</f>
        <v>905</v>
      </c>
      <c r="M6" s="1184">
        <f>SUM(M9,M12,M15,M17)</f>
        <v>3046</v>
      </c>
      <c r="N6" s="1185">
        <f t="shared" si="0"/>
        <v>0</v>
      </c>
      <c r="O6" s="1185">
        <f t="shared" si="0"/>
        <v>0</v>
      </c>
      <c r="P6" s="1188">
        <f t="shared" si="0"/>
        <v>93</v>
      </c>
      <c r="Q6" s="1187">
        <f>SUM(Q9,Q12,Q15,Q18)</f>
        <v>381</v>
      </c>
      <c r="R6" s="1184">
        <f t="shared" si="0"/>
        <v>0</v>
      </c>
      <c r="S6" s="1185">
        <f t="shared" si="0"/>
        <v>307</v>
      </c>
      <c r="T6" s="1185">
        <f t="shared" si="0"/>
        <v>0</v>
      </c>
      <c r="U6" s="1185">
        <f t="shared" si="0"/>
        <v>0</v>
      </c>
      <c r="V6" s="1188">
        <f t="shared" si="0"/>
        <v>74</v>
      </c>
    </row>
    <row r="7" spans="1:24" ht="18" thickBot="1">
      <c r="A7" s="1719"/>
      <c r="B7" s="565" t="s">
        <v>4</v>
      </c>
      <c r="C7" s="1189">
        <f t="shared" si="0"/>
        <v>9560</v>
      </c>
      <c r="D7" s="1190">
        <f>SUM(D10,D13,D16,D19)</f>
        <v>9861</v>
      </c>
      <c r="E7" s="1191">
        <f t="shared" si="0"/>
        <v>1901</v>
      </c>
      <c r="F7" s="1192">
        <f t="shared" si="0"/>
        <v>6922</v>
      </c>
      <c r="G7" s="1192">
        <f t="shared" si="0"/>
        <v>45</v>
      </c>
      <c r="H7" s="1192">
        <f t="shared" si="0"/>
        <v>28</v>
      </c>
      <c r="I7" s="1192">
        <f t="shared" si="0"/>
        <v>22</v>
      </c>
      <c r="J7" s="1192">
        <f t="shared" si="0"/>
        <v>0</v>
      </c>
      <c r="K7" s="1193">
        <f t="shared" si="0"/>
        <v>943</v>
      </c>
      <c r="L7" s="1194">
        <f>SUM(L10,L13,L16,L19)</f>
        <v>8708</v>
      </c>
      <c r="M7" s="1191">
        <f t="shared" si="0"/>
        <v>8573</v>
      </c>
      <c r="N7" s="1192">
        <f t="shared" si="0"/>
        <v>0</v>
      </c>
      <c r="O7" s="1192">
        <f t="shared" si="0"/>
        <v>0</v>
      </c>
      <c r="P7" s="1195">
        <f t="shared" si="0"/>
        <v>135</v>
      </c>
      <c r="Q7" s="1194">
        <f>SUM(Q10,Q13,Q16,Q19)</f>
        <v>8301</v>
      </c>
      <c r="R7" s="1191">
        <f t="shared" si="0"/>
        <v>1847</v>
      </c>
      <c r="S7" s="1192">
        <f t="shared" si="0"/>
        <v>6343</v>
      </c>
      <c r="T7" s="1192">
        <f t="shared" si="0"/>
        <v>30</v>
      </c>
      <c r="U7" s="1192">
        <f t="shared" si="0"/>
        <v>0</v>
      </c>
      <c r="V7" s="1195">
        <f t="shared" si="0"/>
        <v>81</v>
      </c>
    </row>
    <row r="8" spans="1:24" ht="18.75" customHeight="1" thickTop="1">
      <c r="A8" s="1720" t="s">
        <v>396</v>
      </c>
      <c r="B8" s="204" t="s">
        <v>223</v>
      </c>
      <c r="C8" s="1196">
        <v>3402</v>
      </c>
      <c r="D8" s="1197">
        <f>SUM(E8:K8)</f>
        <v>3474</v>
      </c>
      <c r="E8" s="1198">
        <v>690</v>
      </c>
      <c r="F8" s="1199">
        <v>1857</v>
      </c>
      <c r="G8" s="1199">
        <v>15</v>
      </c>
      <c r="H8" s="1199">
        <v>28</v>
      </c>
      <c r="I8" s="1199">
        <v>17</v>
      </c>
      <c r="J8" s="1199">
        <v>0</v>
      </c>
      <c r="K8" s="1200">
        <v>867</v>
      </c>
      <c r="L8" s="1201">
        <f>SUM(M8:P8)</f>
        <v>3387</v>
      </c>
      <c r="M8" s="1198">
        <v>3387</v>
      </c>
      <c r="N8" s="1199">
        <v>0</v>
      </c>
      <c r="O8" s="1199">
        <v>0</v>
      </c>
      <c r="P8" s="1202">
        <v>0</v>
      </c>
      <c r="Q8" s="1201">
        <f>SUM(R8:V8)</f>
        <v>3387</v>
      </c>
      <c r="R8" s="1198">
        <v>705</v>
      </c>
      <c r="S8" s="1199">
        <v>2682</v>
      </c>
      <c r="T8" s="1199">
        <v>0</v>
      </c>
      <c r="U8" s="1199">
        <v>0</v>
      </c>
      <c r="V8" s="1202">
        <v>0</v>
      </c>
    </row>
    <row r="9" spans="1:24" ht="17.399999999999999">
      <c r="A9" s="1720"/>
      <c r="B9" s="205" t="s">
        <v>222</v>
      </c>
      <c r="C9" s="1203">
        <v>22</v>
      </c>
      <c r="D9" s="1183">
        <f>SUM(E9:K9)</f>
        <v>22</v>
      </c>
      <c r="E9" s="1204">
        <v>0</v>
      </c>
      <c r="F9" s="1205">
        <v>22</v>
      </c>
      <c r="G9" s="1205">
        <v>0</v>
      </c>
      <c r="H9" s="1205">
        <v>0</v>
      </c>
      <c r="I9" s="1205">
        <v>0</v>
      </c>
      <c r="J9" s="1205">
        <v>0</v>
      </c>
      <c r="K9" s="1206">
        <v>0</v>
      </c>
      <c r="L9" s="1207">
        <f t="shared" ref="L9:L19" si="1">SUM(M9:P9)</f>
        <v>17</v>
      </c>
      <c r="M9" s="1204">
        <v>17</v>
      </c>
      <c r="N9" s="1205">
        <v>0</v>
      </c>
      <c r="O9" s="1205">
        <v>0</v>
      </c>
      <c r="P9" s="1208">
        <v>0</v>
      </c>
      <c r="Q9" s="1187">
        <f t="shared" ref="Q9:Q19" si="2">SUM(R9:V9)</f>
        <v>16</v>
      </c>
      <c r="R9" s="1204">
        <v>0</v>
      </c>
      <c r="S9" s="1205">
        <v>16</v>
      </c>
      <c r="T9" s="1205">
        <v>0</v>
      </c>
      <c r="U9" s="1205">
        <v>0</v>
      </c>
      <c r="V9" s="1208">
        <v>0</v>
      </c>
    </row>
    <row r="10" spans="1:24" ht="17.399999999999999">
      <c r="A10" s="1721"/>
      <c r="B10" s="206" t="s">
        <v>4</v>
      </c>
      <c r="C10" s="1209">
        <f t="shared" ref="C10:V10" si="3">SUM(C8:C9)</f>
        <v>3424</v>
      </c>
      <c r="D10" s="1210">
        <f>SUM(D8:D9)</f>
        <v>3496</v>
      </c>
      <c r="E10" s="1211">
        <f t="shared" si="3"/>
        <v>690</v>
      </c>
      <c r="F10" s="1212">
        <f t="shared" si="3"/>
        <v>1879</v>
      </c>
      <c r="G10" s="1212">
        <f t="shared" si="3"/>
        <v>15</v>
      </c>
      <c r="H10" s="1212">
        <f t="shared" si="3"/>
        <v>28</v>
      </c>
      <c r="I10" s="1212">
        <f t="shared" si="3"/>
        <v>17</v>
      </c>
      <c r="J10" s="1212">
        <f t="shared" si="3"/>
        <v>0</v>
      </c>
      <c r="K10" s="1213">
        <f t="shared" si="3"/>
        <v>867</v>
      </c>
      <c r="L10" s="1214">
        <f t="shared" si="1"/>
        <v>3404</v>
      </c>
      <c r="M10" s="1211">
        <f t="shared" si="3"/>
        <v>3404</v>
      </c>
      <c r="N10" s="1212">
        <f t="shared" si="3"/>
        <v>0</v>
      </c>
      <c r="O10" s="1212">
        <f t="shared" si="3"/>
        <v>0</v>
      </c>
      <c r="P10" s="1215">
        <f t="shared" si="3"/>
        <v>0</v>
      </c>
      <c r="Q10" s="1214">
        <f t="shared" si="2"/>
        <v>3403</v>
      </c>
      <c r="R10" s="1211">
        <f t="shared" si="3"/>
        <v>705</v>
      </c>
      <c r="S10" s="1212">
        <f t="shared" si="3"/>
        <v>2698</v>
      </c>
      <c r="T10" s="1212">
        <f t="shared" si="3"/>
        <v>0</v>
      </c>
      <c r="U10" s="1212">
        <f t="shared" si="3"/>
        <v>0</v>
      </c>
      <c r="V10" s="1215">
        <f t="shared" si="3"/>
        <v>0</v>
      </c>
    </row>
    <row r="11" spans="1:24" ht="18.75" customHeight="1">
      <c r="A11" s="1722" t="s">
        <v>397</v>
      </c>
      <c r="B11" s="207" t="s">
        <v>223</v>
      </c>
      <c r="C11" s="1216">
        <v>1713</v>
      </c>
      <c r="D11" s="1197">
        <f>SUM(E11:K11)</f>
        <v>1703</v>
      </c>
      <c r="E11" s="1217">
        <v>260</v>
      </c>
      <c r="F11" s="1218">
        <v>1406</v>
      </c>
      <c r="G11" s="1218">
        <v>30</v>
      </c>
      <c r="H11" s="1218">
        <v>0</v>
      </c>
      <c r="I11" s="1218">
        <v>0</v>
      </c>
      <c r="J11" s="1218">
        <v>0</v>
      </c>
      <c r="K11" s="1219">
        <v>7</v>
      </c>
      <c r="L11" s="1220">
        <f t="shared" si="1"/>
        <v>1318</v>
      </c>
      <c r="M11" s="1217">
        <v>1311</v>
      </c>
      <c r="N11" s="1218">
        <v>0</v>
      </c>
      <c r="O11" s="1218">
        <v>0</v>
      </c>
      <c r="P11" s="1221">
        <v>7</v>
      </c>
      <c r="Q11" s="1220">
        <f t="shared" si="2"/>
        <v>1308</v>
      </c>
      <c r="R11" s="1217">
        <v>249</v>
      </c>
      <c r="S11" s="1218">
        <v>1022</v>
      </c>
      <c r="T11" s="1218">
        <v>30</v>
      </c>
      <c r="U11" s="1218">
        <v>0</v>
      </c>
      <c r="V11" s="1221">
        <v>7</v>
      </c>
      <c r="W11" s="1053"/>
      <c r="X11" s="1053"/>
    </row>
    <row r="12" spans="1:24" ht="17.399999999999999">
      <c r="A12" s="1720"/>
      <c r="B12" s="208" t="s">
        <v>222</v>
      </c>
      <c r="C12" s="1203">
        <v>154</v>
      </c>
      <c r="D12" s="1183">
        <f>SUM(E12:K12)</f>
        <v>154</v>
      </c>
      <c r="E12" s="1204">
        <v>0</v>
      </c>
      <c r="F12" s="1205">
        <v>80</v>
      </c>
      <c r="G12" s="1205">
        <v>0</v>
      </c>
      <c r="H12" s="1205">
        <v>0</v>
      </c>
      <c r="I12" s="1205">
        <v>5</v>
      </c>
      <c r="J12" s="1205">
        <v>0</v>
      </c>
      <c r="K12" s="1206">
        <v>69</v>
      </c>
      <c r="L12" s="1187">
        <f t="shared" si="1"/>
        <v>154</v>
      </c>
      <c r="M12" s="1204">
        <v>80</v>
      </c>
      <c r="N12" s="1205">
        <v>0</v>
      </c>
      <c r="O12" s="1205">
        <v>0</v>
      </c>
      <c r="P12" s="1208">
        <v>74</v>
      </c>
      <c r="Q12" s="1187">
        <f t="shared" si="2"/>
        <v>171</v>
      </c>
      <c r="R12" s="1204">
        <v>0</v>
      </c>
      <c r="S12" s="1205">
        <v>97</v>
      </c>
      <c r="T12" s="1205">
        <v>0</v>
      </c>
      <c r="U12" s="1205">
        <v>0</v>
      </c>
      <c r="V12" s="1208">
        <v>74</v>
      </c>
      <c r="W12" s="1053"/>
      <c r="X12" s="1053"/>
    </row>
    <row r="13" spans="1:24" ht="17.399999999999999">
      <c r="A13" s="1721"/>
      <c r="B13" s="209" t="s">
        <v>4</v>
      </c>
      <c r="C13" s="1222">
        <f t="shared" ref="C13:V13" si="4">SUM(C11:C12)</f>
        <v>1867</v>
      </c>
      <c r="D13" s="1210">
        <f>SUM(D11:D12)</f>
        <v>1857</v>
      </c>
      <c r="E13" s="1211">
        <f t="shared" si="4"/>
        <v>260</v>
      </c>
      <c r="F13" s="1212">
        <f t="shared" si="4"/>
        <v>1486</v>
      </c>
      <c r="G13" s="1212">
        <f t="shared" si="4"/>
        <v>30</v>
      </c>
      <c r="H13" s="1212">
        <f t="shared" si="4"/>
        <v>0</v>
      </c>
      <c r="I13" s="1212">
        <f t="shared" si="4"/>
        <v>5</v>
      </c>
      <c r="J13" s="1212">
        <f t="shared" si="4"/>
        <v>0</v>
      </c>
      <c r="K13" s="1213">
        <f t="shared" si="4"/>
        <v>76</v>
      </c>
      <c r="L13" s="1214">
        <f t="shared" si="1"/>
        <v>1472</v>
      </c>
      <c r="M13" s="1211">
        <f t="shared" si="4"/>
        <v>1391</v>
      </c>
      <c r="N13" s="1212">
        <f t="shared" si="4"/>
        <v>0</v>
      </c>
      <c r="O13" s="1212">
        <f t="shared" si="4"/>
        <v>0</v>
      </c>
      <c r="P13" s="1215">
        <f t="shared" si="4"/>
        <v>81</v>
      </c>
      <c r="Q13" s="1214">
        <f t="shared" si="2"/>
        <v>1479</v>
      </c>
      <c r="R13" s="1211">
        <f t="shared" si="4"/>
        <v>249</v>
      </c>
      <c r="S13" s="1212">
        <f t="shared" si="4"/>
        <v>1119</v>
      </c>
      <c r="T13" s="1212">
        <f t="shared" si="4"/>
        <v>30</v>
      </c>
      <c r="U13" s="1212">
        <f t="shared" si="4"/>
        <v>0</v>
      </c>
      <c r="V13" s="1215">
        <f t="shared" si="4"/>
        <v>81</v>
      </c>
      <c r="W13" s="1053"/>
      <c r="X13" s="1053"/>
    </row>
    <row r="14" spans="1:24" s="1053" customFormat="1" ht="18.75" customHeight="1">
      <c r="A14" s="1722" t="s">
        <v>398</v>
      </c>
      <c r="B14" s="210" t="s">
        <v>223</v>
      </c>
      <c r="C14" s="1216">
        <v>948</v>
      </c>
      <c r="D14" s="1197">
        <f>SUM(E14:K14)</f>
        <v>948</v>
      </c>
      <c r="E14" s="1217">
        <v>75</v>
      </c>
      <c r="F14" s="1218">
        <v>873</v>
      </c>
      <c r="G14" s="1218">
        <v>0</v>
      </c>
      <c r="H14" s="1218">
        <v>0</v>
      </c>
      <c r="I14" s="1218">
        <v>0</v>
      </c>
      <c r="J14" s="1218">
        <v>0</v>
      </c>
      <c r="K14" s="1219">
        <v>0</v>
      </c>
      <c r="L14" s="1220">
        <f t="shared" si="1"/>
        <v>829</v>
      </c>
      <c r="M14" s="1217">
        <v>829</v>
      </c>
      <c r="N14" s="1218">
        <v>0</v>
      </c>
      <c r="O14" s="1218">
        <v>0</v>
      </c>
      <c r="P14" s="1221">
        <v>0</v>
      </c>
      <c r="Q14" s="1220">
        <f t="shared" si="2"/>
        <v>600</v>
      </c>
      <c r="R14" s="1217">
        <v>75</v>
      </c>
      <c r="S14" s="1218">
        <v>525</v>
      </c>
      <c r="T14" s="1218">
        <v>0</v>
      </c>
      <c r="U14" s="1218">
        <v>0</v>
      </c>
      <c r="V14" s="1221">
        <v>0</v>
      </c>
    </row>
    <row r="15" spans="1:24" s="1053" customFormat="1" ht="17.399999999999999">
      <c r="A15" s="1720"/>
      <c r="B15" s="205" t="s">
        <v>222</v>
      </c>
      <c r="C15" s="1203">
        <v>0</v>
      </c>
      <c r="D15" s="1183">
        <f>SUM(E15:K15)</f>
        <v>0</v>
      </c>
      <c r="E15" s="1204">
        <v>0</v>
      </c>
      <c r="F15" s="1205">
        <v>0</v>
      </c>
      <c r="G15" s="1205">
        <v>0</v>
      </c>
      <c r="H15" s="1205">
        <v>0</v>
      </c>
      <c r="I15" s="1205">
        <v>0</v>
      </c>
      <c r="J15" s="1205">
        <v>0</v>
      </c>
      <c r="K15" s="1206">
        <v>0</v>
      </c>
      <c r="L15" s="1187">
        <f t="shared" si="1"/>
        <v>0</v>
      </c>
      <c r="M15" s="1204">
        <v>0</v>
      </c>
      <c r="N15" s="1205">
        <v>0</v>
      </c>
      <c r="O15" s="1205">
        <v>0</v>
      </c>
      <c r="P15" s="1208">
        <v>0</v>
      </c>
      <c r="Q15" s="1207">
        <f t="shared" si="2"/>
        <v>0</v>
      </c>
      <c r="R15" s="1204">
        <v>0</v>
      </c>
      <c r="S15" s="1205">
        <v>0</v>
      </c>
      <c r="T15" s="1205">
        <v>0</v>
      </c>
      <c r="U15" s="1205">
        <v>0</v>
      </c>
      <c r="V15" s="1208">
        <v>0</v>
      </c>
      <c r="W15" s="1052"/>
    </row>
    <row r="16" spans="1:24" s="1053" customFormat="1" ht="17.399999999999999">
      <c r="A16" s="1721"/>
      <c r="B16" s="206" t="s">
        <v>4</v>
      </c>
      <c r="C16" s="1222">
        <f t="shared" ref="C16:V16" si="5">SUM(C14:C15)</f>
        <v>948</v>
      </c>
      <c r="D16" s="1210">
        <f>SUM(D14:D15)</f>
        <v>948</v>
      </c>
      <c r="E16" s="1211">
        <f t="shared" si="5"/>
        <v>75</v>
      </c>
      <c r="F16" s="1212">
        <f t="shared" si="5"/>
        <v>873</v>
      </c>
      <c r="G16" s="1212">
        <f t="shared" si="5"/>
        <v>0</v>
      </c>
      <c r="H16" s="1212">
        <f t="shared" si="5"/>
        <v>0</v>
      </c>
      <c r="I16" s="1212">
        <f t="shared" si="5"/>
        <v>0</v>
      </c>
      <c r="J16" s="1212">
        <f t="shared" si="5"/>
        <v>0</v>
      </c>
      <c r="K16" s="1213">
        <f t="shared" si="5"/>
        <v>0</v>
      </c>
      <c r="L16" s="1214">
        <f t="shared" si="1"/>
        <v>829</v>
      </c>
      <c r="M16" s="1211">
        <f t="shared" si="5"/>
        <v>829</v>
      </c>
      <c r="N16" s="1212">
        <f t="shared" si="5"/>
        <v>0</v>
      </c>
      <c r="O16" s="1212">
        <f t="shared" si="5"/>
        <v>0</v>
      </c>
      <c r="P16" s="1215">
        <f t="shared" si="5"/>
        <v>0</v>
      </c>
      <c r="Q16" s="1214">
        <f t="shared" si="2"/>
        <v>600</v>
      </c>
      <c r="R16" s="1211">
        <f t="shared" si="5"/>
        <v>75</v>
      </c>
      <c r="S16" s="1212">
        <f t="shared" si="5"/>
        <v>525</v>
      </c>
      <c r="T16" s="1212">
        <f t="shared" si="5"/>
        <v>0</v>
      </c>
      <c r="U16" s="1212">
        <f t="shared" si="5"/>
        <v>0</v>
      </c>
      <c r="V16" s="1215">
        <f t="shared" si="5"/>
        <v>0</v>
      </c>
    </row>
    <row r="17" spans="1:22" ht="18.75" customHeight="1">
      <c r="A17" s="1723" t="s">
        <v>399</v>
      </c>
      <c r="B17" s="207" t="s">
        <v>223</v>
      </c>
      <c r="C17" s="1223">
        <v>2832</v>
      </c>
      <c r="D17" s="1197">
        <f>SUM(E17:K17)</f>
        <v>2844</v>
      </c>
      <c r="E17" s="1224">
        <v>876</v>
      </c>
      <c r="F17" s="1225">
        <v>1968</v>
      </c>
      <c r="G17" s="1225">
        <v>0</v>
      </c>
      <c r="H17" s="1225">
        <v>0</v>
      </c>
      <c r="I17" s="1225">
        <v>0</v>
      </c>
      <c r="J17" s="1225">
        <v>0</v>
      </c>
      <c r="K17" s="1226">
        <v>0</v>
      </c>
      <c r="L17" s="1220">
        <f>SUM(M17:P17)</f>
        <v>2984</v>
      </c>
      <c r="M17" s="1227">
        <v>2949</v>
      </c>
      <c r="N17" s="1225">
        <v>0</v>
      </c>
      <c r="O17" s="1225">
        <v>0</v>
      </c>
      <c r="P17" s="1228">
        <v>35</v>
      </c>
      <c r="Q17" s="1220">
        <f t="shared" si="2"/>
        <v>2625</v>
      </c>
      <c r="R17" s="1224">
        <v>818</v>
      </c>
      <c r="S17" s="1225">
        <v>1807</v>
      </c>
      <c r="T17" s="1225">
        <v>0</v>
      </c>
      <c r="U17" s="1225">
        <v>0</v>
      </c>
      <c r="V17" s="1228">
        <v>0</v>
      </c>
    </row>
    <row r="18" spans="1:22" ht="17.399999999999999">
      <c r="A18" s="1724"/>
      <c r="B18" s="208" t="s">
        <v>222</v>
      </c>
      <c r="C18" s="1229">
        <v>489</v>
      </c>
      <c r="D18" s="1183">
        <f>SUM(E18:K18)</f>
        <v>716</v>
      </c>
      <c r="E18" s="1227">
        <v>0</v>
      </c>
      <c r="F18" s="1230">
        <v>716</v>
      </c>
      <c r="G18" s="1230">
        <v>0</v>
      </c>
      <c r="H18" s="1230">
        <v>0</v>
      </c>
      <c r="I18" s="1230">
        <v>0</v>
      </c>
      <c r="J18" s="1230">
        <v>0</v>
      </c>
      <c r="K18" s="1231">
        <v>0</v>
      </c>
      <c r="L18" s="1187">
        <f t="shared" si="1"/>
        <v>734</v>
      </c>
      <c r="M18" s="19">
        <v>715</v>
      </c>
      <c r="N18" s="1230">
        <v>0</v>
      </c>
      <c r="O18" s="1230">
        <v>0</v>
      </c>
      <c r="P18" s="1232">
        <v>19</v>
      </c>
      <c r="Q18" s="1187">
        <f t="shared" si="2"/>
        <v>194</v>
      </c>
      <c r="R18" s="1227">
        <v>0</v>
      </c>
      <c r="S18" s="1230">
        <v>194</v>
      </c>
      <c r="T18" s="1230">
        <v>0</v>
      </c>
      <c r="U18" s="1230">
        <v>0</v>
      </c>
      <c r="V18" s="1232">
        <v>0</v>
      </c>
    </row>
    <row r="19" spans="1:22" ht="18" thickBot="1">
      <c r="A19" s="1725"/>
      <c r="B19" s="211" t="s">
        <v>4</v>
      </c>
      <c r="C19" s="1233">
        <f t="shared" ref="C19:V19" si="6">SUM(C17:C18)</f>
        <v>3321</v>
      </c>
      <c r="D19" s="1234">
        <f>SUM(D17:D18)</f>
        <v>3560</v>
      </c>
      <c r="E19" s="1235">
        <f t="shared" si="6"/>
        <v>876</v>
      </c>
      <c r="F19" s="1236">
        <f t="shared" si="6"/>
        <v>2684</v>
      </c>
      <c r="G19" s="1236">
        <f t="shared" si="6"/>
        <v>0</v>
      </c>
      <c r="H19" s="1236">
        <f t="shared" si="6"/>
        <v>0</v>
      </c>
      <c r="I19" s="1236">
        <f t="shared" si="6"/>
        <v>0</v>
      </c>
      <c r="J19" s="1236">
        <f t="shared" si="6"/>
        <v>0</v>
      </c>
      <c r="K19" s="1237"/>
      <c r="L19" s="1238">
        <f t="shared" si="1"/>
        <v>3003</v>
      </c>
      <c r="M19" s="1235">
        <f>SUM(M17:M17)</f>
        <v>2949</v>
      </c>
      <c r="N19" s="1236">
        <f t="shared" si="6"/>
        <v>0</v>
      </c>
      <c r="O19" s="1236">
        <f t="shared" si="6"/>
        <v>0</v>
      </c>
      <c r="P19" s="1239">
        <f t="shared" si="6"/>
        <v>54</v>
      </c>
      <c r="Q19" s="1238">
        <f t="shared" si="2"/>
        <v>2819</v>
      </c>
      <c r="R19" s="1235">
        <f t="shared" si="6"/>
        <v>818</v>
      </c>
      <c r="S19" s="1236">
        <f t="shared" si="6"/>
        <v>2001</v>
      </c>
      <c r="T19" s="1236">
        <f t="shared" si="6"/>
        <v>0</v>
      </c>
      <c r="U19" s="1236">
        <f t="shared" si="6"/>
        <v>0</v>
      </c>
      <c r="V19" s="1239">
        <f t="shared" si="6"/>
        <v>0</v>
      </c>
    </row>
    <row r="20" spans="1:22" ht="17.399999999999999">
      <c r="A20" s="1240" t="s">
        <v>300</v>
      </c>
      <c r="B20" s="1240"/>
      <c r="C20" s="1241"/>
      <c r="D20" s="1241"/>
      <c r="E20" s="1241"/>
      <c r="F20" s="1241"/>
      <c r="G20" s="1241"/>
      <c r="H20" s="1241"/>
      <c r="I20" s="1241"/>
      <c r="J20" s="1241"/>
      <c r="K20" s="1241"/>
      <c r="L20" s="1241"/>
      <c r="M20" s="1241"/>
      <c r="N20" s="1241"/>
      <c r="O20" s="1241"/>
      <c r="P20" s="1241"/>
      <c r="Q20" s="1240"/>
      <c r="R20" s="1241"/>
      <c r="S20" s="1241"/>
      <c r="T20" s="1241"/>
      <c r="U20" s="1241"/>
      <c r="V20" s="1241"/>
    </row>
    <row r="21" spans="1:22" ht="15.75" customHeight="1">
      <c r="A21" s="47"/>
      <c r="B21" s="47"/>
      <c r="C21" s="47"/>
      <c r="D21" s="47"/>
      <c r="E21" s="47"/>
      <c r="F21" s="47"/>
      <c r="G21" s="47"/>
      <c r="H21" s="47"/>
      <c r="I21" s="47"/>
      <c r="J21" s="47"/>
      <c r="K21" s="47"/>
      <c r="L21" s="47"/>
      <c r="M21" s="47"/>
      <c r="N21" s="47"/>
      <c r="O21" s="47"/>
      <c r="P21" s="47"/>
      <c r="Q21" s="48"/>
      <c r="R21" s="47"/>
      <c r="S21" s="47"/>
      <c r="T21" s="47"/>
      <c r="U21" s="47"/>
      <c r="V21" s="48"/>
    </row>
    <row r="22" spans="1:22" ht="17.399999999999999">
      <c r="A22" s="47"/>
      <c r="B22" s="47"/>
      <c r="C22" s="47"/>
      <c r="D22" s="47"/>
      <c r="E22" s="47"/>
      <c r="F22" s="47"/>
      <c r="G22" s="47"/>
      <c r="H22" s="47"/>
      <c r="I22" s="47"/>
      <c r="J22" s="47"/>
      <c r="K22" s="47"/>
      <c r="L22" s="47"/>
      <c r="M22" s="47"/>
      <c r="N22" s="47"/>
      <c r="O22" s="47"/>
      <c r="P22" s="47"/>
      <c r="Q22" s="47"/>
      <c r="R22" s="47"/>
      <c r="S22" s="47"/>
      <c r="T22" s="47"/>
      <c r="U22" s="47"/>
      <c r="V22" s="47"/>
    </row>
    <row r="23" spans="1:22" ht="17.399999999999999">
      <c r="A23" s="47"/>
      <c r="B23" s="47"/>
      <c r="C23" s="47"/>
      <c r="D23" s="47"/>
      <c r="E23" s="47"/>
      <c r="F23" s="47"/>
      <c r="G23" s="47"/>
      <c r="H23" s="47"/>
      <c r="I23" s="47"/>
      <c r="J23" s="47"/>
      <c r="K23" s="47"/>
      <c r="L23" s="47"/>
      <c r="M23" s="47"/>
      <c r="N23" s="47"/>
      <c r="O23" s="47"/>
      <c r="P23" s="47"/>
      <c r="Q23" s="47"/>
      <c r="R23" s="47"/>
      <c r="S23" s="47"/>
      <c r="T23" s="47"/>
      <c r="U23" s="47"/>
      <c r="V23" s="47"/>
    </row>
    <row r="24" spans="1:22" ht="17.399999999999999">
      <c r="A24" s="47"/>
      <c r="B24" s="47"/>
      <c r="C24" s="47"/>
      <c r="D24" s="47"/>
      <c r="E24" s="47"/>
      <c r="F24" s="47"/>
      <c r="G24" s="47"/>
      <c r="H24" s="47"/>
      <c r="I24" s="47"/>
      <c r="J24" s="47"/>
      <c r="K24" s="47"/>
      <c r="L24" s="47"/>
      <c r="M24" s="47"/>
      <c r="N24" s="47"/>
      <c r="O24" s="47"/>
      <c r="P24" s="47"/>
      <c r="Q24" s="47"/>
      <c r="R24" s="47"/>
      <c r="S24" s="47"/>
      <c r="T24" s="47"/>
      <c r="U24" s="47"/>
      <c r="V24" s="47"/>
    </row>
    <row r="25" spans="1:22" ht="17.399999999999999">
      <c r="A25" s="47"/>
      <c r="B25" s="47"/>
      <c r="C25" s="47"/>
      <c r="D25" s="47"/>
      <c r="E25" s="47"/>
      <c r="F25" s="47"/>
      <c r="G25" s="47"/>
      <c r="H25" s="47"/>
      <c r="I25" s="47"/>
      <c r="J25" s="47"/>
      <c r="K25" s="47"/>
      <c r="L25" s="47"/>
      <c r="M25" s="47"/>
      <c r="N25" s="47"/>
      <c r="O25" s="47"/>
      <c r="P25" s="47"/>
      <c r="Q25" s="47"/>
      <c r="R25" s="47"/>
      <c r="S25" s="47"/>
      <c r="T25" s="47"/>
      <c r="U25" s="47"/>
      <c r="V25" s="47"/>
    </row>
    <row r="26" spans="1:22" ht="17.399999999999999">
      <c r="A26" s="47"/>
      <c r="B26" s="47"/>
      <c r="C26" s="47"/>
      <c r="D26" s="47"/>
      <c r="E26" s="47"/>
      <c r="F26" s="47"/>
      <c r="G26" s="47"/>
      <c r="H26" s="47"/>
      <c r="I26" s="47"/>
      <c r="J26" s="47"/>
      <c r="K26" s="47"/>
      <c r="L26" s="47"/>
      <c r="M26" s="47"/>
      <c r="N26" s="47"/>
      <c r="O26" s="47"/>
      <c r="P26" s="47"/>
      <c r="Q26" s="47"/>
      <c r="R26" s="47"/>
      <c r="S26" s="47"/>
      <c r="T26" s="47"/>
      <c r="U26" s="47"/>
      <c r="V26" s="47"/>
    </row>
    <row r="27" spans="1:22" ht="17.399999999999999">
      <c r="A27" s="47"/>
      <c r="B27" s="47"/>
      <c r="C27" s="47"/>
      <c r="D27" s="47"/>
      <c r="E27" s="47"/>
      <c r="F27" s="47"/>
      <c r="G27" s="47"/>
      <c r="H27" s="47"/>
      <c r="I27" s="47"/>
      <c r="J27" s="47"/>
      <c r="K27" s="47"/>
      <c r="L27" s="47"/>
      <c r="M27" s="47"/>
      <c r="N27" s="47"/>
      <c r="O27" s="47"/>
      <c r="P27" s="47"/>
      <c r="Q27" s="47"/>
      <c r="R27" s="47"/>
      <c r="S27" s="47"/>
      <c r="T27" s="47"/>
      <c r="U27" s="47"/>
      <c r="V27" s="47"/>
    </row>
    <row r="28" spans="1:22" ht="17.399999999999999">
      <c r="A28" s="47"/>
      <c r="B28" s="47"/>
      <c r="C28" s="47"/>
      <c r="D28" s="47"/>
      <c r="E28" s="47"/>
      <c r="F28" s="47"/>
      <c r="G28" s="47"/>
      <c r="H28" s="47"/>
      <c r="I28" s="47"/>
      <c r="J28" s="47"/>
      <c r="K28" s="47"/>
      <c r="L28" s="47"/>
      <c r="M28" s="47"/>
      <c r="N28" s="47"/>
      <c r="O28" s="47"/>
      <c r="P28" s="47"/>
      <c r="Q28" s="47"/>
      <c r="R28" s="47"/>
      <c r="S28" s="47"/>
      <c r="T28" s="47"/>
      <c r="U28" s="47"/>
      <c r="V28" s="47"/>
    </row>
    <row r="29" spans="1:22" ht="17.399999999999999">
      <c r="A29" s="47"/>
      <c r="B29" s="47"/>
      <c r="C29" s="47"/>
      <c r="D29" s="47"/>
      <c r="E29" s="47"/>
      <c r="F29" s="47"/>
      <c r="G29" s="47"/>
      <c r="H29" s="47"/>
      <c r="I29" s="47"/>
      <c r="J29" s="47"/>
      <c r="K29" s="47"/>
      <c r="L29" s="47"/>
      <c r="M29" s="47"/>
      <c r="N29" s="47"/>
      <c r="O29" s="47"/>
      <c r="P29" s="47"/>
      <c r="Q29" s="47"/>
      <c r="R29" s="47"/>
      <c r="S29" s="47"/>
      <c r="T29" s="47"/>
      <c r="U29" s="47"/>
      <c r="V29" s="47"/>
    </row>
    <row r="30" spans="1:22" ht="17.399999999999999">
      <c r="A30" s="47"/>
      <c r="B30" s="47"/>
      <c r="C30" s="47"/>
      <c r="D30" s="47"/>
      <c r="E30" s="47"/>
      <c r="F30" s="47"/>
      <c r="G30" s="47"/>
      <c r="H30" s="47"/>
      <c r="I30" s="47"/>
      <c r="J30" s="47"/>
      <c r="K30" s="47"/>
      <c r="L30" s="47"/>
      <c r="M30" s="47"/>
      <c r="N30" s="47"/>
      <c r="O30" s="47"/>
      <c r="P30" s="47"/>
      <c r="Q30" s="47"/>
      <c r="R30" s="47"/>
      <c r="S30" s="47"/>
      <c r="T30" s="47"/>
      <c r="U30" s="47"/>
      <c r="V30" s="47"/>
    </row>
    <row r="31" spans="1:22" ht="17.399999999999999">
      <c r="A31" s="47"/>
      <c r="B31" s="47"/>
      <c r="C31" s="47"/>
      <c r="D31" s="47"/>
      <c r="E31" s="47"/>
      <c r="F31" s="47"/>
      <c r="G31" s="47"/>
      <c r="H31" s="47"/>
      <c r="I31" s="47"/>
      <c r="J31" s="47"/>
      <c r="K31" s="47"/>
      <c r="L31" s="47"/>
      <c r="M31" s="47"/>
      <c r="N31" s="47"/>
      <c r="O31" s="47"/>
      <c r="P31" s="47"/>
      <c r="Q31" s="47"/>
      <c r="R31" s="47"/>
      <c r="S31" s="47"/>
      <c r="T31" s="47"/>
      <c r="U31" s="47"/>
      <c r="V31" s="47"/>
    </row>
    <row r="32" spans="1:22" ht="17.399999999999999">
      <c r="A32" s="47"/>
      <c r="B32" s="47"/>
      <c r="C32" s="47"/>
      <c r="D32" s="47"/>
      <c r="E32" s="47"/>
      <c r="F32" s="47"/>
      <c r="G32" s="47"/>
      <c r="H32" s="47"/>
      <c r="I32" s="47"/>
      <c r="J32" s="47"/>
      <c r="K32" s="47"/>
      <c r="L32" s="47"/>
      <c r="M32" s="47"/>
      <c r="N32" s="47"/>
      <c r="O32" s="47"/>
      <c r="P32" s="47"/>
      <c r="Q32" s="47"/>
      <c r="R32" s="47"/>
      <c r="S32" s="47"/>
      <c r="T32" s="47"/>
      <c r="U32" s="47"/>
      <c r="V32" s="47"/>
    </row>
    <row r="33" spans="1:22" ht="17.399999999999999">
      <c r="A33" s="47"/>
      <c r="B33" s="47"/>
      <c r="C33" s="47"/>
      <c r="D33" s="47"/>
      <c r="E33" s="47"/>
      <c r="F33" s="47"/>
      <c r="G33" s="47"/>
      <c r="H33" s="47"/>
      <c r="I33" s="47"/>
      <c r="J33" s="47"/>
      <c r="K33" s="47"/>
      <c r="L33" s="47"/>
      <c r="M33" s="47"/>
      <c r="N33" s="47"/>
      <c r="O33" s="47"/>
      <c r="P33" s="47"/>
      <c r="Q33" s="47"/>
      <c r="R33" s="47"/>
      <c r="S33" s="47"/>
      <c r="T33" s="47"/>
      <c r="U33" s="47"/>
      <c r="V33" s="47"/>
    </row>
    <row r="34" spans="1:22" ht="17.399999999999999">
      <c r="A34" s="47"/>
      <c r="B34" s="47"/>
      <c r="C34" s="47"/>
      <c r="D34" s="47"/>
      <c r="E34" s="47"/>
      <c r="F34" s="47"/>
      <c r="G34" s="47"/>
      <c r="H34" s="47"/>
      <c r="I34" s="47"/>
      <c r="J34" s="47"/>
      <c r="K34" s="47"/>
      <c r="L34" s="47"/>
      <c r="M34" s="47"/>
      <c r="N34" s="47"/>
      <c r="O34" s="47"/>
      <c r="P34" s="47"/>
      <c r="Q34" s="47"/>
      <c r="R34" s="47"/>
      <c r="S34" s="47"/>
      <c r="T34" s="47"/>
      <c r="U34" s="47"/>
      <c r="V34" s="47"/>
    </row>
  </sheetData>
  <mergeCells count="10">
    <mergeCell ref="A8:A10"/>
    <mergeCell ref="A11:A13"/>
    <mergeCell ref="A14:A16"/>
    <mergeCell ref="A17:A19"/>
    <mergeCell ref="A2:B4"/>
    <mergeCell ref="C2:C3"/>
    <mergeCell ref="D2:K2"/>
    <mergeCell ref="L2:P2"/>
    <mergeCell ref="Q2:V2"/>
    <mergeCell ref="A5:A7"/>
  </mergeCells>
  <phoneticPr fontId="9"/>
  <pageMargins left="0.59055118110236227" right="0.59055118110236227" top="0.59055118110236227" bottom="0.59055118110236227" header="0.39370078740157483" footer="0.39370078740157483"/>
  <pageSetup paperSize="9" orientation="portrait" r:id="rId1"/>
  <headerFooter>
    <oddHeader>&amp;R&amp;A</oddHeader>
  </headerFooter>
  <extLst>
    <ext xmlns:x14="http://schemas.microsoft.com/office/spreadsheetml/2009/9/main" uri="{CCE6A557-97BC-4b89-ADB6-D9C93CAAB3DF}">
      <x14:dataValidations xmlns:xm="http://schemas.microsoft.com/office/excel/2006/main" count="1">
        <x14:dataValidation type="whole" allowBlank="1" showInputMessage="1" showErrorMessage="1" errorTitle="入力エラー" error="入力欄には整数を入力してください！！_x000a_">
          <x14:formula1>
            <xm:f>0</xm:f>
          </x14:formula1>
          <x14:formula2>
            <xm:f>9999999999</xm:f>
          </x14:formula2>
          <xm:sqref>E65553:K65554 R17:V18 C14:C15 C65553:C65554 C131089:C131090 C196625:C196626 C262161:C262162 C327697:C327698 C393233:C393234 C458769:C458770 C524305:C524306 C589841:C589842 C655377:C655378 C720913:C720914 C786449:C786450 C851985:C851986 C917521:C917522 C983057:C983058 C11:C12 C65550:C65551 C131086:C131087 C196622:C196623 C262158:C262159 C327694:C327695 C393230:C393231 C458766:C458767 C524302:C524303 C589838:C589839 C655374:C655375 C720910:C720911 C786446:C786447 C851982:C851983 C917518:C917519 C983054:C983055 C5:C9 C65547:C65548 C131083:C131084 C196619:C196620 C262155:C262156 C327691:C327692 C393227:C393228 C458763:C458764 C524299:C524300 C589835:C589836 C655371:C655372 C720907:C720908 C786443:C786444 C851979:C851980 C917515:C917516 C983051:C983052 E14:K15 C65541:C65545 C131077:C131081 C196613:C196617 C262149:C262153 C327685:C327689 C393221:C393225 C458757:C458761 C524293:C524297 C589829:C589833 C655365:C655369 C720901:C720905 C786437:C786441 C851973:C851977 C917509:C917513 C983045:C983049 E917509:P917513 Q851973:V851975 E851973:P851977 Q786437:V786439 E786437:P786441 Q720901:V720903 E720901:P720905 Q655365:V655367 E655365:P655369 Q589829:V589831 E589829:P589833 Q524293:V524295 E524293:P524297 Q458757:V458759 E458757:P458761 Q393221:V393223 E393221:P393225 Q327685:V327687 E327685:P327689 Q262149:V262151 E262149:P262153 Q196613:V196615 E196613:P196617 Q131077:V131079 E131077:P131081 Q65541:V65543 E65541:P65545 Q5:V7 C17:C18 Q983045:V983047 E983045:P983049 D983045:D983047 D917509:D917511 D851973:D851975 D786437:D786439 D720901:D720903 D655365:D655367 D589829:D589831 D524293:D524295 D458757:D458759 D393221:D393223 D327685:D327687 D262149:D262151 D196613:D196615 D131077:D131079 D65541:D65543 D5:D7 IY17:JF18 WLO983045:WLV983049 WBS983045:WBZ983049 VRW983045:VSD983049 VIA983045:VIH983049 UYE983045:UYL983049 UOI983045:UOP983049 UEM983045:UET983049 TUQ983045:TUX983049 TKU983045:TLB983049 TAY983045:TBF983049 SRC983045:SRJ983049 SHG983045:SHN983049 RXK983045:RXR983049 RNO983045:RNV983049 RDS983045:RDZ983049 QTW983045:QUD983049 QKA983045:QKH983049 QAE983045:QAL983049 PQI983045:PQP983049 PGM983045:PGT983049 OWQ983045:OWX983049 OMU983045:ONB983049 OCY983045:ODF983049 NTC983045:NTJ983049 NJG983045:NJN983049 MZK983045:MZR983049 MPO983045:MPV983049 MFS983045:MFZ983049 LVW983045:LWD983049 LMA983045:LMH983049 LCE983045:LCL983049 KSI983045:KSP983049 KIM983045:KIT983049 JYQ983045:JYX983049 JOU983045:JPB983049 JEY983045:JFF983049 IVC983045:IVJ983049 ILG983045:ILN983049 IBK983045:IBR983049 HRO983045:HRV983049 HHS983045:HHZ983049 GXW983045:GYD983049 GOA983045:GOH983049 GEE983045:GEL983049 FUI983045:FUP983049 FKM983045:FKT983049 FAQ983045:FAX983049 EQU983045:ERB983049 EGY983045:EHF983049 DXC983045:DXJ983049 DNG983045:DNN983049 DDK983045:DDR983049 CTO983045:CTV983049 CJS983045:CJZ983049 BZW983045:CAD983049 BQA983045:BQH983049 BGE983045:BGL983049 AWI983045:AWP983049 AMM983045:AMT983049 ACQ983045:ACX983049 SU983045:TB983049 IY983045:JF983049 Q917509:V917511 WVK917509:WVR917513 WLO917509:WLV917513 WBS917509:WBZ917513 VRW917509:VSD917513 VIA917509:VIH917513 UYE917509:UYL917513 UOI917509:UOP917513 UEM917509:UET917513 TUQ917509:TUX917513 TKU917509:TLB917513 TAY917509:TBF917513 SRC917509:SRJ917513 SHG917509:SHN917513 RXK917509:RXR917513 RNO917509:RNV917513 RDS917509:RDZ917513 QTW917509:QUD917513 QKA917509:QKH917513 QAE917509:QAL917513 PQI917509:PQP917513 PGM917509:PGT917513 OWQ917509:OWX917513 OMU917509:ONB917513 OCY917509:ODF917513 NTC917509:NTJ917513 NJG917509:NJN917513 MZK917509:MZR917513 MPO917509:MPV917513 MFS917509:MFZ917513 LVW917509:LWD917513 LMA917509:LMH917513 LCE917509:LCL917513 KSI917509:KSP917513 KIM917509:KIT917513 JYQ917509:JYX917513 JOU917509:JPB917513 JEY917509:JFF917513 IVC917509:IVJ917513 ILG917509:ILN917513 IBK917509:IBR917513 HRO917509:HRV917513 HHS917509:HHZ917513 GXW917509:GYD917513 GOA917509:GOH917513 GEE917509:GEL917513 FUI917509:FUP917513 FKM917509:FKT917513 FAQ917509:FAX917513 EQU917509:ERB917513 EGY917509:EHF917513 DXC917509:DXJ917513 DNG917509:DNN917513 DDK917509:DDR917513 CTO917509:CTV917513 CJS917509:CJZ917513 BZW917509:CAD917513 BQA917509:BQH917513 BGE917509:BGL917513 AWI917509:AWP917513 AMM917509:AMT917513 ACQ917509:ACX917513 SU917509:TB917513 IY917509:JF917513 WVK851973:WVR851977 WLO851973:WLV851977 WBS851973:WBZ851977 VRW851973:VSD851977 VIA851973:VIH851977 UYE851973:UYL851977 UOI851973:UOP851977 UEM851973:UET851977 TUQ851973:TUX851977 TKU851973:TLB851977 TAY851973:TBF851977 SRC851973:SRJ851977 SHG851973:SHN851977 RXK851973:RXR851977 RNO851973:RNV851977 RDS851973:RDZ851977 QTW851973:QUD851977 QKA851973:QKH851977 QAE851973:QAL851977 PQI851973:PQP851977 PGM851973:PGT851977 OWQ851973:OWX851977 OMU851973:ONB851977 OCY851973:ODF851977 NTC851973:NTJ851977 NJG851973:NJN851977 MZK851973:MZR851977 MPO851973:MPV851977 MFS851973:MFZ851977 LVW851973:LWD851977 LMA851973:LMH851977 LCE851973:LCL851977 KSI851973:KSP851977 KIM851973:KIT851977 JYQ851973:JYX851977 JOU851973:JPB851977 JEY851973:JFF851977 IVC851973:IVJ851977 ILG851973:ILN851977 IBK851973:IBR851977 HRO851973:HRV851977 HHS851973:HHZ851977 GXW851973:GYD851977 GOA851973:GOH851977 GEE851973:GEL851977 FUI851973:FUP851977 FKM851973:FKT851977 FAQ851973:FAX851977 EQU851973:ERB851977 EGY851973:EHF851977 DXC851973:DXJ851977 DNG851973:DNN851977 DDK851973:DDR851977 CTO851973:CTV851977 CJS851973:CJZ851977 BZW851973:CAD851977 BQA851973:BQH851977 BGE851973:BGL851977 AWI851973:AWP851977 AMM851973:AMT851977 ACQ851973:ACX851977 SU851973:TB851977 IY851973:JF851977 WVK786437:WVR786441 WLO786437:WLV786441 WBS786437:WBZ786441 VRW786437:VSD786441 VIA786437:VIH786441 UYE786437:UYL786441 UOI786437:UOP786441 UEM786437:UET786441 TUQ786437:TUX786441 TKU786437:TLB786441 TAY786437:TBF786441 SRC786437:SRJ786441 SHG786437:SHN786441 RXK786437:RXR786441 RNO786437:RNV786441 RDS786437:RDZ786441 QTW786437:QUD786441 QKA786437:QKH786441 QAE786437:QAL786441 PQI786437:PQP786441 PGM786437:PGT786441 OWQ786437:OWX786441 OMU786437:ONB786441 OCY786437:ODF786441 NTC786437:NTJ786441 NJG786437:NJN786441 MZK786437:MZR786441 MPO786437:MPV786441 MFS786437:MFZ786441 LVW786437:LWD786441 LMA786437:LMH786441 LCE786437:LCL786441 KSI786437:KSP786441 KIM786437:KIT786441 JYQ786437:JYX786441 JOU786437:JPB786441 JEY786437:JFF786441 IVC786437:IVJ786441 ILG786437:ILN786441 IBK786437:IBR786441 HRO786437:HRV786441 HHS786437:HHZ786441 GXW786437:GYD786441 GOA786437:GOH786441 GEE786437:GEL786441 FUI786437:FUP786441 FKM786437:FKT786441 FAQ786437:FAX786441 EQU786437:ERB786441 EGY786437:EHF786441 DXC786437:DXJ786441 DNG786437:DNN786441 DDK786437:DDR786441 CTO786437:CTV786441 CJS786437:CJZ786441 BZW786437:CAD786441 BQA786437:BQH786441 BGE786437:BGL786441 AWI786437:AWP786441 AMM786437:AMT786441 ACQ786437:ACX786441 SU786437:TB786441 IY786437:JF786441 WVK720901:WVR720905 WLO720901:WLV720905 WBS720901:WBZ720905 VRW720901:VSD720905 VIA720901:VIH720905 UYE720901:UYL720905 UOI720901:UOP720905 UEM720901:UET720905 TUQ720901:TUX720905 TKU720901:TLB720905 TAY720901:TBF720905 SRC720901:SRJ720905 SHG720901:SHN720905 RXK720901:RXR720905 RNO720901:RNV720905 RDS720901:RDZ720905 QTW720901:QUD720905 QKA720901:QKH720905 QAE720901:QAL720905 PQI720901:PQP720905 PGM720901:PGT720905 OWQ720901:OWX720905 OMU720901:ONB720905 OCY720901:ODF720905 NTC720901:NTJ720905 NJG720901:NJN720905 MZK720901:MZR720905 MPO720901:MPV720905 MFS720901:MFZ720905 LVW720901:LWD720905 LMA720901:LMH720905 LCE720901:LCL720905 KSI720901:KSP720905 KIM720901:KIT720905 JYQ720901:JYX720905 JOU720901:JPB720905 JEY720901:JFF720905 IVC720901:IVJ720905 ILG720901:ILN720905 IBK720901:IBR720905 HRO720901:HRV720905 HHS720901:HHZ720905 GXW720901:GYD720905 GOA720901:GOH720905 GEE720901:GEL720905 FUI720901:FUP720905 FKM720901:FKT720905 FAQ720901:FAX720905 EQU720901:ERB720905 EGY720901:EHF720905 DXC720901:DXJ720905 DNG720901:DNN720905 DDK720901:DDR720905 CTO720901:CTV720905 CJS720901:CJZ720905 BZW720901:CAD720905 BQA720901:BQH720905 BGE720901:BGL720905 AWI720901:AWP720905 AMM720901:AMT720905 ACQ720901:ACX720905 SU720901:TB720905 IY720901:JF720905 WVK655365:WVR655369 WLO655365:WLV655369 WBS655365:WBZ655369 VRW655365:VSD655369 VIA655365:VIH655369 UYE655365:UYL655369 UOI655365:UOP655369 UEM655365:UET655369 TUQ655365:TUX655369 TKU655365:TLB655369 TAY655365:TBF655369 SRC655365:SRJ655369 SHG655365:SHN655369 RXK655365:RXR655369 RNO655365:RNV655369 RDS655365:RDZ655369 QTW655365:QUD655369 QKA655365:QKH655369 QAE655365:QAL655369 PQI655365:PQP655369 PGM655365:PGT655369 OWQ655365:OWX655369 OMU655365:ONB655369 OCY655365:ODF655369 NTC655365:NTJ655369 NJG655365:NJN655369 MZK655365:MZR655369 MPO655365:MPV655369 MFS655365:MFZ655369 LVW655365:LWD655369 LMA655365:LMH655369 LCE655365:LCL655369 KSI655365:KSP655369 KIM655365:KIT655369 JYQ655365:JYX655369 JOU655365:JPB655369 JEY655365:JFF655369 IVC655365:IVJ655369 ILG655365:ILN655369 IBK655365:IBR655369 HRO655365:HRV655369 HHS655365:HHZ655369 GXW655365:GYD655369 GOA655365:GOH655369 GEE655365:GEL655369 FUI655365:FUP655369 FKM655365:FKT655369 FAQ655365:FAX655369 EQU655365:ERB655369 EGY655365:EHF655369 DXC655365:DXJ655369 DNG655365:DNN655369 DDK655365:DDR655369 CTO655365:CTV655369 CJS655365:CJZ655369 BZW655365:CAD655369 BQA655365:BQH655369 BGE655365:BGL655369 AWI655365:AWP655369 AMM655365:AMT655369 ACQ655365:ACX655369 SU655365:TB655369 IY655365:JF655369 WVK589829:WVR589833 WLO589829:WLV589833 WBS589829:WBZ589833 VRW589829:VSD589833 VIA589829:VIH589833 UYE589829:UYL589833 UOI589829:UOP589833 UEM589829:UET589833 TUQ589829:TUX589833 TKU589829:TLB589833 TAY589829:TBF589833 SRC589829:SRJ589833 SHG589829:SHN589833 RXK589829:RXR589833 RNO589829:RNV589833 RDS589829:RDZ589833 QTW589829:QUD589833 QKA589829:QKH589833 QAE589829:QAL589833 PQI589829:PQP589833 PGM589829:PGT589833 OWQ589829:OWX589833 OMU589829:ONB589833 OCY589829:ODF589833 NTC589829:NTJ589833 NJG589829:NJN589833 MZK589829:MZR589833 MPO589829:MPV589833 MFS589829:MFZ589833 LVW589829:LWD589833 LMA589829:LMH589833 LCE589829:LCL589833 KSI589829:KSP589833 KIM589829:KIT589833 JYQ589829:JYX589833 JOU589829:JPB589833 JEY589829:JFF589833 IVC589829:IVJ589833 ILG589829:ILN589833 IBK589829:IBR589833 HRO589829:HRV589833 HHS589829:HHZ589833 GXW589829:GYD589833 GOA589829:GOH589833 GEE589829:GEL589833 FUI589829:FUP589833 FKM589829:FKT589833 FAQ589829:FAX589833 EQU589829:ERB589833 EGY589829:EHF589833 DXC589829:DXJ589833 DNG589829:DNN589833 DDK589829:DDR589833 CTO589829:CTV589833 CJS589829:CJZ589833 BZW589829:CAD589833 BQA589829:BQH589833 BGE589829:BGL589833 AWI589829:AWP589833 AMM589829:AMT589833 ACQ589829:ACX589833 SU589829:TB589833 IY589829:JF589833 WVK524293:WVR524297 WLO524293:WLV524297 WBS524293:WBZ524297 VRW524293:VSD524297 VIA524293:VIH524297 UYE524293:UYL524297 UOI524293:UOP524297 UEM524293:UET524297 TUQ524293:TUX524297 TKU524293:TLB524297 TAY524293:TBF524297 SRC524293:SRJ524297 SHG524293:SHN524297 RXK524293:RXR524297 RNO524293:RNV524297 RDS524293:RDZ524297 QTW524293:QUD524297 QKA524293:QKH524297 QAE524293:QAL524297 PQI524293:PQP524297 PGM524293:PGT524297 OWQ524293:OWX524297 OMU524293:ONB524297 OCY524293:ODF524297 NTC524293:NTJ524297 NJG524293:NJN524297 MZK524293:MZR524297 MPO524293:MPV524297 MFS524293:MFZ524297 LVW524293:LWD524297 LMA524293:LMH524297 LCE524293:LCL524297 KSI524293:KSP524297 KIM524293:KIT524297 JYQ524293:JYX524297 JOU524293:JPB524297 JEY524293:JFF524297 IVC524293:IVJ524297 ILG524293:ILN524297 IBK524293:IBR524297 HRO524293:HRV524297 HHS524293:HHZ524297 GXW524293:GYD524297 GOA524293:GOH524297 GEE524293:GEL524297 FUI524293:FUP524297 FKM524293:FKT524297 FAQ524293:FAX524297 EQU524293:ERB524297 EGY524293:EHF524297 DXC524293:DXJ524297 DNG524293:DNN524297 DDK524293:DDR524297 CTO524293:CTV524297 CJS524293:CJZ524297 BZW524293:CAD524297 BQA524293:BQH524297 BGE524293:BGL524297 AWI524293:AWP524297 AMM524293:AMT524297 ACQ524293:ACX524297 SU524293:TB524297 IY524293:JF524297 WVK458757:WVR458761 WLO458757:WLV458761 WBS458757:WBZ458761 VRW458757:VSD458761 VIA458757:VIH458761 UYE458757:UYL458761 UOI458757:UOP458761 UEM458757:UET458761 TUQ458757:TUX458761 TKU458757:TLB458761 TAY458757:TBF458761 SRC458757:SRJ458761 SHG458757:SHN458761 RXK458757:RXR458761 RNO458757:RNV458761 RDS458757:RDZ458761 QTW458757:QUD458761 QKA458757:QKH458761 QAE458757:QAL458761 PQI458757:PQP458761 PGM458757:PGT458761 OWQ458757:OWX458761 OMU458757:ONB458761 OCY458757:ODF458761 NTC458757:NTJ458761 NJG458757:NJN458761 MZK458757:MZR458761 MPO458757:MPV458761 MFS458757:MFZ458761 LVW458757:LWD458761 LMA458757:LMH458761 LCE458757:LCL458761 KSI458757:KSP458761 KIM458757:KIT458761 JYQ458757:JYX458761 JOU458757:JPB458761 JEY458757:JFF458761 IVC458757:IVJ458761 ILG458757:ILN458761 IBK458757:IBR458761 HRO458757:HRV458761 HHS458757:HHZ458761 GXW458757:GYD458761 GOA458757:GOH458761 GEE458757:GEL458761 FUI458757:FUP458761 FKM458757:FKT458761 FAQ458757:FAX458761 EQU458757:ERB458761 EGY458757:EHF458761 DXC458757:DXJ458761 DNG458757:DNN458761 DDK458757:DDR458761 CTO458757:CTV458761 CJS458757:CJZ458761 BZW458757:CAD458761 BQA458757:BQH458761 BGE458757:BGL458761 AWI458757:AWP458761 AMM458757:AMT458761 ACQ458757:ACX458761 SU458757:TB458761 IY458757:JF458761 WVK393221:WVR393225 WLO393221:WLV393225 WBS393221:WBZ393225 VRW393221:VSD393225 VIA393221:VIH393225 UYE393221:UYL393225 UOI393221:UOP393225 UEM393221:UET393225 TUQ393221:TUX393225 TKU393221:TLB393225 TAY393221:TBF393225 SRC393221:SRJ393225 SHG393221:SHN393225 RXK393221:RXR393225 RNO393221:RNV393225 RDS393221:RDZ393225 QTW393221:QUD393225 QKA393221:QKH393225 QAE393221:QAL393225 PQI393221:PQP393225 PGM393221:PGT393225 OWQ393221:OWX393225 OMU393221:ONB393225 OCY393221:ODF393225 NTC393221:NTJ393225 NJG393221:NJN393225 MZK393221:MZR393225 MPO393221:MPV393225 MFS393221:MFZ393225 LVW393221:LWD393225 LMA393221:LMH393225 LCE393221:LCL393225 KSI393221:KSP393225 KIM393221:KIT393225 JYQ393221:JYX393225 JOU393221:JPB393225 JEY393221:JFF393225 IVC393221:IVJ393225 ILG393221:ILN393225 IBK393221:IBR393225 HRO393221:HRV393225 HHS393221:HHZ393225 GXW393221:GYD393225 GOA393221:GOH393225 GEE393221:GEL393225 FUI393221:FUP393225 FKM393221:FKT393225 FAQ393221:FAX393225 EQU393221:ERB393225 EGY393221:EHF393225 DXC393221:DXJ393225 DNG393221:DNN393225 DDK393221:DDR393225 CTO393221:CTV393225 CJS393221:CJZ393225 BZW393221:CAD393225 BQA393221:BQH393225 BGE393221:BGL393225 AWI393221:AWP393225 AMM393221:AMT393225 ACQ393221:ACX393225 SU393221:TB393225 IY393221:JF393225 WVK327685:WVR327689 WLO327685:WLV327689 WBS327685:WBZ327689 VRW327685:VSD327689 VIA327685:VIH327689 UYE327685:UYL327689 UOI327685:UOP327689 UEM327685:UET327689 TUQ327685:TUX327689 TKU327685:TLB327689 TAY327685:TBF327689 SRC327685:SRJ327689 SHG327685:SHN327689 RXK327685:RXR327689 RNO327685:RNV327689 RDS327685:RDZ327689 QTW327685:QUD327689 QKA327685:QKH327689 QAE327685:QAL327689 PQI327685:PQP327689 PGM327685:PGT327689 OWQ327685:OWX327689 OMU327685:ONB327689 OCY327685:ODF327689 NTC327685:NTJ327689 NJG327685:NJN327689 MZK327685:MZR327689 MPO327685:MPV327689 MFS327685:MFZ327689 LVW327685:LWD327689 LMA327685:LMH327689 LCE327685:LCL327689 KSI327685:KSP327689 KIM327685:KIT327689 JYQ327685:JYX327689 JOU327685:JPB327689 JEY327685:JFF327689 IVC327685:IVJ327689 ILG327685:ILN327689 IBK327685:IBR327689 HRO327685:HRV327689 HHS327685:HHZ327689 GXW327685:GYD327689 GOA327685:GOH327689 GEE327685:GEL327689 FUI327685:FUP327689 FKM327685:FKT327689 FAQ327685:FAX327689 EQU327685:ERB327689 EGY327685:EHF327689 DXC327685:DXJ327689 DNG327685:DNN327689 DDK327685:DDR327689 CTO327685:CTV327689 CJS327685:CJZ327689 BZW327685:CAD327689 BQA327685:BQH327689 BGE327685:BGL327689 AWI327685:AWP327689 AMM327685:AMT327689 ACQ327685:ACX327689 SU327685:TB327689 IY327685:JF327689 WVK262149:WVR262153 WLO262149:WLV262153 WBS262149:WBZ262153 VRW262149:VSD262153 VIA262149:VIH262153 UYE262149:UYL262153 UOI262149:UOP262153 UEM262149:UET262153 TUQ262149:TUX262153 TKU262149:TLB262153 TAY262149:TBF262153 SRC262149:SRJ262153 SHG262149:SHN262153 RXK262149:RXR262153 RNO262149:RNV262153 RDS262149:RDZ262153 QTW262149:QUD262153 QKA262149:QKH262153 QAE262149:QAL262153 PQI262149:PQP262153 PGM262149:PGT262153 OWQ262149:OWX262153 OMU262149:ONB262153 OCY262149:ODF262153 NTC262149:NTJ262153 NJG262149:NJN262153 MZK262149:MZR262153 MPO262149:MPV262153 MFS262149:MFZ262153 LVW262149:LWD262153 LMA262149:LMH262153 LCE262149:LCL262153 KSI262149:KSP262153 KIM262149:KIT262153 JYQ262149:JYX262153 JOU262149:JPB262153 JEY262149:JFF262153 IVC262149:IVJ262153 ILG262149:ILN262153 IBK262149:IBR262153 HRO262149:HRV262153 HHS262149:HHZ262153 GXW262149:GYD262153 GOA262149:GOH262153 GEE262149:GEL262153 FUI262149:FUP262153 FKM262149:FKT262153 FAQ262149:FAX262153 EQU262149:ERB262153 EGY262149:EHF262153 DXC262149:DXJ262153 DNG262149:DNN262153 DDK262149:DDR262153 CTO262149:CTV262153 CJS262149:CJZ262153 BZW262149:CAD262153 BQA262149:BQH262153 BGE262149:BGL262153 AWI262149:AWP262153 AMM262149:AMT262153 ACQ262149:ACX262153 SU262149:TB262153 IY262149:JF262153 WVK196613:WVR196617 WLO196613:WLV196617 WBS196613:WBZ196617 VRW196613:VSD196617 VIA196613:VIH196617 UYE196613:UYL196617 UOI196613:UOP196617 UEM196613:UET196617 TUQ196613:TUX196617 TKU196613:TLB196617 TAY196613:TBF196617 SRC196613:SRJ196617 SHG196613:SHN196617 RXK196613:RXR196617 RNO196613:RNV196617 RDS196613:RDZ196617 QTW196613:QUD196617 QKA196613:QKH196617 QAE196613:QAL196617 PQI196613:PQP196617 PGM196613:PGT196617 OWQ196613:OWX196617 OMU196613:ONB196617 OCY196613:ODF196617 NTC196613:NTJ196617 NJG196613:NJN196617 MZK196613:MZR196617 MPO196613:MPV196617 MFS196613:MFZ196617 LVW196613:LWD196617 LMA196613:LMH196617 LCE196613:LCL196617 KSI196613:KSP196617 KIM196613:KIT196617 JYQ196613:JYX196617 JOU196613:JPB196617 JEY196613:JFF196617 IVC196613:IVJ196617 ILG196613:ILN196617 IBK196613:IBR196617 HRO196613:HRV196617 HHS196613:HHZ196617 GXW196613:GYD196617 GOA196613:GOH196617 GEE196613:GEL196617 FUI196613:FUP196617 FKM196613:FKT196617 FAQ196613:FAX196617 EQU196613:ERB196617 EGY196613:EHF196617 DXC196613:DXJ196617 DNG196613:DNN196617 DDK196613:DDR196617 CTO196613:CTV196617 CJS196613:CJZ196617 BZW196613:CAD196617 BQA196613:BQH196617 BGE196613:BGL196617 AWI196613:AWP196617 AMM196613:AMT196617 ACQ196613:ACX196617 SU196613:TB196617 IY196613:JF196617 WVK131077:WVR131081 WLO131077:WLV131081 WBS131077:WBZ131081 VRW131077:VSD131081 VIA131077:VIH131081 UYE131077:UYL131081 UOI131077:UOP131081 UEM131077:UET131081 TUQ131077:TUX131081 TKU131077:TLB131081 TAY131077:TBF131081 SRC131077:SRJ131081 SHG131077:SHN131081 RXK131077:RXR131081 RNO131077:RNV131081 RDS131077:RDZ131081 QTW131077:QUD131081 QKA131077:QKH131081 QAE131077:QAL131081 PQI131077:PQP131081 PGM131077:PGT131081 OWQ131077:OWX131081 OMU131077:ONB131081 OCY131077:ODF131081 NTC131077:NTJ131081 NJG131077:NJN131081 MZK131077:MZR131081 MPO131077:MPV131081 MFS131077:MFZ131081 LVW131077:LWD131081 LMA131077:LMH131081 LCE131077:LCL131081 KSI131077:KSP131081 KIM131077:KIT131081 JYQ131077:JYX131081 JOU131077:JPB131081 JEY131077:JFF131081 IVC131077:IVJ131081 ILG131077:ILN131081 IBK131077:IBR131081 HRO131077:HRV131081 HHS131077:HHZ131081 GXW131077:GYD131081 GOA131077:GOH131081 GEE131077:GEL131081 FUI131077:FUP131081 FKM131077:FKT131081 FAQ131077:FAX131081 EQU131077:ERB131081 EGY131077:EHF131081 DXC131077:DXJ131081 DNG131077:DNN131081 DDK131077:DDR131081 CTO131077:CTV131081 CJS131077:CJZ131081 BZW131077:CAD131081 BQA131077:BQH131081 BGE131077:BGL131081 AWI131077:AWP131081 AMM131077:AMT131081 ACQ131077:ACX131081 SU131077:TB131081 IY131077:JF131081 WVK65541:WVR65545 WLO65541:WLV65545 WBS65541:WBZ65545 VRW65541:VSD65545 VIA65541:VIH65545 UYE65541:UYL65545 UOI65541:UOP65545 UEM65541:UET65545 TUQ65541:TUX65545 TKU65541:TLB65545 TAY65541:TBF65545 SRC65541:SRJ65545 SHG65541:SHN65545 RXK65541:RXR65545 RNO65541:RNV65545 RDS65541:RDZ65545 QTW65541:QUD65545 QKA65541:QKH65545 QAE65541:QAL65545 PQI65541:PQP65545 PGM65541:PGT65545 OWQ65541:OWX65545 OMU65541:ONB65545 OCY65541:ODF65545 NTC65541:NTJ65545 NJG65541:NJN65545 MZK65541:MZR65545 MPO65541:MPV65545 MFS65541:MFZ65545 LVW65541:LWD65545 LMA65541:LMH65545 LCE65541:LCL65545 KSI65541:KSP65545 KIM65541:KIT65545 JYQ65541:JYX65545 JOU65541:JPB65545 JEY65541:JFF65545 IVC65541:IVJ65545 ILG65541:ILN65545 IBK65541:IBR65545 HRO65541:HRV65545 HHS65541:HHZ65545 GXW65541:GYD65545 GOA65541:GOH65545 GEE65541:GEL65545 FUI65541:FUP65545 FKM65541:FKT65545 FAQ65541:FAX65545 EQU65541:ERB65545 EGY65541:EHF65545 DXC65541:DXJ65545 DNG65541:DNN65545 DDK65541:DDR65545 CTO65541:CTV65545 CJS65541:CJZ65545 BZW65541:CAD65545 BQA65541:BQH65545 BGE65541:BGL65545 AWI65541:AWP65545 AMM65541:AMT65545 ACQ65541:ACX65545 SU65541:TB65545 IY65541:JF65545 WVK5:WVR9 WLO5:WLV9 WBS5:WBZ9 VRW5:VSD9 VIA5:VIH9 UYE5:UYL9 UOI5:UOP9 UEM5:UET9 TUQ5:TUX9 TKU5:TLB9 TAY5:TBF9 SRC5:SRJ9 SHG5:SHN9 RXK5:RXR9 RNO5:RNV9 RDS5:RDZ9 QTW5:QUD9 QKA5:QKH9 QAE5:QAL9 PQI5:PQP9 PGM5:PGT9 OWQ5:OWX9 OMU5:ONB9 OCY5:ODF9 NTC5:NTJ9 NJG5:NJN9 MZK5:MZR9 MPO5:MPV9 MFS5:MFZ9 LVW5:LWD9 LMA5:LMH9 LCE5:LCL9 KSI5:KSP9 KIM5:KIT9 JYQ5:JYX9 JOU5:JPB9 JEY5:JFF9 IVC5:IVJ9 ILG5:ILN9 IBK5:IBR9 HRO5:HRV9 HHS5:HHZ9 GXW5:GYD9 GOA5:GOH9 GEE5:GEL9 FUI5:FUP9 FKM5:FKT9 FAQ5:FAX9 EQU5:ERB9 EGY5:EHF9 DXC5:DXJ9 DNG5:DNN9 DDK5:DDR9 CTO5:CTV9 CJS5:CJZ9 BZW5:CAD9 BQA5:BQH9 BGE5:BGL9 AWI5:AWP9 AMM5:AMT9 ACQ5:ACX9 SU5:TB9 IY5:JF9 WVS983045:WWD983047 WLW983045:WMH983047 WCA983045:WCL983047 VSE983045:VSP983047 VII983045:VIT983047 UYM983045:UYX983047 UOQ983045:UPB983047 UEU983045:UFF983047 TUY983045:TVJ983047 TLC983045:TLN983047 TBG983045:TBR983047 SRK983045:SRV983047 SHO983045:SHZ983047 RXS983045:RYD983047 RNW983045:ROH983047 REA983045:REL983047 QUE983045:QUP983047 QKI983045:QKT983047 QAM983045:QAX983047 PQQ983045:PRB983047 PGU983045:PHF983047 OWY983045:OXJ983047 ONC983045:ONN983047 ODG983045:ODR983047 NTK983045:NTV983047 NJO983045:NJZ983047 MZS983045:NAD983047 MPW983045:MQH983047 MGA983045:MGL983047 LWE983045:LWP983047 LMI983045:LMT983047 LCM983045:LCX983047 KSQ983045:KTB983047 KIU983045:KJF983047 JYY983045:JZJ983047 JPC983045:JPN983047 JFG983045:JFR983047 IVK983045:IVV983047 ILO983045:ILZ983047 IBS983045:ICD983047 HRW983045:HSH983047 HIA983045:HIL983047 GYE983045:GYP983047 GOI983045:GOT983047 GEM983045:GEX983047 FUQ983045:FVB983047 FKU983045:FLF983047 FAY983045:FBJ983047 ERC983045:ERN983047 EHG983045:EHR983047 DXK983045:DXV983047 DNO983045:DNZ983047 DDS983045:DED983047 CTW983045:CUH983047 CKA983045:CKL983047 CAE983045:CAP983047 BQI983045:BQT983047 BGM983045:BGX983047 AWQ983045:AXB983047 AMU983045:ANF983047 ACY983045:ADJ983047 TC983045:TN983047 JG983045:JR983047 WVK983045:WVR983049 WVS917509:WWD917511 WLW917509:WMH917511 WCA917509:WCL917511 VSE917509:VSP917511 VII917509:VIT917511 UYM917509:UYX917511 UOQ917509:UPB917511 UEU917509:UFF917511 TUY917509:TVJ917511 TLC917509:TLN917511 TBG917509:TBR917511 SRK917509:SRV917511 SHO917509:SHZ917511 RXS917509:RYD917511 RNW917509:ROH917511 REA917509:REL917511 QUE917509:QUP917511 QKI917509:QKT917511 QAM917509:QAX917511 PQQ917509:PRB917511 PGU917509:PHF917511 OWY917509:OXJ917511 ONC917509:ONN917511 ODG917509:ODR917511 NTK917509:NTV917511 NJO917509:NJZ917511 MZS917509:NAD917511 MPW917509:MQH917511 MGA917509:MGL917511 LWE917509:LWP917511 LMI917509:LMT917511 LCM917509:LCX917511 KSQ917509:KTB917511 KIU917509:KJF917511 JYY917509:JZJ917511 JPC917509:JPN917511 JFG917509:JFR917511 IVK917509:IVV917511 ILO917509:ILZ917511 IBS917509:ICD917511 HRW917509:HSH917511 HIA917509:HIL917511 GYE917509:GYP917511 GOI917509:GOT917511 GEM917509:GEX917511 FUQ917509:FVB917511 FKU917509:FLF917511 FAY917509:FBJ917511 ERC917509:ERN917511 EHG917509:EHR917511 DXK917509:DXV917511 DNO917509:DNZ917511 DDS917509:DED917511 CTW917509:CUH917511 CKA917509:CKL917511 CAE917509:CAP917511 BQI917509:BQT917511 BGM917509:BGX917511 AWQ917509:AXB917511 AMU917509:ANF917511 ACY917509:ADJ917511 TC917509:TN917511 JG917509:JR917511 WVS851973:WWD851975 WLW851973:WMH851975 WCA851973:WCL851975 VSE851973:VSP851975 VII851973:VIT851975 UYM851973:UYX851975 UOQ851973:UPB851975 UEU851973:UFF851975 TUY851973:TVJ851975 TLC851973:TLN851975 TBG851973:TBR851975 SRK851973:SRV851975 SHO851973:SHZ851975 RXS851973:RYD851975 RNW851973:ROH851975 REA851973:REL851975 QUE851973:QUP851975 QKI851973:QKT851975 QAM851973:QAX851975 PQQ851973:PRB851975 PGU851973:PHF851975 OWY851973:OXJ851975 ONC851973:ONN851975 ODG851973:ODR851975 NTK851973:NTV851975 NJO851973:NJZ851975 MZS851973:NAD851975 MPW851973:MQH851975 MGA851973:MGL851975 LWE851973:LWP851975 LMI851973:LMT851975 LCM851973:LCX851975 KSQ851973:KTB851975 KIU851973:KJF851975 JYY851973:JZJ851975 JPC851973:JPN851975 JFG851973:JFR851975 IVK851973:IVV851975 ILO851973:ILZ851975 IBS851973:ICD851975 HRW851973:HSH851975 HIA851973:HIL851975 GYE851973:GYP851975 GOI851973:GOT851975 GEM851973:GEX851975 FUQ851973:FVB851975 FKU851973:FLF851975 FAY851973:FBJ851975 ERC851973:ERN851975 EHG851973:EHR851975 DXK851973:DXV851975 DNO851973:DNZ851975 DDS851973:DED851975 CTW851973:CUH851975 CKA851973:CKL851975 CAE851973:CAP851975 BQI851973:BQT851975 BGM851973:BGX851975 AWQ851973:AXB851975 AMU851973:ANF851975 ACY851973:ADJ851975 TC851973:TN851975 JG851973:JR851975 WVS786437:WWD786439 WLW786437:WMH786439 WCA786437:WCL786439 VSE786437:VSP786439 VII786437:VIT786439 UYM786437:UYX786439 UOQ786437:UPB786439 UEU786437:UFF786439 TUY786437:TVJ786439 TLC786437:TLN786439 TBG786437:TBR786439 SRK786437:SRV786439 SHO786437:SHZ786439 RXS786437:RYD786439 RNW786437:ROH786439 REA786437:REL786439 QUE786437:QUP786439 QKI786437:QKT786439 QAM786437:QAX786439 PQQ786437:PRB786439 PGU786437:PHF786439 OWY786437:OXJ786439 ONC786437:ONN786439 ODG786437:ODR786439 NTK786437:NTV786439 NJO786437:NJZ786439 MZS786437:NAD786439 MPW786437:MQH786439 MGA786437:MGL786439 LWE786437:LWP786439 LMI786437:LMT786439 LCM786437:LCX786439 KSQ786437:KTB786439 KIU786437:KJF786439 JYY786437:JZJ786439 JPC786437:JPN786439 JFG786437:JFR786439 IVK786437:IVV786439 ILO786437:ILZ786439 IBS786437:ICD786439 HRW786437:HSH786439 HIA786437:HIL786439 GYE786437:GYP786439 GOI786437:GOT786439 GEM786437:GEX786439 FUQ786437:FVB786439 FKU786437:FLF786439 FAY786437:FBJ786439 ERC786437:ERN786439 EHG786437:EHR786439 DXK786437:DXV786439 DNO786437:DNZ786439 DDS786437:DED786439 CTW786437:CUH786439 CKA786437:CKL786439 CAE786437:CAP786439 BQI786437:BQT786439 BGM786437:BGX786439 AWQ786437:AXB786439 AMU786437:ANF786439 ACY786437:ADJ786439 TC786437:TN786439 JG786437:JR786439 WVS720901:WWD720903 WLW720901:WMH720903 WCA720901:WCL720903 VSE720901:VSP720903 VII720901:VIT720903 UYM720901:UYX720903 UOQ720901:UPB720903 UEU720901:UFF720903 TUY720901:TVJ720903 TLC720901:TLN720903 TBG720901:TBR720903 SRK720901:SRV720903 SHO720901:SHZ720903 RXS720901:RYD720903 RNW720901:ROH720903 REA720901:REL720903 QUE720901:QUP720903 QKI720901:QKT720903 QAM720901:QAX720903 PQQ720901:PRB720903 PGU720901:PHF720903 OWY720901:OXJ720903 ONC720901:ONN720903 ODG720901:ODR720903 NTK720901:NTV720903 NJO720901:NJZ720903 MZS720901:NAD720903 MPW720901:MQH720903 MGA720901:MGL720903 LWE720901:LWP720903 LMI720901:LMT720903 LCM720901:LCX720903 KSQ720901:KTB720903 KIU720901:KJF720903 JYY720901:JZJ720903 JPC720901:JPN720903 JFG720901:JFR720903 IVK720901:IVV720903 ILO720901:ILZ720903 IBS720901:ICD720903 HRW720901:HSH720903 HIA720901:HIL720903 GYE720901:GYP720903 GOI720901:GOT720903 GEM720901:GEX720903 FUQ720901:FVB720903 FKU720901:FLF720903 FAY720901:FBJ720903 ERC720901:ERN720903 EHG720901:EHR720903 DXK720901:DXV720903 DNO720901:DNZ720903 DDS720901:DED720903 CTW720901:CUH720903 CKA720901:CKL720903 CAE720901:CAP720903 BQI720901:BQT720903 BGM720901:BGX720903 AWQ720901:AXB720903 AMU720901:ANF720903 ACY720901:ADJ720903 TC720901:TN720903 JG720901:JR720903 WVS655365:WWD655367 WLW655365:WMH655367 WCA655365:WCL655367 VSE655365:VSP655367 VII655365:VIT655367 UYM655365:UYX655367 UOQ655365:UPB655367 UEU655365:UFF655367 TUY655365:TVJ655367 TLC655365:TLN655367 TBG655365:TBR655367 SRK655365:SRV655367 SHO655365:SHZ655367 RXS655365:RYD655367 RNW655365:ROH655367 REA655365:REL655367 QUE655365:QUP655367 QKI655365:QKT655367 QAM655365:QAX655367 PQQ655365:PRB655367 PGU655365:PHF655367 OWY655365:OXJ655367 ONC655365:ONN655367 ODG655365:ODR655367 NTK655365:NTV655367 NJO655365:NJZ655367 MZS655365:NAD655367 MPW655365:MQH655367 MGA655365:MGL655367 LWE655365:LWP655367 LMI655365:LMT655367 LCM655365:LCX655367 KSQ655365:KTB655367 KIU655365:KJF655367 JYY655365:JZJ655367 JPC655365:JPN655367 JFG655365:JFR655367 IVK655365:IVV655367 ILO655365:ILZ655367 IBS655365:ICD655367 HRW655365:HSH655367 HIA655365:HIL655367 GYE655365:GYP655367 GOI655365:GOT655367 GEM655365:GEX655367 FUQ655365:FVB655367 FKU655365:FLF655367 FAY655365:FBJ655367 ERC655365:ERN655367 EHG655365:EHR655367 DXK655365:DXV655367 DNO655365:DNZ655367 DDS655365:DED655367 CTW655365:CUH655367 CKA655365:CKL655367 CAE655365:CAP655367 BQI655365:BQT655367 BGM655365:BGX655367 AWQ655365:AXB655367 AMU655365:ANF655367 ACY655365:ADJ655367 TC655365:TN655367 JG655365:JR655367 WVS589829:WWD589831 WLW589829:WMH589831 WCA589829:WCL589831 VSE589829:VSP589831 VII589829:VIT589831 UYM589829:UYX589831 UOQ589829:UPB589831 UEU589829:UFF589831 TUY589829:TVJ589831 TLC589829:TLN589831 TBG589829:TBR589831 SRK589829:SRV589831 SHO589829:SHZ589831 RXS589829:RYD589831 RNW589829:ROH589831 REA589829:REL589831 QUE589829:QUP589831 QKI589829:QKT589831 QAM589829:QAX589831 PQQ589829:PRB589831 PGU589829:PHF589831 OWY589829:OXJ589831 ONC589829:ONN589831 ODG589829:ODR589831 NTK589829:NTV589831 NJO589829:NJZ589831 MZS589829:NAD589831 MPW589829:MQH589831 MGA589829:MGL589831 LWE589829:LWP589831 LMI589829:LMT589831 LCM589829:LCX589831 KSQ589829:KTB589831 KIU589829:KJF589831 JYY589829:JZJ589831 JPC589829:JPN589831 JFG589829:JFR589831 IVK589829:IVV589831 ILO589829:ILZ589831 IBS589829:ICD589831 HRW589829:HSH589831 HIA589829:HIL589831 GYE589829:GYP589831 GOI589829:GOT589831 GEM589829:GEX589831 FUQ589829:FVB589831 FKU589829:FLF589831 FAY589829:FBJ589831 ERC589829:ERN589831 EHG589829:EHR589831 DXK589829:DXV589831 DNO589829:DNZ589831 DDS589829:DED589831 CTW589829:CUH589831 CKA589829:CKL589831 CAE589829:CAP589831 BQI589829:BQT589831 BGM589829:BGX589831 AWQ589829:AXB589831 AMU589829:ANF589831 ACY589829:ADJ589831 TC589829:TN589831 JG589829:JR589831 WVS524293:WWD524295 WLW524293:WMH524295 WCA524293:WCL524295 VSE524293:VSP524295 VII524293:VIT524295 UYM524293:UYX524295 UOQ524293:UPB524295 UEU524293:UFF524295 TUY524293:TVJ524295 TLC524293:TLN524295 TBG524293:TBR524295 SRK524293:SRV524295 SHO524293:SHZ524295 RXS524293:RYD524295 RNW524293:ROH524295 REA524293:REL524295 QUE524293:QUP524295 QKI524293:QKT524295 QAM524293:QAX524295 PQQ524293:PRB524295 PGU524293:PHF524295 OWY524293:OXJ524295 ONC524293:ONN524295 ODG524293:ODR524295 NTK524293:NTV524295 NJO524293:NJZ524295 MZS524293:NAD524295 MPW524293:MQH524295 MGA524293:MGL524295 LWE524293:LWP524295 LMI524293:LMT524295 LCM524293:LCX524295 KSQ524293:KTB524295 KIU524293:KJF524295 JYY524293:JZJ524295 JPC524293:JPN524295 JFG524293:JFR524295 IVK524293:IVV524295 ILO524293:ILZ524295 IBS524293:ICD524295 HRW524293:HSH524295 HIA524293:HIL524295 GYE524293:GYP524295 GOI524293:GOT524295 GEM524293:GEX524295 FUQ524293:FVB524295 FKU524293:FLF524295 FAY524293:FBJ524295 ERC524293:ERN524295 EHG524293:EHR524295 DXK524293:DXV524295 DNO524293:DNZ524295 DDS524293:DED524295 CTW524293:CUH524295 CKA524293:CKL524295 CAE524293:CAP524295 BQI524293:BQT524295 BGM524293:BGX524295 AWQ524293:AXB524295 AMU524293:ANF524295 ACY524293:ADJ524295 TC524293:TN524295 JG524293:JR524295 WVS458757:WWD458759 WLW458757:WMH458759 WCA458757:WCL458759 VSE458757:VSP458759 VII458757:VIT458759 UYM458757:UYX458759 UOQ458757:UPB458759 UEU458757:UFF458759 TUY458757:TVJ458759 TLC458757:TLN458759 TBG458757:TBR458759 SRK458757:SRV458759 SHO458757:SHZ458759 RXS458757:RYD458759 RNW458757:ROH458759 REA458757:REL458759 QUE458757:QUP458759 QKI458757:QKT458759 QAM458757:QAX458759 PQQ458757:PRB458759 PGU458757:PHF458759 OWY458757:OXJ458759 ONC458757:ONN458759 ODG458757:ODR458759 NTK458757:NTV458759 NJO458757:NJZ458759 MZS458757:NAD458759 MPW458757:MQH458759 MGA458757:MGL458759 LWE458757:LWP458759 LMI458757:LMT458759 LCM458757:LCX458759 KSQ458757:KTB458759 KIU458757:KJF458759 JYY458757:JZJ458759 JPC458757:JPN458759 JFG458757:JFR458759 IVK458757:IVV458759 ILO458757:ILZ458759 IBS458757:ICD458759 HRW458757:HSH458759 HIA458757:HIL458759 GYE458757:GYP458759 GOI458757:GOT458759 GEM458757:GEX458759 FUQ458757:FVB458759 FKU458757:FLF458759 FAY458757:FBJ458759 ERC458757:ERN458759 EHG458757:EHR458759 DXK458757:DXV458759 DNO458757:DNZ458759 DDS458757:DED458759 CTW458757:CUH458759 CKA458757:CKL458759 CAE458757:CAP458759 BQI458757:BQT458759 BGM458757:BGX458759 AWQ458757:AXB458759 AMU458757:ANF458759 ACY458757:ADJ458759 TC458757:TN458759 JG458757:JR458759 WVS393221:WWD393223 WLW393221:WMH393223 WCA393221:WCL393223 VSE393221:VSP393223 VII393221:VIT393223 UYM393221:UYX393223 UOQ393221:UPB393223 UEU393221:UFF393223 TUY393221:TVJ393223 TLC393221:TLN393223 TBG393221:TBR393223 SRK393221:SRV393223 SHO393221:SHZ393223 RXS393221:RYD393223 RNW393221:ROH393223 REA393221:REL393223 QUE393221:QUP393223 QKI393221:QKT393223 QAM393221:QAX393223 PQQ393221:PRB393223 PGU393221:PHF393223 OWY393221:OXJ393223 ONC393221:ONN393223 ODG393221:ODR393223 NTK393221:NTV393223 NJO393221:NJZ393223 MZS393221:NAD393223 MPW393221:MQH393223 MGA393221:MGL393223 LWE393221:LWP393223 LMI393221:LMT393223 LCM393221:LCX393223 KSQ393221:KTB393223 KIU393221:KJF393223 JYY393221:JZJ393223 JPC393221:JPN393223 JFG393221:JFR393223 IVK393221:IVV393223 ILO393221:ILZ393223 IBS393221:ICD393223 HRW393221:HSH393223 HIA393221:HIL393223 GYE393221:GYP393223 GOI393221:GOT393223 GEM393221:GEX393223 FUQ393221:FVB393223 FKU393221:FLF393223 FAY393221:FBJ393223 ERC393221:ERN393223 EHG393221:EHR393223 DXK393221:DXV393223 DNO393221:DNZ393223 DDS393221:DED393223 CTW393221:CUH393223 CKA393221:CKL393223 CAE393221:CAP393223 BQI393221:BQT393223 BGM393221:BGX393223 AWQ393221:AXB393223 AMU393221:ANF393223 ACY393221:ADJ393223 TC393221:TN393223 JG393221:JR393223 WVS327685:WWD327687 WLW327685:WMH327687 WCA327685:WCL327687 VSE327685:VSP327687 VII327685:VIT327687 UYM327685:UYX327687 UOQ327685:UPB327687 UEU327685:UFF327687 TUY327685:TVJ327687 TLC327685:TLN327687 TBG327685:TBR327687 SRK327685:SRV327687 SHO327685:SHZ327687 RXS327685:RYD327687 RNW327685:ROH327687 REA327685:REL327687 QUE327685:QUP327687 QKI327685:QKT327687 QAM327685:QAX327687 PQQ327685:PRB327687 PGU327685:PHF327687 OWY327685:OXJ327687 ONC327685:ONN327687 ODG327685:ODR327687 NTK327685:NTV327687 NJO327685:NJZ327687 MZS327685:NAD327687 MPW327685:MQH327687 MGA327685:MGL327687 LWE327685:LWP327687 LMI327685:LMT327687 LCM327685:LCX327687 KSQ327685:KTB327687 KIU327685:KJF327687 JYY327685:JZJ327687 JPC327685:JPN327687 JFG327685:JFR327687 IVK327685:IVV327687 ILO327685:ILZ327687 IBS327685:ICD327687 HRW327685:HSH327687 HIA327685:HIL327687 GYE327685:GYP327687 GOI327685:GOT327687 GEM327685:GEX327687 FUQ327685:FVB327687 FKU327685:FLF327687 FAY327685:FBJ327687 ERC327685:ERN327687 EHG327685:EHR327687 DXK327685:DXV327687 DNO327685:DNZ327687 DDS327685:DED327687 CTW327685:CUH327687 CKA327685:CKL327687 CAE327685:CAP327687 BQI327685:BQT327687 BGM327685:BGX327687 AWQ327685:AXB327687 AMU327685:ANF327687 ACY327685:ADJ327687 TC327685:TN327687 JG327685:JR327687 WVS262149:WWD262151 WLW262149:WMH262151 WCA262149:WCL262151 VSE262149:VSP262151 VII262149:VIT262151 UYM262149:UYX262151 UOQ262149:UPB262151 UEU262149:UFF262151 TUY262149:TVJ262151 TLC262149:TLN262151 TBG262149:TBR262151 SRK262149:SRV262151 SHO262149:SHZ262151 RXS262149:RYD262151 RNW262149:ROH262151 REA262149:REL262151 QUE262149:QUP262151 QKI262149:QKT262151 QAM262149:QAX262151 PQQ262149:PRB262151 PGU262149:PHF262151 OWY262149:OXJ262151 ONC262149:ONN262151 ODG262149:ODR262151 NTK262149:NTV262151 NJO262149:NJZ262151 MZS262149:NAD262151 MPW262149:MQH262151 MGA262149:MGL262151 LWE262149:LWP262151 LMI262149:LMT262151 LCM262149:LCX262151 KSQ262149:KTB262151 KIU262149:KJF262151 JYY262149:JZJ262151 JPC262149:JPN262151 JFG262149:JFR262151 IVK262149:IVV262151 ILO262149:ILZ262151 IBS262149:ICD262151 HRW262149:HSH262151 HIA262149:HIL262151 GYE262149:GYP262151 GOI262149:GOT262151 GEM262149:GEX262151 FUQ262149:FVB262151 FKU262149:FLF262151 FAY262149:FBJ262151 ERC262149:ERN262151 EHG262149:EHR262151 DXK262149:DXV262151 DNO262149:DNZ262151 DDS262149:DED262151 CTW262149:CUH262151 CKA262149:CKL262151 CAE262149:CAP262151 BQI262149:BQT262151 BGM262149:BGX262151 AWQ262149:AXB262151 AMU262149:ANF262151 ACY262149:ADJ262151 TC262149:TN262151 JG262149:JR262151 WVS196613:WWD196615 WLW196613:WMH196615 WCA196613:WCL196615 VSE196613:VSP196615 VII196613:VIT196615 UYM196613:UYX196615 UOQ196613:UPB196615 UEU196613:UFF196615 TUY196613:TVJ196615 TLC196613:TLN196615 TBG196613:TBR196615 SRK196613:SRV196615 SHO196613:SHZ196615 RXS196613:RYD196615 RNW196613:ROH196615 REA196613:REL196615 QUE196613:QUP196615 QKI196613:QKT196615 QAM196613:QAX196615 PQQ196613:PRB196615 PGU196613:PHF196615 OWY196613:OXJ196615 ONC196613:ONN196615 ODG196613:ODR196615 NTK196613:NTV196615 NJO196613:NJZ196615 MZS196613:NAD196615 MPW196613:MQH196615 MGA196613:MGL196615 LWE196613:LWP196615 LMI196613:LMT196615 LCM196613:LCX196615 KSQ196613:KTB196615 KIU196613:KJF196615 JYY196613:JZJ196615 JPC196613:JPN196615 JFG196613:JFR196615 IVK196613:IVV196615 ILO196613:ILZ196615 IBS196613:ICD196615 HRW196613:HSH196615 HIA196613:HIL196615 GYE196613:GYP196615 GOI196613:GOT196615 GEM196613:GEX196615 FUQ196613:FVB196615 FKU196613:FLF196615 FAY196613:FBJ196615 ERC196613:ERN196615 EHG196613:EHR196615 DXK196613:DXV196615 DNO196613:DNZ196615 DDS196613:DED196615 CTW196613:CUH196615 CKA196613:CKL196615 CAE196613:CAP196615 BQI196613:BQT196615 BGM196613:BGX196615 AWQ196613:AXB196615 AMU196613:ANF196615 ACY196613:ADJ196615 TC196613:TN196615 JG196613:JR196615 WVS131077:WWD131079 WLW131077:WMH131079 WCA131077:WCL131079 VSE131077:VSP131079 VII131077:VIT131079 UYM131077:UYX131079 UOQ131077:UPB131079 UEU131077:UFF131079 TUY131077:TVJ131079 TLC131077:TLN131079 TBG131077:TBR131079 SRK131077:SRV131079 SHO131077:SHZ131079 RXS131077:RYD131079 RNW131077:ROH131079 REA131077:REL131079 QUE131077:QUP131079 QKI131077:QKT131079 QAM131077:QAX131079 PQQ131077:PRB131079 PGU131077:PHF131079 OWY131077:OXJ131079 ONC131077:ONN131079 ODG131077:ODR131079 NTK131077:NTV131079 NJO131077:NJZ131079 MZS131077:NAD131079 MPW131077:MQH131079 MGA131077:MGL131079 LWE131077:LWP131079 LMI131077:LMT131079 LCM131077:LCX131079 KSQ131077:KTB131079 KIU131077:KJF131079 JYY131077:JZJ131079 JPC131077:JPN131079 JFG131077:JFR131079 IVK131077:IVV131079 ILO131077:ILZ131079 IBS131077:ICD131079 HRW131077:HSH131079 HIA131077:HIL131079 GYE131077:GYP131079 GOI131077:GOT131079 GEM131077:GEX131079 FUQ131077:FVB131079 FKU131077:FLF131079 FAY131077:FBJ131079 ERC131077:ERN131079 EHG131077:EHR131079 DXK131077:DXV131079 DNO131077:DNZ131079 DDS131077:DED131079 CTW131077:CUH131079 CKA131077:CKL131079 CAE131077:CAP131079 BQI131077:BQT131079 BGM131077:BGX131079 AWQ131077:AXB131079 AMU131077:ANF131079 ACY131077:ADJ131079 TC131077:TN131079 JG131077:JR131079 WVS65541:WWD65543 WLW65541:WMH65543 WCA65541:WCL65543 VSE65541:VSP65543 VII65541:VIT65543 UYM65541:UYX65543 UOQ65541:UPB65543 UEU65541:UFF65543 TUY65541:TVJ65543 TLC65541:TLN65543 TBG65541:TBR65543 SRK65541:SRV65543 SHO65541:SHZ65543 RXS65541:RYD65543 RNW65541:ROH65543 REA65541:REL65543 QUE65541:QUP65543 QKI65541:QKT65543 QAM65541:QAX65543 PQQ65541:PRB65543 PGU65541:PHF65543 OWY65541:OXJ65543 ONC65541:ONN65543 ODG65541:ODR65543 NTK65541:NTV65543 NJO65541:NJZ65543 MZS65541:NAD65543 MPW65541:MQH65543 MGA65541:MGL65543 LWE65541:LWP65543 LMI65541:LMT65543 LCM65541:LCX65543 KSQ65541:KTB65543 KIU65541:KJF65543 JYY65541:JZJ65543 JPC65541:JPN65543 JFG65541:JFR65543 IVK65541:IVV65543 ILO65541:ILZ65543 IBS65541:ICD65543 HRW65541:HSH65543 HIA65541:HIL65543 GYE65541:GYP65543 GOI65541:GOT65543 GEM65541:GEX65543 FUQ65541:FVB65543 FKU65541:FLF65543 FAY65541:FBJ65543 ERC65541:ERN65543 EHG65541:EHR65543 DXK65541:DXV65543 DNO65541:DNZ65543 DDS65541:DED65543 CTW65541:CUH65543 CKA65541:CKL65543 CAE65541:CAP65543 BQI65541:BQT65543 BGM65541:BGX65543 AWQ65541:AXB65543 AMU65541:ANF65543 ACY65541:ADJ65543 TC65541:TN65543 JG65541:JR65543 WVS5:WWD7 WLW5:WMH7 WCA5:WCL7 VSE5:VSP7 VII5:VIT7 UYM5:UYX7 UOQ5:UPB7 UEU5:UFF7 TUY5:TVJ7 TLC5:TLN7 TBG5:TBR7 SRK5:SRV7 SHO5:SHZ7 RXS5:RYD7 RNW5:ROH7 REA5:REL7 QUE5:QUP7 QKI5:QKT7 QAM5:QAX7 PQQ5:PRB7 PGU5:PHF7 OWY5:OXJ7 ONC5:ONN7 ODG5:ODR7 NTK5:NTV7 NJO5:NJZ7 MZS5:NAD7 MPW5:MQH7 MGA5:MGL7 LWE5:LWP7 LMI5:LMT7 LCM5:LCX7 KSQ5:KTB7 KIU5:KJF7 JYY5:JZJ7 JPC5:JPN7 JFG5:JFR7 IVK5:IVV7 ILO5:ILZ7 IBS5:ICD7 HRW5:HSH7 HIA5:HIL7 GYE5:GYP7 GOI5:GOT7 GEM5:GEX7 FUQ5:FVB7 FKU5:FLF7 FAY5:FBJ7 ERC5:ERN7 EHG5:EHR7 DXK5:DXV7 DNO5:DNZ7 DDS5:DED7 CTW5:CUH7 CKA5:CKL7 CAE5:CAP7 BQI5:BQT7 BGM5:BGX7 AWQ5:AXB7 AMU5:ANF7 ACY5:ADJ7 TC5:TN7 JG5:JR7 WVT983048:WWC983049 WLX983048:WMG983049 WCB983048:WCK983049 VSF983048:VSO983049 VIJ983048:VIS983049 UYN983048:UYW983049 UOR983048:UPA983049 UEV983048:UFE983049 TUZ983048:TVI983049 TLD983048:TLM983049 TBH983048:TBQ983049 SRL983048:SRU983049 SHP983048:SHY983049 RXT983048:RYC983049 RNX983048:ROG983049 REB983048:REK983049 QUF983048:QUO983049 QKJ983048:QKS983049 QAN983048:QAW983049 PQR983048:PRA983049 PGV983048:PHE983049 OWZ983048:OXI983049 OND983048:ONM983049 ODH983048:ODQ983049 NTL983048:NTU983049 NJP983048:NJY983049 MZT983048:NAC983049 MPX983048:MQG983049 MGB983048:MGK983049 LWF983048:LWO983049 LMJ983048:LMS983049 LCN983048:LCW983049 KSR983048:KTA983049 KIV983048:KJE983049 JYZ983048:JZI983049 JPD983048:JPM983049 JFH983048:JFQ983049 IVL983048:IVU983049 ILP983048:ILY983049 IBT983048:ICC983049 HRX983048:HSG983049 HIB983048:HIK983049 GYF983048:GYO983049 GOJ983048:GOS983049 GEN983048:GEW983049 FUR983048:FVA983049 FKV983048:FLE983049 FAZ983048:FBI983049 ERD983048:ERM983049 EHH983048:EHQ983049 DXL983048:DXU983049 DNP983048:DNY983049 DDT983048:DEC983049 CTX983048:CUG983049 CKB983048:CKK983049 CAF983048:CAO983049 BQJ983048:BQS983049 BGN983048:BGW983049 AWR983048:AXA983049 AMV983048:ANE983049 ACZ983048:ADI983049 TD983048:TM983049 JH983048:JQ983049 WVT917512:WWC917513 WLX917512:WMG917513 WCB917512:WCK917513 VSF917512:VSO917513 VIJ917512:VIS917513 UYN917512:UYW917513 UOR917512:UPA917513 UEV917512:UFE917513 TUZ917512:TVI917513 TLD917512:TLM917513 TBH917512:TBQ917513 SRL917512:SRU917513 SHP917512:SHY917513 RXT917512:RYC917513 RNX917512:ROG917513 REB917512:REK917513 QUF917512:QUO917513 QKJ917512:QKS917513 QAN917512:QAW917513 PQR917512:PRA917513 PGV917512:PHE917513 OWZ917512:OXI917513 OND917512:ONM917513 ODH917512:ODQ917513 NTL917512:NTU917513 NJP917512:NJY917513 MZT917512:NAC917513 MPX917512:MQG917513 MGB917512:MGK917513 LWF917512:LWO917513 LMJ917512:LMS917513 LCN917512:LCW917513 KSR917512:KTA917513 KIV917512:KJE917513 JYZ917512:JZI917513 JPD917512:JPM917513 JFH917512:JFQ917513 IVL917512:IVU917513 ILP917512:ILY917513 IBT917512:ICC917513 HRX917512:HSG917513 HIB917512:HIK917513 GYF917512:GYO917513 GOJ917512:GOS917513 GEN917512:GEW917513 FUR917512:FVA917513 FKV917512:FLE917513 FAZ917512:FBI917513 ERD917512:ERM917513 EHH917512:EHQ917513 DXL917512:DXU917513 DNP917512:DNY917513 DDT917512:DEC917513 CTX917512:CUG917513 CKB917512:CKK917513 CAF917512:CAO917513 BQJ917512:BQS917513 BGN917512:BGW917513 AWR917512:AXA917513 AMV917512:ANE917513 ACZ917512:ADI917513 TD917512:TM917513 JH917512:JQ917513 R983048:V983049 WVT851976:WWC851977 WLX851976:WMG851977 WCB851976:WCK851977 VSF851976:VSO851977 VIJ851976:VIS851977 UYN851976:UYW851977 UOR851976:UPA851977 UEV851976:UFE851977 TUZ851976:TVI851977 TLD851976:TLM851977 TBH851976:TBQ851977 SRL851976:SRU851977 SHP851976:SHY851977 RXT851976:RYC851977 RNX851976:ROG851977 REB851976:REK851977 QUF851976:QUO851977 QKJ851976:QKS851977 QAN851976:QAW851977 PQR851976:PRA851977 PGV851976:PHE851977 OWZ851976:OXI851977 OND851976:ONM851977 ODH851976:ODQ851977 NTL851976:NTU851977 NJP851976:NJY851977 MZT851976:NAC851977 MPX851976:MQG851977 MGB851976:MGK851977 LWF851976:LWO851977 LMJ851976:LMS851977 LCN851976:LCW851977 KSR851976:KTA851977 KIV851976:KJE851977 JYZ851976:JZI851977 JPD851976:JPM851977 JFH851976:JFQ851977 IVL851976:IVU851977 ILP851976:ILY851977 IBT851976:ICC851977 HRX851976:HSG851977 HIB851976:HIK851977 GYF851976:GYO851977 GOJ851976:GOS851977 GEN851976:GEW851977 FUR851976:FVA851977 FKV851976:FLE851977 FAZ851976:FBI851977 ERD851976:ERM851977 EHH851976:EHQ851977 DXL851976:DXU851977 DNP851976:DNY851977 DDT851976:DEC851977 CTX851976:CUG851977 CKB851976:CKK851977 CAF851976:CAO851977 BQJ851976:BQS851977 BGN851976:BGW851977 AWR851976:AXA851977 AMV851976:ANE851977 ACZ851976:ADI851977 TD851976:TM851977 JH851976:JQ851977 R917512:V917513 WVT786440:WWC786441 WLX786440:WMG786441 WCB786440:WCK786441 VSF786440:VSO786441 VIJ786440:VIS786441 UYN786440:UYW786441 UOR786440:UPA786441 UEV786440:UFE786441 TUZ786440:TVI786441 TLD786440:TLM786441 TBH786440:TBQ786441 SRL786440:SRU786441 SHP786440:SHY786441 RXT786440:RYC786441 RNX786440:ROG786441 REB786440:REK786441 QUF786440:QUO786441 QKJ786440:QKS786441 QAN786440:QAW786441 PQR786440:PRA786441 PGV786440:PHE786441 OWZ786440:OXI786441 OND786440:ONM786441 ODH786440:ODQ786441 NTL786440:NTU786441 NJP786440:NJY786441 MZT786440:NAC786441 MPX786440:MQG786441 MGB786440:MGK786441 LWF786440:LWO786441 LMJ786440:LMS786441 LCN786440:LCW786441 KSR786440:KTA786441 KIV786440:KJE786441 JYZ786440:JZI786441 JPD786440:JPM786441 JFH786440:JFQ786441 IVL786440:IVU786441 ILP786440:ILY786441 IBT786440:ICC786441 HRX786440:HSG786441 HIB786440:HIK786441 GYF786440:GYO786441 GOJ786440:GOS786441 GEN786440:GEW786441 FUR786440:FVA786441 FKV786440:FLE786441 FAZ786440:FBI786441 ERD786440:ERM786441 EHH786440:EHQ786441 DXL786440:DXU786441 DNP786440:DNY786441 DDT786440:DEC786441 CTX786440:CUG786441 CKB786440:CKK786441 CAF786440:CAO786441 BQJ786440:BQS786441 BGN786440:BGW786441 AWR786440:AXA786441 AMV786440:ANE786441 ACZ786440:ADI786441 TD786440:TM786441 JH786440:JQ786441 R851976:V851977 WVT720904:WWC720905 WLX720904:WMG720905 WCB720904:WCK720905 VSF720904:VSO720905 VIJ720904:VIS720905 UYN720904:UYW720905 UOR720904:UPA720905 UEV720904:UFE720905 TUZ720904:TVI720905 TLD720904:TLM720905 TBH720904:TBQ720905 SRL720904:SRU720905 SHP720904:SHY720905 RXT720904:RYC720905 RNX720904:ROG720905 REB720904:REK720905 QUF720904:QUO720905 QKJ720904:QKS720905 QAN720904:QAW720905 PQR720904:PRA720905 PGV720904:PHE720905 OWZ720904:OXI720905 OND720904:ONM720905 ODH720904:ODQ720905 NTL720904:NTU720905 NJP720904:NJY720905 MZT720904:NAC720905 MPX720904:MQG720905 MGB720904:MGK720905 LWF720904:LWO720905 LMJ720904:LMS720905 LCN720904:LCW720905 KSR720904:KTA720905 KIV720904:KJE720905 JYZ720904:JZI720905 JPD720904:JPM720905 JFH720904:JFQ720905 IVL720904:IVU720905 ILP720904:ILY720905 IBT720904:ICC720905 HRX720904:HSG720905 HIB720904:HIK720905 GYF720904:GYO720905 GOJ720904:GOS720905 GEN720904:GEW720905 FUR720904:FVA720905 FKV720904:FLE720905 FAZ720904:FBI720905 ERD720904:ERM720905 EHH720904:EHQ720905 DXL720904:DXU720905 DNP720904:DNY720905 DDT720904:DEC720905 CTX720904:CUG720905 CKB720904:CKK720905 CAF720904:CAO720905 BQJ720904:BQS720905 BGN720904:BGW720905 AWR720904:AXA720905 AMV720904:ANE720905 ACZ720904:ADI720905 TD720904:TM720905 JH720904:JQ720905 R786440:V786441 WVT655368:WWC655369 WLX655368:WMG655369 WCB655368:WCK655369 VSF655368:VSO655369 VIJ655368:VIS655369 UYN655368:UYW655369 UOR655368:UPA655369 UEV655368:UFE655369 TUZ655368:TVI655369 TLD655368:TLM655369 TBH655368:TBQ655369 SRL655368:SRU655369 SHP655368:SHY655369 RXT655368:RYC655369 RNX655368:ROG655369 REB655368:REK655369 QUF655368:QUO655369 QKJ655368:QKS655369 QAN655368:QAW655369 PQR655368:PRA655369 PGV655368:PHE655369 OWZ655368:OXI655369 OND655368:ONM655369 ODH655368:ODQ655369 NTL655368:NTU655369 NJP655368:NJY655369 MZT655368:NAC655369 MPX655368:MQG655369 MGB655368:MGK655369 LWF655368:LWO655369 LMJ655368:LMS655369 LCN655368:LCW655369 KSR655368:KTA655369 KIV655368:KJE655369 JYZ655368:JZI655369 JPD655368:JPM655369 JFH655368:JFQ655369 IVL655368:IVU655369 ILP655368:ILY655369 IBT655368:ICC655369 HRX655368:HSG655369 HIB655368:HIK655369 GYF655368:GYO655369 GOJ655368:GOS655369 GEN655368:GEW655369 FUR655368:FVA655369 FKV655368:FLE655369 FAZ655368:FBI655369 ERD655368:ERM655369 EHH655368:EHQ655369 DXL655368:DXU655369 DNP655368:DNY655369 DDT655368:DEC655369 CTX655368:CUG655369 CKB655368:CKK655369 CAF655368:CAO655369 BQJ655368:BQS655369 BGN655368:BGW655369 AWR655368:AXA655369 AMV655368:ANE655369 ACZ655368:ADI655369 TD655368:TM655369 JH655368:JQ655369 R720904:V720905 WVT589832:WWC589833 WLX589832:WMG589833 WCB589832:WCK589833 VSF589832:VSO589833 VIJ589832:VIS589833 UYN589832:UYW589833 UOR589832:UPA589833 UEV589832:UFE589833 TUZ589832:TVI589833 TLD589832:TLM589833 TBH589832:TBQ589833 SRL589832:SRU589833 SHP589832:SHY589833 RXT589832:RYC589833 RNX589832:ROG589833 REB589832:REK589833 QUF589832:QUO589833 QKJ589832:QKS589833 QAN589832:QAW589833 PQR589832:PRA589833 PGV589832:PHE589833 OWZ589832:OXI589833 OND589832:ONM589833 ODH589832:ODQ589833 NTL589832:NTU589833 NJP589832:NJY589833 MZT589832:NAC589833 MPX589832:MQG589833 MGB589832:MGK589833 LWF589832:LWO589833 LMJ589832:LMS589833 LCN589832:LCW589833 KSR589832:KTA589833 KIV589832:KJE589833 JYZ589832:JZI589833 JPD589832:JPM589833 JFH589832:JFQ589833 IVL589832:IVU589833 ILP589832:ILY589833 IBT589832:ICC589833 HRX589832:HSG589833 HIB589832:HIK589833 GYF589832:GYO589833 GOJ589832:GOS589833 GEN589832:GEW589833 FUR589832:FVA589833 FKV589832:FLE589833 FAZ589832:FBI589833 ERD589832:ERM589833 EHH589832:EHQ589833 DXL589832:DXU589833 DNP589832:DNY589833 DDT589832:DEC589833 CTX589832:CUG589833 CKB589832:CKK589833 CAF589832:CAO589833 BQJ589832:BQS589833 BGN589832:BGW589833 AWR589832:AXA589833 AMV589832:ANE589833 ACZ589832:ADI589833 TD589832:TM589833 JH589832:JQ589833 R655368:V655369 WVT524296:WWC524297 WLX524296:WMG524297 WCB524296:WCK524297 VSF524296:VSO524297 VIJ524296:VIS524297 UYN524296:UYW524297 UOR524296:UPA524297 UEV524296:UFE524297 TUZ524296:TVI524297 TLD524296:TLM524297 TBH524296:TBQ524297 SRL524296:SRU524297 SHP524296:SHY524297 RXT524296:RYC524297 RNX524296:ROG524297 REB524296:REK524297 QUF524296:QUO524297 QKJ524296:QKS524297 QAN524296:QAW524297 PQR524296:PRA524297 PGV524296:PHE524297 OWZ524296:OXI524297 OND524296:ONM524297 ODH524296:ODQ524297 NTL524296:NTU524297 NJP524296:NJY524297 MZT524296:NAC524297 MPX524296:MQG524297 MGB524296:MGK524297 LWF524296:LWO524297 LMJ524296:LMS524297 LCN524296:LCW524297 KSR524296:KTA524297 KIV524296:KJE524297 JYZ524296:JZI524297 JPD524296:JPM524297 JFH524296:JFQ524297 IVL524296:IVU524297 ILP524296:ILY524297 IBT524296:ICC524297 HRX524296:HSG524297 HIB524296:HIK524297 GYF524296:GYO524297 GOJ524296:GOS524297 GEN524296:GEW524297 FUR524296:FVA524297 FKV524296:FLE524297 FAZ524296:FBI524297 ERD524296:ERM524297 EHH524296:EHQ524297 DXL524296:DXU524297 DNP524296:DNY524297 DDT524296:DEC524297 CTX524296:CUG524297 CKB524296:CKK524297 CAF524296:CAO524297 BQJ524296:BQS524297 BGN524296:BGW524297 AWR524296:AXA524297 AMV524296:ANE524297 ACZ524296:ADI524297 TD524296:TM524297 JH524296:JQ524297 R589832:V589833 WVT458760:WWC458761 WLX458760:WMG458761 WCB458760:WCK458761 VSF458760:VSO458761 VIJ458760:VIS458761 UYN458760:UYW458761 UOR458760:UPA458761 UEV458760:UFE458761 TUZ458760:TVI458761 TLD458760:TLM458761 TBH458760:TBQ458761 SRL458760:SRU458761 SHP458760:SHY458761 RXT458760:RYC458761 RNX458760:ROG458761 REB458760:REK458761 QUF458760:QUO458761 QKJ458760:QKS458761 QAN458760:QAW458761 PQR458760:PRA458761 PGV458760:PHE458761 OWZ458760:OXI458761 OND458760:ONM458761 ODH458760:ODQ458761 NTL458760:NTU458761 NJP458760:NJY458761 MZT458760:NAC458761 MPX458760:MQG458761 MGB458760:MGK458761 LWF458760:LWO458761 LMJ458760:LMS458761 LCN458760:LCW458761 KSR458760:KTA458761 KIV458760:KJE458761 JYZ458760:JZI458761 JPD458760:JPM458761 JFH458760:JFQ458761 IVL458760:IVU458761 ILP458760:ILY458761 IBT458760:ICC458761 HRX458760:HSG458761 HIB458760:HIK458761 GYF458760:GYO458761 GOJ458760:GOS458761 GEN458760:GEW458761 FUR458760:FVA458761 FKV458760:FLE458761 FAZ458760:FBI458761 ERD458760:ERM458761 EHH458760:EHQ458761 DXL458760:DXU458761 DNP458760:DNY458761 DDT458760:DEC458761 CTX458760:CUG458761 CKB458760:CKK458761 CAF458760:CAO458761 BQJ458760:BQS458761 BGN458760:BGW458761 AWR458760:AXA458761 AMV458760:ANE458761 ACZ458760:ADI458761 TD458760:TM458761 JH458760:JQ458761 R524296:V524297 WVT393224:WWC393225 WLX393224:WMG393225 WCB393224:WCK393225 VSF393224:VSO393225 VIJ393224:VIS393225 UYN393224:UYW393225 UOR393224:UPA393225 UEV393224:UFE393225 TUZ393224:TVI393225 TLD393224:TLM393225 TBH393224:TBQ393225 SRL393224:SRU393225 SHP393224:SHY393225 RXT393224:RYC393225 RNX393224:ROG393225 REB393224:REK393225 QUF393224:QUO393225 QKJ393224:QKS393225 QAN393224:QAW393225 PQR393224:PRA393225 PGV393224:PHE393225 OWZ393224:OXI393225 OND393224:ONM393225 ODH393224:ODQ393225 NTL393224:NTU393225 NJP393224:NJY393225 MZT393224:NAC393225 MPX393224:MQG393225 MGB393224:MGK393225 LWF393224:LWO393225 LMJ393224:LMS393225 LCN393224:LCW393225 KSR393224:KTA393225 KIV393224:KJE393225 JYZ393224:JZI393225 JPD393224:JPM393225 JFH393224:JFQ393225 IVL393224:IVU393225 ILP393224:ILY393225 IBT393224:ICC393225 HRX393224:HSG393225 HIB393224:HIK393225 GYF393224:GYO393225 GOJ393224:GOS393225 GEN393224:GEW393225 FUR393224:FVA393225 FKV393224:FLE393225 FAZ393224:FBI393225 ERD393224:ERM393225 EHH393224:EHQ393225 DXL393224:DXU393225 DNP393224:DNY393225 DDT393224:DEC393225 CTX393224:CUG393225 CKB393224:CKK393225 CAF393224:CAO393225 BQJ393224:BQS393225 BGN393224:BGW393225 AWR393224:AXA393225 AMV393224:ANE393225 ACZ393224:ADI393225 TD393224:TM393225 JH393224:JQ393225 R458760:V458761 WVT327688:WWC327689 WLX327688:WMG327689 WCB327688:WCK327689 VSF327688:VSO327689 VIJ327688:VIS327689 UYN327688:UYW327689 UOR327688:UPA327689 UEV327688:UFE327689 TUZ327688:TVI327689 TLD327688:TLM327689 TBH327688:TBQ327689 SRL327688:SRU327689 SHP327688:SHY327689 RXT327688:RYC327689 RNX327688:ROG327689 REB327688:REK327689 QUF327688:QUO327689 QKJ327688:QKS327689 QAN327688:QAW327689 PQR327688:PRA327689 PGV327688:PHE327689 OWZ327688:OXI327689 OND327688:ONM327689 ODH327688:ODQ327689 NTL327688:NTU327689 NJP327688:NJY327689 MZT327688:NAC327689 MPX327688:MQG327689 MGB327688:MGK327689 LWF327688:LWO327689 LMJ327688:LMS327689 LCN327688:LCW327689 KSR327688:KTA327689 KIV327688:KJE327689 JYZ327688:JZI327689 JPD327688:JPM327689 JFH327688:JFQ327689 IVL327688:IVU327689 ILP327688:ILY327689 IBT327688:ICC327689 HRX327688:HSG327689 HIB327688:HIK327689 GYF327688:GYO327689 GOJ327688:GOS327689 GEN327688:GEW327689 FUR327688:FVA327689 FKV327688:FLE327689 FAZ327688:FBI327689 ERD327688:ERM327689 EHH327688:EHQ327689 DXL327688:DXU327689 DNP327688:DNY327689 DDT327688:DEC327689 CTX327688:CUG327689 CKB327688:CKK327689 CAF327688:CAO327689 BQJ327688:BQS327689 BGN327688:BGW327689 AWR327688:AXA327689 AMV327688:ANE327689 ACZ327688:ADI327689 TD327688:TM327689 JH327688:JQ327689 R393224:V393225 WVT262152:WWC262153 WLX262152:WMG262153 WCB262152:WCK262153 VSF262152:VSO262153 VIJ262152:VIS262153 UYN262152:UYW262153 UOR262152:UPA262153 UEV262152:UFE262153 TUZ262152:TVI262153 TLD262152:TLM262153 TBH262152:TBQ262153 SRL262152:SRU262153 SHP262152:SHY262153 RXT262152:RYC262153 RNX262152:ROG262153 REB262152:REK262153 QUF262152:QUO262153 QKJ262152:QKS262153 QAN262152:QAW262153 PQR262152:PRA262153 PGV262152:PHE262153 OWZ262152:OXI262153 OND262152:ONM262153 ODH262152:ODQ262153 NTL262152:NTU262153 NJP262152:NJY262153 MZT262152:NAC262153 MPX262152:MQG262153 MGB262152:MGK262153 LWF262152:LWO262153 LMJ262152:LMS262153 LCN262152:LCW262153 KSR262152:KTA262153 KIV262152:KJE262153 JYZ262152:JZI262153 JPD262152:JPM262153 JFH262152:JFQ262153 IVL262152:IVU262153 ILP262152:ILY262153 IBT262152:ICC262153 HRX262152:HSG262153 HIB262152:HIK262153 GYF262152:GYO262153 GOJ262152:GOS262153 GEN262152:GEW262153 FUR262152:FVA262153 FKV262152:FLE262153 FAZ262152:FBI262153 ERD262152:ERM262153 EHH262152:EHQ262153 DXL262152:DXU262153 DNP262152:DNY262153 DDT262152:DEC262153 CTX262152:CUG262153 CKB262152:CKK262153 CAF262152:CAO262153 BQJ262152:BQS262153 BGN262152:BGW262153 AWR262152:AXA262153 AMV262152:ANE262153 ACZ262152:ADI262153 TD262152:TM262153 JH262152:JQ262153 R327688:V327689 WVT196616:WWC196617 WLX196616:WMG196617 WCB196616:WCK196617 VSF196616:VSO196617 VIJ196616:VIS196617 UYN196616:UYW196617 UOR196616:UPA196617 UEV196616:UFE196617 TUZ196616:TVI196617 TLD196616:TLM196617 TBH196616:TBQ196617 SRL196616:SRU196617 SHP196616:SHY196617 RXT196616:RYC196617 RNX196616:ROG196617 REB196616:REK196617 QUF196616:QUO196617 QKJ196616:QKS196617 QAN196616:QAW196617 PQR196616:PRA196617 PGV196616:PHE196617 OWZ196616:OXI196617 OND196616:ONM196617 ODH196616:ODQ196617 NTL196616:NTU196617 NJP196616:NJY196617 MZT196616:NAC196617 MPX196616:MQG196617 MGB196616:MGK196617 LWF196616:LWO196617 LMJ196616:LMS196617 LCN196616:LCW196617 KSR196616:KTA196617 KIV196616:KJE196617 JYZ196616:JZI196617 JPD196616:JPM196617 JFH196616:JFQ196617 IVL196616:IVU196617 ILP196616:ILY196617 IBT196616:ICC196617 HRX196616:HSG196617 HIB196616:HIK196617 GYF196616:GYO196617 GOJ196616:GOS196617 GEN196616:GEW196617 FUR196616:FVA196617 FKV196616:FLE196617 FAZ196616:FBI196617 ERD196616:ERM196617 EHH196616:EHQ196617 DXL196616:DXU196617 DNP196616:DNY196617 DDT196616:DEC196617 CTX196616:CUG196617 CKB196616:CKK196617 CAF196616:CAO196617 BQJ196616:BQS196617 BGN196616:BGW196617 AWR196616:AXA196617 AMV196616:ANE196617 ACZ196616:ADI196617 TD196616:TM196617 JH196616:JQ196617 R262152:V262153 WVT131080:WWC131081 WLX131080:WMG131081 WCB131080:WCK131081 VSF131080:VSO131081 VIJ131080:VIS131081 UYN131080:UYW131081 UOR131080:UPA131081 UEV131080:UFE131081 TUZ131080:TVI131081 TLD131080:TLM131081 TBH131080:TBQ131081 SRL131080:SRU131081 SHP131080:SHY131081 RXT131080:RYC131081 RNX131080:ROG131081 REB131080:REK131081 QUF131080:QUO131081 QKJ131080:QKS131081 QAN131080:QAW131081 PQR131080:PRA131081 PGV131080:PHE131081 OWZ131080:OXI131081 OND131080:ONM131081 ODH131080:ODQ131081 NTL131080:NTU131081 NJP131080:NJY131081 MZT131080:NAC131081 MPX131080:MQG131081 MGB131080:MGK131081 LWF131080:LWO131081 LMJ131080:LMS131081 LCN131080:LCW131081 KSR131080:KTA131081 KIV131080:KJE131081 JYZ131080:JZI131081 JPD131080:JPM131081 JFH131080:JFQ131081 IVL131080:IVU131081 ILP131080:ILY131081 IBT131080:ICC131081 HRX131080:HSG131081 HIB131080:HIK131081 GYF131080:GYO131081 GOJ131080:GOS131081 GEN131080:GEW131081 FUR131080:FVA131081 FKV131080:FLE131081 FAZ131080:FBI131081 ERD131080:ERM131081 EHH131080:EHQ131081 DXL131080:DXU131081 DNP131080:DNY131081 DDT131080:DEC131081 CTX131080:CUG131081 CKB131080:CKK131081 CAF131080:CAO131081 BQJ131080:BQS131081 BGN131080:BGW131081 AWR131080:AXA131081 AMV131080:ANE131081 ACZ131080:ADI131081 TD131080:TM131081 JH131080:JQ131081 R196616:V196617 WVT65544:WWC65545 WLX65544:WMG65545 WCB65544:WCK65545 VSF65544:VSO65545 VIJ65544:VIS65545 UYN65544:UYW65545 UOR65544:UPA65545 UEV65544:UFE65545 TUZ65544:TVI65545 TLD65544:TLM65545 TBH65544:TBQ65545 SRL65544:SRU65545 SHP65544:SHY65545 RXT65544:RYC65545 RNX65544:ROG65545 REB65544:REK65545 QUF65544:QUO65545 QKJ65544:QKS65545 QAN65544:QAW65545 PQR65544:PRA65545 PGV65544:PHE65545 OWZ65544:OXI65545 OND65544:ONM65545 ODH65544:ODQ65545 NTL65544:NTU65545 NJP65544:NJY65545 MZT65544:NAC65545 MPX65544:MQG65545 MGB65544:MGK65545 LWF65544:LWO65545 LMJ65544:LMS65545 LCN65544:LCW65545 KSR65544:KTA65545 KIV65544:KJE65545 JYZ65544:JZI65545 JPD65544:JPM65545 JFH65544:JFQ65545 IVL65544:IVU65545 ILP65544:ILY65545 IBT65544:ICC65545 HRX65544:HSG65545 HIB65544:HIK65545 GYF65544:GYO65545 GOJ65544:GOS65545 GEN65544:GEW65545 FUR65544:FVA65545 FKV65544:FLE65545 FAZ65544:FBI65545 ERD65544:ERM65545 EHH65544:EHQ65545 DXL65544:DXU65545 DNP65544:DNY65545 DDT65544:DEC65545 CTX65544:CUG65545 CKB65544:CKK65545 CAF65544:CAO65545 BQJ65544:BQS65545 BGN65544:BGW65545 AWR65544:AXA65545 AMV65544:ANE65545 ACZ65544:ADI65545 TD65544:TM65545 JH65544:JQ65545 R131080:V131081 WVT8:WWC9 WLX8:WMG9 WCB8:WCK9 VSF8:VSO9 VIJ8:VIS9 UYN8:UYW9 UOR8:UPA9 UEV8:UFE9 TUZ8:TVI9 TLD8:TLM9 TBH8:TBQ9 SRL8:SRU9 SHP8:SHY9 RXT8:RYC9 RNX8:ROG9 REB8:REK9 QUF8:QUO9 QKJ8:QKS9 QAN8:QAW9 PQR8:PRA9 PGV8:PHE9 OWZ8:OXI9 OND8:ONM9 ODH8:ODQ9 NTL8:NTU9 NJP8:NJY9 MZT8:NAC9 MPX8:MQG9 MGB8:MGK9 LWF8:LWO9 LMJ8:LMS9 LCN8:LCW9 KSR8:KTA9 KIV8:KJE9 JYZ8:JZI9 JPD8:JPM9 JFH8:JFQ9 IVL8:IVU9 ILP8:ILY9 IBT8:ICC9 HRX8:HSG9 HIB8:HIK9 GYF8:GYO9 GOJ8:GOS9 GEN8:GEW9 FUR8:FVA9 FKV8:FLE9 FAZ8:FBI9 ERD8:ERM9 EHH8:EHQ9 DXL8:DXU9 DNP8:DNY9 DDT8:DEC9 CTX8:CUG9 CKB8:CKK9 CAF8:CAO9 BQJ8:BQS9 BGN8:BGW9 AWR8:AXA9 AMV8:ANE9 ACZ8:ADI9 TD8:TM9 JH8:JQ9 R65544:V65545 WVY983054:WWC983055 WMC983054:WMG983055 WCG983054:WCK983055 VSK983054:VSO983055 VIO983054:VIS983055 UYS983054:UYW983055 UOW983054:UPA983055 UFA983054:UFE983055 TVE983054:TVI983055 TLI983054:TLM983055 TBM983054:TBQ983055 SRQ983054:SRU983055 SHU983054:SHY983055 RXY983054:RYC983055 ROC983054:ROG983055 REG983054:REK983055 QUK983054:QUO983055 QKO983054:QKS983055 QAS983054:QAW983055 PQW983054:PRA983055 PHA983054:PHE983055 OXE983054:OXI983055 ONI983054:ONM983055 ODM983054:ODQ983055 NTQ983054:NTU983055 NJU983054:NJY983055 MZY983054:NAC983055 MQC983054:MQG983055 MGG983054:MGK983055 LWK983054:LWO983055 LMO983054:LMS983055 LCS983054:LCW983055 KSW983054:KTA983055 KJA983054:KJE983055 JZE983054:JZI983055 JPI983054:JPM983055 JFM983054:JFQ983055 IVQ983054:IVU983055 ILU983054:ILY983055 IBY983054:ICC983055 HSC983054:HSG983055 HIG983054:HIK983055 GYK983054:GYO983055 GOO983054:GOS983055 GES983054:GEW983055 FUW983054:FVA983055 FLA983054:FLE983055 FBE983054:FBI983055 ERI983054:ERM983055 EHM983054:EHQ983055 DXQ983054:DXU983055 DNU983054:DNY983055 DDY983054:DEC983055 CUC983054:CUG983055 CKG983054:CKK983055 CAK983054:CAO983055 BQO983054:BQS983055 BGS983054:BGW983055 AWW983054:AXA983055 ANA983054:ANE983055 ADE983054:ADI983055 TI983054:TM983055 JM983054:JQ983055 R983054:V983055 WVY917518:WWC917519 WMC917518:WMG917519 WCG917518:WCK917519 VSK917518:VSO917519 VIO917518:VIS917519 UYS917518:UYW917519 UOW917518:UPA917519 UFA917518:UFE917519 TVE917518:TVI917519 TLI917518:TLM917519 TBM917518:TBQ917519 SRQ917518:SRU917519 SHU917518:SHY917519 RXY917518:RYC917519 ROC917518:ROG917519 REG917518:REK917519 QUK917518:QUO917519 QKO917518:QKS917519 QAS917518:QAW917519 PQW917518:PRA917519 PHA917518:PHE917519 OXE917518:OXI917519 ONI917518:ONM917519 ODM917518:ODQ917519 NTQ917518:NTU917519 NJU917518:NJY917519 MZY917518:NAC917519 MQC917518:MQG917519 MGG917518:MGK917519 LWK917518:LWO917519 LMO917518:LMS917519 LCS917518:LCW917519 KSW917518:KTA917519 KJA917518:KJE917519 JZE917518:JZI917519 JPI917518:JPM917519 JFM917518:JFQ917519 IVQ917518:IVU917519 ILU917518:ILY917519 IBY917518:ICC917519 HSC917518:HSG917519 HIG917518:HIK917519 GYK917518:GYO917519 GOO917518:GOS917519 GES917518:GEW917519 FUW917518:FVA917519 FLA917518:FLE917519 FBE917518:FBI917519 ERI917518:ERM917519 EHM917518:EHQ917519 DXQ917518:DXU917519 DNU917518:DNY917519 DDY917518:DEC917519 CUC917518:CUG917519 CKG917518:CKK917519 CAK917518:CAO917519 BQO917518:BQS917519 BGS917518:BGW917519 AWW917518:AXA917519 ANA917518:ANE917519 ADE917518:ADI917519 TI917518:TM917519 JM917518:JQ917519 R917518:V917519 WVY851982:WWC851983 WMC851982:WMG851983 WCG851982:WCK851983 VSK851982:VSO851983 VIO851982:VIS851983 UYS851982:UYW851983 UOW851982:UPA851983 UFA851982:UFE851983 TVE851982:TVI851983 TLI851982:TLM851983 TBM851982:TBQ851983 SRQ851982:SRU851983 SHU851982:SHY851983 RXY851982:RYC851983 ROC851982:ROG851983 REG851982:REK851983 QUK851982:QUO851983 QKO851982:QKS851983 QAS851982:QAW851983 PQW851982:PRA851983 PHA851982:PHE851983 OXE851982:OXI851983 ONI851982:ONM851983 ODM851982:ODQ851983 NTQ851982:NTU851983 NJU851982:NJY851983 MZY851982:NAC851983 MQC851982:MQG851983 MGG851982:MGK851983 LWK851982:LWO851983 LMO851982:LMS851983 LCS851982:LCW851983 KSW851982:KTA851983 KJA851982:KJE851983 JZE851982:JZI851983 JPI851982:JPM851983 JFM851982:JFQ851983 IVQ851982:IVU851983 ILU851982:ILY851983 IBY851982:ICC851983 HSC851982:HSG851983 HIG851982:HIK851983 GYK851982:GYO851983 GOO851982:GOS851983 GES851982:GEW851983 FUW851982:FVA851983 FLA851982:FLE851983 FBE851982:FBI851983 ERI851982:ERM851983 EHM851982:EHQ851983 DXQ851982:DXU851983 DNU851982:DNY851983 DDY851982:DEC851983 CUC851982:CUG851983 CKG851982:CKK851983 CAK851982:CAO851983 BQO851982:BQS851983 BGS851982:BGW851983 AWW851982:AXA851983 ANA851982:ANE851983 ADE851982:ADI851983 TI851982:TM851983 JM851982:JQ851983 R851982:V851983 WVY786446:WWC786447 WMC786446:WMG786447 WCG786446:WCK786447 VSK786446:VSO786447 VIO786446:VIS786447 UYS786446:UYW786447 UOW786446:UPA786447 UFA786446:UFE786447 TVE786446:TVI786447 TLI786446:TLM786447 TBM786446:TBQ786447 SRQ786446:SRU786447 SHU786446:SHY786447 RXY786446:RYC786447 ROC786446:ROG786447 REG786446:REK786447 QUK786446:QUO786447 QKO786446:QKS786447 QAS786446:QAW786447 PQW786446:PRA786447 PHA786446:PHE786447 OXE786446:OXI786447 ONI786446:ONM786447 ODM786446:ODQ786447 NTQ786446:NTU786447 NJU786446:NJY786447 MZY786446:NAC786447 MQC786446:MQG786447 MGG786446:MGK786447 LWK786446:LWO786447 LMO786446:LMS786447 LCS786446:LCW786447 KSW786446:KTA786447 KJA786446:KJE786447 JZE786446:JZI786447 JPI786446:JPM786447 JFM786446:JFQ786447 IVQ786446:IVU786447 ILU786446:ILY786447 IBY786446:ICC786447 HSC786446:HSG786447 HIG786446:HIK786447 GYK786446:GYO786447 GOO786446:GOS786447 GES786446:GEW786447 FUW786446:FVA786447 FLA786446:FLE786447 FBE786446:FBI786447 ERI786446:ERM786447 EHM786446:EHQ786447 DXQ786446:DXU786447 DNU786446:DNY786447 DDY786446:DEC786447 CUC786446:CUG786447 CKG786446:CKK786447 CAK786446:CAO786447 BQO786446:BQS786447 BGS786446:BGW786447 AWW786446:AXA786447 ANA786446:ANE786447 ADE786446:ADI786447 TI786446:TM786447 JM786446:JQ786447 R786446:V786447 WVY720910:WWC720911 WMC720910:WMG720911 WCG720910:WCK720911 VSK720910:VSO720911 VIO720910:VIS720911 UYS720910:UYW720911 UOW720910:UPA720911 UFA720910:UFE720911 TVE720910:TVI720911 TLI720910:TLM720911 TBM720910:TBQ720911 SRQ720910:SRU720911 SHU720910:SHY720911 RXY720910:RYC720911 ROC720910:ROG720911 REG720910:REK720911 QUK720910:QUO720911 QKO720910:QKS720911 QAS720910:QAW720911 PQW720910:PRA720911 PHA720910:PHE720911 OXE720910:OXI720911 ONI720910:ONM720911 ODM720910:ODQ720911 NTQ720910:NTU720911 NJU720910:NJY720911 MZY720910:NAC720911 MQC720910:MQG720911 MGG720910:MGK720911 LWK720910:LWO720911 LMO720910:LMS720911 LCS720910:LCW720911 KSW720910:KTA720911 KJA720910:KJE720911 JZE720910:JZI720911 JPI720910:JPM720911 JFM720910:JFQ720911 IVQ720910:IVU720911 ILU720910:ILY720911 IBY720910:ICC720911 HSC720910:HSG720911 HIG720910:HIK720911 GYK720910:GYO720911 GOO720910:GOS720911 GES720910:GEW720911 FUW720910:FVA720911 FLA720910:FLE720911 FBE720910:FBI720911 ERI720910:ERM720911 EHM720910:EHQ720911 DXQ720910:DXU720911 DNU720910:DNY720911 DDY720910:DEC720911 CUC720910:CUG720911 CKG720910:CKK720911 CAK720910:CAO720911 BQO720910:BQS720911 BGS720910:BGW720911 AWW720910:AXA720911 ANA720910:ANE720911 ADE720910:ADI720911 TI720910:TM720911 JM720910:JQ720911 R720910:V720911 WVY655374:WWC655375 WMC655374:WMG655375 WCG655374:WCK655375 VSK655374:VSO655375 VIO655374:VIS655375 UYS655374:UYW655375 UOW655374:UPA655375 UFA655374:UFE655375 TVE655374:TVI655375 TLI655374:TLM655375 TBM655374:TBQ655375 SRQ655374:SRU655375 SHU655374:SHY655375 RXY655374:RYC655375 ROC655374:ROG655375 REG655374:REK655375 QUK655374:QUO655375 QKO655374:QKS655375 QAS655374:QAW655375 PQW655374:PRA655375 PHA655374:PHE655375 OXE655374:OXI655375 ONI655374:ONM655375 ODM655374:ODQ655375 NTQ655374:NTU655375 NJU655374:NJY655375 MZY655374:NAC655375 MQC655374:MQG655375 MGG655374:MGK655375 LWK655374:LWO655375 LMO655374:LMS655375 LCS655374:LCW655375 KSW655374:KTA655375 KJA655374:KJE655375 JZE655374:JZI655375 JPI655374:JPM655375 JFM655374:JFQ655375 IVQ655374:IVU655375 ILU655374:ILY655375 IBY655374:ICC655375 HSC655374:HSG655375 HIG655374:HIK655375 GYK655374:GYO655375 GOO655374:GOS655375 GES655374:GEW655375 FUW655374:FVA655375 FLA655374:FLE655375 FBE655374:FBI655375 ERI655374:ERM655375 EHM655374:EHQ655375 DXQ655374:DXU655375 DNU655374:DNY655375 DDY655374:DEC655375 CUC655374:CUG655375 CKG655374:CKK655375 CAK655374:CAO655375 BQO655374:BQS655375 BGS655374:BGW655375 AWW655374:AXA655375 ANA655374:ANE655375 ADE655374:ADI655375 TI655374:TM655375 JM655374:JQ655375 R655374:V655375 WVY589838:WWC589839 WMC589838:WMG589839 WCG589838:WCK589839 VSK589838:VSO589839 VIO589838:VIS589839 UYS589838:UYW589839 UOW589838:UPA589839 UFA589838:UFE589839 TVE589838:TVI589839 TLI589838:TLM589839 TBM589838:TBQ589839 SRQ589838:SRU589839 SHU589838:SHY589839 RXY589838:RYC589839 ROC589838:ROG589839 REG589838:REK589839 QUK589838:QUO589839 QKO589838:QKS589839 QAS589838:QAW589839 PQW589838:PRA589839 PHA589838:PHE589839 OXE589838:OXI589839 ONI589838:ONM589839 ODM589838:ODQ589839 NTQ589838:NTU589839 NJU589838:NJY589839 MZY589838:NAC589839 MQC589838:MQG589839 MGG589838:MGK589839 LWK589838:LWO589839 LMO589838:LMS589839 LCS589838:LCW589839 KSW589838:KTA589839 KJA589838:KJE589839 JZE589838:JZI589839 JPI589838:JPM589839 JFM589838:JFQ589839 IVQ589838:IVU589839 ILU589838:ILY589839 IBY589838:ICC589839 HSC589838:HSG589839 HIG589838:HIK589839 GYK589838:GYO589839 GOO589838:GOS589839 GES589838:GEW589839 FUW589838:FVA589839 FLA589838:FLE589839 FBE589838:FBI589839 ERI589838:ERM589839 EHM589838:EHQ589839 DXQ589838:DXU589839 DNU589838:DNY589839 DDY589838:DEC589839 CUC589838:CUG589839 CKG589838:CKK589839 CAK589838:CAO589839 BQO589838:BQS589839 BGS589838:BGW589839 AWW589838:AXA589839 ANA589838:ANE589839 ADE589838:ADI589839 TI589838:TM589839 JM589838:JQ589839 R589838:V589839 WVY524302:WWC524303 WMC524302:WMG524303 WCG524302:WCK524303 VSK524302:VSO524303 VIO524302:VIS524303 UYS524302:UYW524303 UOW524302:UPA524303 UFA524302:UFE524303 TVE524302:TVI524303 TLI524302:TLM524303 TBM524302:TBQ524303 SRQ524302:SRU524303 SHU524302:SHY524303 RXY524302:RYC524303 ROC524302:ROG524303 REG524302:REK524303 QUK524302:QUO524303 QKO524302:QKS524303 QAS524302:QAW524303 PQW524302:PRA524303 PHA524302:PHE524303 OXE524302:OXI524303 ONI524302:ONM524303 ODM524302:ODQ524303 NTQ524302:NTU524303 NJU524302:NJY524303 MZY524302:NAC524303 MQC524302:MQG524303 MGG524302:MGK524303 LWK524302:LWO524303 LMO524302:LMS524303 LCS524302:LCW524303 KSW524302:KTA524303 KJA524302:KJE524303 JZE524302:JZI524303 JPI524302:JPM524303 JFM524302:JFQ524303 IVQ524302:IVU524303 ILU524302:ILY524303 IBY524302:ICC524303 HSC524302:HSG524303 HIG524302:HIK524303 GYK524302:GYO524303 GOO524302:GOS524303 GES524302:GEW524303 FUW524302:FVA524303 FLA524302:FLE524303 FBE524302:FBI524303 ERI524302:ERM524303 EHM524302:EHQ524303 DXQ524302:DXU524303 DNU524302:DNY524303 DDY524302:DEC524303 CUC524302:CUG524303 CKG524302:CKK524303 CAK524302:CAO524303 BQO524302:BQS524303 BGS524302:BGW524303 AWW524302:AXA524303 ANA524302:ANE524303 ADE524302:ADI524303 TI524302:TM524303 JM524302:JQ524303 R524302:V524303 WVY458766:WWC458767 WMC458766:WMG458767 WCG458766:WCK458767 VSK458766:VSO458767 VIO458766:VIS458767 UYS458766:UYW458767 UOW458766:UPA458767 UFA458766:UFE458767 TVE458766:TVI458767 TLI458766:TLM458767 TBM458766:TBQ458767 SRQ458766:SRU458767 SHU458766:SHY458767 RXY458766:RYC458767 ROC458766:ROG458767 REG458766:REK458767 QUK458766:QUO458767 QKO458766:QKS458767 QAS458766:QAW458767 PQW458766:PRA458767 PHA458766:PHE458767 OXE458766:OXI458767 ONI458766:ONM458767 ODM458766:ODQ458767 NTQ458766:NTU458767 NJU458766:NJY458767 MZY458766:NAC458767 MQC458766:MQG458767 MGG458766:MGK458767 LWK458766:LWO458767 LMO458766:LMS458767 LCS458766:LCW458767 KSW458766:KTA458767 KJA458766:KJE458767 JZE458766:JZI458767 JPI458766:JPM458767 JFM458766:JFQ458767 IVQ458766:IVU458767 ILU458766:ILY458767 IBY458766:ICC458767 HSC458766:HSG458767 HIG458766:HIK458767 GYK458766:GYO458767 GOO458766:GOS458767 GES458766:GEW458767 FUW458766:FVA458767 FLA458766:FLE458767 FBE458766:FBI458767 ERI458766:ERM458767 EHM458766:EHQ458767 DXQ458766:DXU458767 DNU458766:DNY458767 DDY458766:DEC458767 CUC458766:CUG458767 CKG458766:CKK458767 CAK458766:CAO458767 BQO458766:BQS458767 BGS458766:BGW458767 AWW458766:AXA458767 ANA458766:ANE458767 ADE458766:ADI458767 TI458766:TM458767 JM458766:JQ458767 R458766:V458767 WVY393230:WWC393231 WMC393230:WMG393231 WCG393230:WCK393231 VSK393230:VSO393231 VIO393230:VIS393231 UYS393230:UYW393231 UOW393230:UPA393231 UFA393230:UFE393231 TVE393230:TVI393231 TLI393230:TLM393231 TBM393230:TBQ393231 SRQ393230:SRU393231 SHU393230:SHY393231 RXY393230:RYC393231 ROC393230:ROG393231 REG393230:REK393231 QUK393230:QUO393231 QKO393230:QKS393231 QAS393230:QAW393231 PQW393230:PRA393231 PHA393230:PHE393231 OXE393230:OXI393231 ONI393230:ONM393231 ODM393230:ODQ393231 NTQ393230:NTU393231 NJU393230:NJY393231 MZY393230:NAC393231 MQC393230:MQG393231 MGG393230:MGK393231 LWK393230:LWO393231 LMO393230:LMS393231 LCS393230:LCW393231 KSW393230:KTA393231 KJA393230:KJE393231 JZE393230:JZI393231 JPI393230:JPM393231 JFM393230:JFQ393231 IVQ393230:IVU393231 ILU393230:ILY393231 IBY393230:ICC393231 HSC393230:HSG393231 HIG393230:HIK393231 GYK393230:GYO393231 GOO393230:GOS393231 GES393230:GEW393231 FUW393230:FVA393231 FLA393230:FLE393231 FBE393230:FBI393231 ERI393230:ERM393231 EHM393230:EHQ393231 DXQ393230:DXU393231 DNU393230:DNY393231 DDY393230:DEC393231 CUC393230:CUG393231 CKG393230:CKK393231 CAK393230:CAO393231 BQO393230:BQS393231 BGS393230:BGW393231 AWW393230:AXA393231 ANA393230:ANE393231 ADE393230:ADI393231 TI393230:TM393231 JM393230:JQ393231 R393230:V393231 WVY327694:WWC327695 WMC327694:WMG327695 WCG327694:WCK327695 VSK327694:VSO327695 VIO327694:VIS327695 UYS327694:UYW327695 UOW327694:UPA327695 UFA327694:UFE327695 TVE327694:TVI327695 TLI327694:TLM327695 TBM327694:TBQ327695 SRQ327694:SRU327695 SHU327694:SHY327695 RXY327694:RYC327695 ROC327694:ROG327695 REG327694:REK327695 QUK327694:QUO327695 QKO327694:QKS327695 QAS327694:QAW327695 PQW327694:PRA327695 PHA327694:PHE327695 OXE327694:OXI327695 ONI327694:ONM327695 ODM327694:ODQ327695 NTQ327694:NTU327695 NJU327694:NJY327695 MZY327694:NAC327695 MQC327694:MQG327695 MGG327694:MGK327695 LWK327694:LWO327695 LMO327694:LMS327695 LCS327694:LCW327695 KSW327694:KTA327695 KJA327694:KJE327695 JZE327694:JZI327695 JPI327694:JPM327695 JFM327694:JFQ327695 IVQ327694:IVU327695 ILU327694:ILY327695 IBY327694:ICC327695 HSC327694:HSG327695 HIG327694:HIK327695 GYK327694:GYO327695 GOO327694:GOS327695 GES327694:GEW327695 FUW327694:FVA327695 FLA327694:FLE327695 FBE327694:FBI327695 ERI327694:ERM327695 EHM327694:EHQ327695 DXQ327694:DXU327695 DNU327694:DNY327695 DDY327694:DEC327695 CUC327694:CUG327695 CKG327694:CKK327695 CAK327694:CAO327695 BQO327694:BQS327695 BGS327694:BGW327695 AWW327694:AXA327695 ANA327694:ANE327695 ADE327694:ADI327695 TI327694:TM327695 JM327694:JQ327695 R327694:V327695 WVY262158:WWC262159 WMC262158:WMG262159 WCG262158:WCK262159 VSK262158:VSO262159 VIO262158:VIS262159 UYS262158:UYW262159 UOW262158:UPA262159 UFA262158:UFE262159 TVE262158:TVI262159 TLI262158:TLM262159 TBM262158:TBQ262159 SRQ262158:SRU262159 SHU262158:SHY262159 RXY262158:RYC262159 ROC262158:ROG262159 REG262158:REK262159 QUK262158:QUO262159 QKO262158:QKS262159 QAS262158:QAW262159 PQW262158:PRA262159 PHA262158:PHE262159 OXE262158:OXI262159 ONI262158:ONM262159 ODM262158:ODQ262159 NTQ262158:NTU262159 NJU262158:NJY262159 MZY262158:NAC262159 MQC262158:MQG262159 MGG262158:MGK262159 LWK262158:LWO262159 LMO262158:LMS262159 LCS262158:LCW262159 KSW262158:KTA262159 KJA262158:KJE262159 JZE262158:JZI262159 JPI262158:JPM262159 JFM262158:JFQ262159 IVQ262158:IVU262159 ILU262158:ILY262159 IBY262158:ICC262159 HSC262158:HSG262159 HIG262158:HIK262159 GYK262158:GYO262159 GOO262158:GOS262159 GES262158:GEW262159 FUW262158:FVA262159 FLA262158:FLE262159 FBE262158:FBI262159 ERI262158:ERM262159 EHM262158:EHQ262159 DXQ262158:DXU262159 DNU262158:DNY262159 DDY262158:DEC262159 CUC262158:CUG262159 CKG262158:CKK262159 CAK262158:CAO262159 BQO262158:BQS262159 BGS262158:BGW262159 AWW262158:AXA262159 ANA262158:ANE262159 ADE262158:ADI262159 TI262158:TM262159 JM262158:JQ262159 R262158:V262159 WVY196622:WWC196623 WMC196622:WMG196623 WCG196622:WCK196623 VSK196622:VSO196623 VIO196622:VIS196623 UYS196622:UYW196623 UOW196622:UPA196623 UFA196622:UFE196623 TVE196622:TVI196623 TLI196622:TLM196623 TBM196622:TBQ196623 SRQ196622:SRU196623 SHU196622:SHY196623 RXY196622:RYC196623 ROC196622:ROG196623 REG196622:REK196623 QUK196622:QUO196623 QKO196622:QKS196623 QAS196622:QAW196623 PQW196622:PRA196623 PHA196622:PHE196623 OXE196622:OXI196623 ONI196622:ONM196623 ODM196622:ODQ196623 NTQ196622:NTU196623 NJU196622:NJY196623 MZY196622:NAC196623 MQC196622:MQG196623 MGG196622:MGK196623 LWK196622:LWO196623 LMO196622:LMS196623 LCS196622:LCW196623 KSW196622:KTA196623 KJA196622:KJE196623 JZE196622:JZI196623 JPI196622:JPM196623 JFM196622:JFQ196623 IVQ196622:IVU196623 ILU196622:ILY196623 IBY196622:ICC196623 HSC196622:HSG196623 HIG196622:HIK196623 GYK196622:GYO196623 GOO196622:GOS196623 GES196622:GEW196623 FUW196622:FVA196623 FLA196622:FLE196623 FBE196622:FBI196623 ERI196622:ERM196623 EHM196622:EHQ196623 DXQ196622:DXU196623 DNU196622:DNY196623 DDY196622:DEC196623 CUC196622:CUG196623 CKG196622:CKK196623 CAK196622:CAO196623 BQO196622:BQS196623 BGS196622:BGW196623 AWW196622:AXA196623 ANA196622:ANE196623 ADE196622:ADI196623 TI196622:TM196623 JM196622:JQ196623 R196622:V196623 WVY131086:WWC131087 WMC131086:WMG131087 WCG131086:WCK131087 VSK131086:VSO131087 VIO131086:VIS131087 UYS131086:UYW131087 UOW131086:UPA131087 UFA131086:UFE131087 TVE131086:TVI131087 TLI131086:TLM131087 TBM131086:TBQ131087 SRQ131086:SRU131087 SHU131086:SHY131087 RXY131086:RYC131087 ROC131086:ROG131087 REG131086:REK131087 QUK131086:QUO131087 QKO131086:QKS131087 QAS131086:QAW131087 PQW131086:PRA131087 PHA131086:PHE131087 OXE131086:OXI131087 ONI131086:ONM131087 ODM131086:ODQ131087 NTQ131086:NTU131087 NJU131086:NJY131087 MZY131086:NAC131087 MQC131086:MQG131087 MGG131086:MGK131087 LWK131086:LWO131087 LMO131086:LMS131087 LCS131086:LCW131087 KSW131086:KTA131087 KJA131086:KJE131087 JZE131086:JZI131087 JPI131086:JPM131087 JFM131086:JFQ131087 IVQ131086:IVU131087 ILU131086:ILY131087 IBY131086:ICC131087 HSC131086:HSG131087 HIG131086:HIK131087 GYK131086:GYO131087 GOO131086:GOS131087 GES131086:GEW131087 FUW131086:FVA131087 FLA131086:FLE131087 FBE131086:FBI131087 ERI131086:ERM131087 EHM131086:EHQ131087 DXQ131086:DXU131087 DNU131086:DNY131087 DDY131086:DEC131087 CUC131086:CUG131087 CKG131086:CKK131087 CAK131086:CAO131087 BQO131086:BQS131087 BGS131086:BGW131087 AWW131086:AXA131087 ANA131086:ANE131087 ADE131086:ADI131087 TI131086:TM131087 JM131086:JQ131087 R131086:V131087 WVY65550:WWC65551 WMC65550:WMG65551 WCG65550:WCK65551 VSK65550:VSO65551 VIO65550:VIS65551 UYS65550:UYW65551 UOW65550:UPA65551 UFA65550:UFE65551 TVE65550:TVI65551 TLI65550:TLM65551 TBM65550:TBQ65551 SRQ65550:SRU65551 SHU65550:SHY65551 RXY65550:RYC65551 ROC65550:ROG65551 REG65550:REK65551 QUK65550:QUO65551 QKO65550:QKS65551 QAS65550:QAW65551 PQW65550:PRA65551 PHA65550:PHE65551 OXE65550:OXI65551 ONI65550:ONM65551 ODM65550:ODQ65551 NTQ65550:NTU65551 NJU65550:NJY65551 MZY65550:NAC65551 MQC65550:MQG65551 MGG65550:MGK65551 LWK65550:LWO65551 LMO65550:LMS65551 LCS65550:LCW65551 KSW65550:KTA65551 KJA65550:KJE65551 JZE65550:JZI65551 JPI65550:JPM65551 JFM65550:JFQ65551 IVQ65550:IVU65551 ILU65550:ILY65551 IBY65550:ICC65551 HSC65550:HSG65551 HIG65550:HIK65551 GYK65550:GYO65551 GOO65550:GOS65551 GES65550:GEW65551 FUW65550:FVA65551 FLA65550:FLE65551 FBE65550:FBI65551 ERI65550:ERM65551 EHM65550:EHQ65551 DXQ65550:DXU65551 DNU65550:DNY65551 DDY65550:DEC65551 CUC65550:CUG65551 CKG65550:CKK65551 CAK65550:CAO65551 BQO65550:BQS65551 BGS65550:BGW65551 AWW65550:AXA65551 ANA65550:ANE65551 ADE65550:ADI65551 TI65550:TM65551 JM65550:JQ65551 R65550:V65551 WVY14:WWC15 WMC14:WMG15 WCG14:WCK15 VSK14:VSO15 VIO14:VIS15 UYS14:UYW15 UOW14:UPA15 UFA14:UFE15 TVE14:TVI15 TLI14:TLM15 TBM14:TBQ15 SRQ14:SRU15 SHU14:SHY15 RXY14:RYC15 ROC14:ROG15 REG14:REK15 QUK14:QUO15 QKO14:QKS15 QAS14:QAW15 PQW14:PRA15 PHA14:PHE15 OXE14:OXI15 ONI14:ONM15 ODM14:ODQ15 NTQ14:NTU15 NJU14:NJY15 MZY14:NAC15 MQC14:MQG15 MGG14:MGK15 LWK14:LWO15 LMO14:LMS15 LCS14:LCW15 KSW14:KTA15 KJA14:KJE15 JZE14:JZI15 JPI14:JPM15 JFM14:JFQ15 IVQ14:IVU15 ILU14:ILY15 IBY14:ICC15 HSC14:HSG15 HIG14:HIK15 GYK14:GYO15 GOO14:GOS15 GES14:GEW15 FUW14:FVA15 FLA14:FLE15 FBE14:FBI15 ERI14:ERM15 EHM14:EHQ15 DXQ14:DXU15 DNU14:DNY15 DDY14:DEC15 CUC14:CUG15 CKG14:CKK15 CAK14:CAO15 BQO14:BQS15 BGS14:BGW15 AWW14:AXA15 ANA14:ANE15 ADE14:ADI15 TI14:TM15 JM14:JQ15 R11:V12 WVT983051:WVW983052 WLX983051:WMA983052 WCB983051:WCE983052 VSF983051:VSI983052 VIJ983051:VIM983052 UYN983051:UYQ983052 UOR983051:UOU983052 UEV983051:UEY983052 TUZ983051:TVC983052 TLD983051:TLG983052 TBH983051:TBK983052 SRL983051:SRO983052 SHP983051:SHS983052 RXT983051:RXW983052 RNX983051:ROA983052 REB983051:REE983052 QUF983051:QUI983052 QKJ983051:QKM983052 QAN983051:QAQ983052 PQR983051:PQU983052 PGV983051:PGY983052 OWZ983051:OXC983052 OND983051:ONG983052 ODH983051:ODK983052 NTL983051:NTO983052 NJP983051:NJS983052 MZT983051:MZW983052 MPX983051:MQA983052 MGB983051:MGE983052 LWF983051:LWI983052 LMJ983051:LMM983052 LCN983051:LCQ983052 KSR983051:KSU983052 KIV983051:KIY983052 JYZ983051:JZC983052 JPD983051:JPG983052 JFH983051:JFK983052 IVL983051:IVO983052 ILP983051:ILS983052 IBT983051:IBW983052 HRX983051:HSA983052 HIB983051:HIE983052 GYF983051:GYI983052 GOJ983051:GOM983052 GEN983051:GEQ983052 FUR983051:FUU983052 FKV983051:FKY983052 FAZ983051:FBC983052 ERD983051:ERG983052 EHH983051:EHK983052 DXL983051:DXO983052 DNP983051:DNS983052 DDT983051:DDW983052 CTX983051:CUA983052 CKB983051:CKE983052 CAF983051:CAI983052 BQJ983051:BQM983052 BGN983051:BGQ983052 AWR983051:AWU983052 AMV983051:AMY983052 ACZ983051:ADC983052 TD983051:TG983052 JH983051:JK983052 M983051:P983052 WVT917515:WVW917516 WLX917515:WMA917516 WCB917515:WCE917516 VSF917515:VSI917516 VIJ917515:VIM917516 UYN917515:UYQ917516 UOR917515:UOU917516 UEV917515:UEY917516 TUZ917515:TVC917516 TLD917515:TLG917516 TBH917515:TBK917516 SRL917515:SRO917516 SHP917515:SHS917516 RXT917515:RXW917516 RNX917515:ROA917516 REB917515:REE917516 QUF917515:QUI917516 QKJ917515:QKM917516 QAN917515:QAQ917516 PQR917515:PQU917516 PGV917515:PGY917516 OWZ917515:OXC917516 OND917515:ONG917516 ODH917515:ODK917516 NTL917515:NTO917516 NJP917515:NJS917516 MZT917515:MZW917516 MPX917515:MQA917516 MGB917515:MGE917516 LWF917515:LWI917516 LMJ917515:LMM917516 LCN917515:LCQ917516 KSR917515:KSU917516 KIV917515:KIY917516 JYZ917515:JZC917516 JPD917515:JPG917516 JFH917515:JFK917516 IVL917515:IVO917516 ILP917515:ILS917516 IBT917515:IBW917516 HRX917515:HSA917516 HIB917515:HIE917516 GYF917515:GYI917516 GOJ917515:GOM917516 GEN917515:GEQ917516 FUR917515:FUU917516 FKV917515:FKY917516 FAZ917515:FBC917516 ERD917515:ERG917516 EHH917515:EHK917516 DXL917515:DXO917516 DNP917515:DNS917516 DDT917515:DDW917516 CTX917515:CUA917516 CKB917515:CKE917516 CAF917515:CAI917516 BQJ917515:BQM917516 BGN917515:BGQ917516 AWR917515:AWU917516 AMV917515:AMY917516 ACZ917515:ADC917516 TD917515:TG917516 JH917515:JK917516 M917515:P917516 WVT851979:WVW851980 WLX851979:WMA851980 WCB851979:WCE851980 VSF851979:VSI851980 VIJ851979:VIM851980 UYN851979:UYQ851980 UOR851979:UOU851980 UEV851979:UEY851980 TUZ851979:TVC851980 TLD851979:TLG851980 TBH851979:TBK851980 SRL851979:SRO851980 SHP851979:SHS851980 RXT851979:RXW851980 RNX851979:ROA851980 REB851979:REE851980 QUF851979:QUI851980 QKJ851979:QKM851980 QAN851979:QAQ851980 PQR851979:PQU851980 PGV851979:PGY851980 OWZ851979:OXC851980 OND851979:ONG851980 ODH851979:ODK851980 NTL851979:NTO851980 NJP851979:NJS851980 MZT851979:MZW851980 MPX851979:MQA851980 MGB851979:MGE851980 LWF851979:LWI851980 LMJ851979:LMM851980 LCN851979:LCQ851980 KSR851979:KSU851980 KIV851979:KIY851980 JYZ851979:JZC851980 JPD851979:JPG851980 JFH851979:JFK851980 IVL851979:IVO851980 ILP851979:ILS851980 IBT851979:IBW851980 HRX851979:HSA851980 HIB851979:HIE851980 GYF851979:GYI851980 GOJ851979:GOM851980 GEN851979:GEQ851980 FUR851979:FUU851980 FKV851979:FKY851980 FAZ851979:FBC851980 ERD851979:ERG851980 EHH851979:EHK851980 DXL851979:DXO851980 DNP851979:DNS851980 DDT851979:DDW851980 CTX851979:CUA851980 CKB851979:CKE851980 CAF851979:CAI851980 BQJ851979:BQM851980 BGN851979:BGQ851980 AWR851979:AWU851980 AMV851979:AMY851980 ACZ851979:ADC851980 TD851979:TG851980 JH851979:JK851980 M851979:P851980 WVT786443:WVW786444 WLX786443:WMA786444 WCB786443:WCE786444 VSF786443:VSI786444 VIJ786443:VIM786444 UYN786443:UYQ786444 UOR786443:UOU786444 UEV786443:UEY786444 TUZ786443:TVC786444 TLD786443:TLG786444 TBH786443:TBK786444 SRL786443:SRO786444 SHP786443:SHS786444 RXT786443:RXW786444 RNX786443:ROA786444 REB786443:REE786444 QUF786443:QUI786444 QKJ786443:QKM786444 QAN786443:QAQ786444 PQR786443:PQU786444 PGV786443:PGY786444 OWZ786443:OXC786444 OND786443:ONG786444 ODH786443:ODK786444 NTL786443:NTO786444 NJP786443:NJS786444 MZT786443:MZW786444 MPX786443:MQA786444 MGB786443:MGE786444 LWF786443:LWI786444 LMJ786443:LMM786444 LCN786443:LCQ786444 KSR786443:KSU786444 KIV786443:KIY786444 JYZ786443:JZC786444 JPD786443:JPG786444 JFH786443:JFK786444 IVL786443:IVO786444 ILP786443:ILS786444 IBT786443:IBW786444 HRX786443:HSA786444 HIB786443:HIE786444 GYF786443:GYI786444 GOJ786443:GOM786444 GEN786443:GEQ786444 FUR786443:FUU786444 FKV786443:FKY786444 FAZ786443:FBC786444 ERD786443:ERG786444 EHH786443:EHK786444 DXL786443:DXO786444 DNP786443:DNS786444 DDT786443:DDW786444 CTX786443:CUA786444 CKB786443:CKE786444 CAF786443:CAI786444 BQJ786443:BQM786444 BGN786443:BGQ786444 AWR786443:AWU786444 AMV786443:AMY786444 ACZ786443:ADC786444 TD786443:TG786444 JH786443:JK786444 M786443:P786444 WVT720907:WVW720908 WLX720907:WMA720908 WCB720907:WCE720908 VSF720907:VSI720908 VIJ720907:VIM720908 UYN720907:UYQ720908 UOR720907:UOU720908 UEV720907:UEY720908 TUZ720907:TVC720908 TLD720907:TLG720908 TBH720907:TBK720908 SRL720907:SRO720908 SHP720907:SHS720908 RXT720907:RXW720908 RNX720907:ROA720908 REB720907:REE720908 QUF720907:QUI720908 QKJ720907:QKM720908 QAN720907:QAQ720908 PQR720907:PQU720908 PGV720907:PGY720908 OWZ720907:OXC720908 OND720907:ONG720908 ODH720907:ODK720908 NTL720907:NTO720908 NJP720907:NJS720908 MZT720907:MZW720908 MPX720907:MQA720908 MGB720907:MGE720908 LWF720907:LWI720908 LMJ720907:LMM720908 LCN720907:LCQ720908 KSR720907:KSU720908 KIV720907:KIY720908 JYZ720907:JZC720908 JPD720907:JPG720908 JFH720907:JFK720908 IVL720907:IVO720908 ILP720907:ILS720908 IBT720907:IBW720908 HRX720907:HSA720908 HIB720907:HIE720908 GYF720907:GYI720908 GOJ720907:GOM720908 GEN720907:GEQ720908 FUR720907:FUU720908 FKV720907:FKY720908 FAZ720907:FBC720908 ERD720907:ERG720908 EHH720907:EHK720908 DXL720907:DXO720908 DNP720907:DNS720908 DDT720907:DDW720908 CTX720907:CUA720908 CKB720907:CKE720908 CAF720907:CAI720908 BQJ720907:BQM720908 BGN720907:BGQ720908 AWR720907:AWU720908 AMV720907:AMY720908 ACZ720907:ADC720908 TD720907:TG720908 JH720907:JK720908 M720907:P720908 WVT655371:WVW655372 WLX655371:WMA655372 WCB655371:WCE655372 VSF655371:VSI655372 VIJ655371:VIM655372 UYN655371:UYQ655372 UOR655371:UOU655372 UEV655371:UEY655372 TUZ655371:TVC655372 TLD655371:TLG655372 TBH655371:TBK655372 SRL655371:SRO655372 SHP655371:SHS655372 RXT655371:RXW655372 RNX655371:ROA655372 REB655371:REE655372 QUF655371:QUI655372 QKJ655371:QKM655372 QAN655371:QAQ655372 PQR655371:PQU655372 PGV655371:PGY655372 OWZ655371:OXC655372 OND655371:ONG655372 ODH655371:ODK655372 NTL655371:NTO655372 NJP655371:NJS655372 MZT655371:MZW655372 MPX655371:MQA655372 MGB655371:MGE655372 LWF655371:LWI655372 LMJ655371:LMM655372 LCN655371:LCQ655372 KSR655371:KSU655372 KIV655371:KIY655372 JYZ655371:JZC655372 JPD655371:JPG655372 JFH655371:JFK655372 IVL655371:IVO655372 ILP655371:ILS655372 IBT655371:IBW655372 HRX655371:HSA655372 HIB655371:HIE655372 GYF655371:GYI655372 GOJ655371:GOM655372 GEN655371:GEQ655372 FUR655371:FUU655372 FKV655371:FKY655372 FAZ655371:FBC655372 ERD655371:ERG655372 EHH655371:EHK655372 DXL655371:DXO655372 DNP655371:DNS655372 DDT655371:DDW655372 CTX655371:CUA655372 CKB655371:CKE655372 CAF655371:CAI655372 BQJ655371:BQM655372 BGN655371:BGQ655372 AWR655371:AWU655372 AMV655371:AMY655372 ACZ655371:ADC655372 TD655371:TG655372 JH655371:JK655372 M655371:P655372 WVT589835:WVW589836 WLX589835:WMA589836 WCB589835:WCE589836 VSF589835:VSI589836 VIJ589835:VIM589836 UYN589835:UYQ589836 UOR589835:UOU589836 UEV589835:UEY589836 TUZ589835:TVC589836 TLD589835:TLG589836 TBH589835:TBK589836 SRL589835:SRO589836 SHP589835:SHS589836 RXT589835:RXW589836 RNX589835:ROA589836 REB589835:REE589836 QUF589835:QUI589836 QKJ589835:QKM589836 QAN589835:QAQ589836 PQR589835:PQU589836 PGV589835:PGY589836 OWZ589835:OXC589836 OND589835:ONG589836 ODH589835:ODK589836 NTL589835:NTO589836 NJP589835:NJS589836 MZT589835:MZW589836 MPX589835:MQA589836 MGB589835:MGE589836 LWF589835:LWI589836 LMJ589835:LMM589836 LCN589835:LCQ589836 KSR589835:KSU589836 KIV589835:KIY589836 JYZ589835:JZC589836 JPD589835:JPG589836 JFH589835:JFK589836 IVL589835:IVO589836 ILP589835:ILS589836 IBT589835:IBW589836 HRX589835:HSA589836 HIB589835:HIE589836 GYF589835:GYI589836 GOJ589835:GOM589836 GEN589835:GEQ589836 FUR589835:FUU589836 FKV589835:FKY589836 FAZ589835:FBC589836 ERD589835:ERG589836 EHH589835:EHK589836 DXL589835:DXO589836 DNP589835:DNS589836 DDT589835:DDW589836 CTX589835:CUA589836 CKB589835:CKE589836 CAF589835:CAI589836 BQJ589835:BQM589836 BGN589835:BGQ589836 AWR589835:AWU589836 AMV589835:AMY589836 ACZ589835:ADC589836 TD589835:TG589836 JH589835:JK589836 M589835:P589836 WVT524299:WVW524300 WLX524299:WMA524300 WCB524299:WCE524300 VSF524299:VSI524300 VIJ524299:VIM524300 UYN524299:UYQ524300 UOR524299:UOU524300 UEV524299:UEY524300 TUZ524299:TVC524300 TLD524299:TLG524300 TBH524299:TBK524300 SRL524299:SRO524300 SHP524299:SHS524300 RXT524299:RXW524300 RNX524299:ROA524300 REB524299:REE524300 QUF524299:QUI524300 QKJ524299:QKM524300 QAN524299:QAQ524300 PQR524299:PQU524300 PGV524299:PGY524300 OWZ524299:OXC524300 OND524299:ONG524300 ODH524299:ODK524300 NTL524299:NTO524300 NJP524299:NJS524300 MZT524299:MZW524300 MPX524299:MQA524300 MGB524299:MGE524300 LWF524299:LWI524300 LMJ524299:LMM524300 LCN524299:LCQ524300 KSR524299:KSU524300 KIV524299:KIY524300 JYZ524299:JZC524300 JPD524299:JPG524300 JFH524299:JFK524300 IVL524299:IVO524300 ILP524299:ILS524300 IBT524299:IBW524300 HRX524299:HSA524300 HIB524299:HIE524300 GYF524299:GYI524300 GOJ524299:GOM524300 GEN524299:GEQ524300 FUR524299:FUU524300 FKV524299:FKY524300 FAZ524299:FBC524300 ERD524299:ERG524300 EHH524299:EHK524300 DXL524299:DXO524300 DNP524299:DNS524300 DDT524299:DDW524300 CTX524299:CUA524300 CKB524299:CKE524300 CAF524299:CAI524300 BQJ524299:BQM524300 BGN524299:BGQ524300 AWR524299:AWU524300 AMV524299:AMY524300 ACZ524299:ADC524300 TD524299:TG524300 JH524299:JK524300 M524299:P524300 WVT458763:WVW458764 WLX458763:WMA458764 WCB458763:WCE458764 VSF458763:VSI458764 VIJ458763:VIM458764 UYN458763:UYQ458764 UOR458763:UOU458764 UEV458763:UEY458764 TUZ458763:TVC458764 TLD458763:TLG458764 TBH458763:TBK458764 SRL458763:SRO458764 SHP458763:SHS458764 RXT458763:RXW458764 RNX458763:ROA458764 REB458763:REE458764 QUF458763:QUI458764 QKJ458763:QKM458764 QAN458763:QAQ458764 PQR458763:PQU458764 PGV458763:PGY458764 OWZ458763:OXC458764 OND458763:ONG458764 ODH458763:ODK458764 NTL458763:NTO458764 NJP458763:NJS458764 MZT458763:MZW458764 MPX458763:MQA458764 MGB458763:MGE458764 LWF458763:LWI458764 LMJ458763:LMM458764 LCN458763:LCQ458764 KSR458763:KSU458764 KIV458763:KIY458764 JYZ458763:JZC458764 JPD458763:JPG458764 JFH458763:JFK458764 IVL458763:IVO458764 ILP458763:ILS458764 IBT458763:IBW458764 HRX458763:HSA458764 HIB458763:HIE458764 GYF458763:GYI458764 GOJ458763:GOM458764 GEN458763:GEQ458764 FUR458763:FUU458764 FKV458763:FKY458764 FAZ458763:FBC458764 ERD458763:ERG458764 EHH458763:EHK458764 DXL458763:DXO458764 DNP458763:DNS458764 DDT458763:DDW458764 CTX458763:CUA458764 CKB458763:CKE458764 CAF458763:CAI458764 BQJ458763:BQM458764 BGN458763:BGQ458764 AWR458763:AWU458764 AMV458763:AMY458764 ACZ458763:ADC458764 TD458763:TG458764 JH458763:JK458764 M458763:P458764 WVT393227:WVW393228 WLX393227:WMA393228 WCB393227:WCE393228 VSF393227:VSI393228 VIJ393227:VIM393228 UYN393227:UYQ393228 UOR393227:UOU393228 UEV393227:UEY393228 TUZ393227:TVC393228 TLD393227:TLG393228 TBH393227:TBK393228 SRL393227:SRO393228 SHP393227:SHS393228 RXT393227:RXW393228 RNX393227:ROA393228 REB393227:REE393228 QUF393227:QUI393228 QKJ393227:QKM393228 QAN393227:QAQ393228 PQR393227:PQU393228 PGV393227:PGY393228 OWZ393227:OXC393228 OND393227:ONG393228 ODH393227:ODK393228 NTL393227:NTO393228 NJP393227:NJS393228 MZT393227:MZW393228 MPX393227:MQA393228 MGB393227:MGE393228 LWF393227:LWI393228 LMJ393227:LMM393228 LCN393227:LCQ393228 KSR393227:KSU393228 KIV393227:KIY393228 JYZ393227:JZC393228 JPD393227:JPG393228 JFH393227:JFK393228 IVL393227:IVO393228 ILP393227:ILS393228 IBT393227:IBW393228 HRX393227:HSA393228 HIB393227:HIE393228 GYF393227:GYI393228 GOJ393227:GOM393228 GEN393227:GEQ393228 FUR393227:FUU393228 FKV393227:FKY393228 FAZ393227:FBC393228 ERD393227:ERG393228 EHH393227:EHK393228 DXL393227:DXO393228 DNP393227:DNS393228 DDT393227:DDW393228 CTX393227:CUA393228 CKB393227:CKE393228 CAF393227:CAI393228 BQJ393227:BQM393228 BGN393227:BGQ393228 AWR393227:AWU393228 AMV393227:AMY393228 ACZ393227:ADC393228 TD393227:TG393228 JH393227:JK393228 M393227:P393228 WVT327691:WVW327692 WLX327691:WMA327692 WCB327691:WCE327692 VSF327691:VSI327692 VIJ327691:VIM327692 UYN327691:UYQ327692 UOR327691:UOU327692 UEV327691:UEY327692 TUZ327691:TVC327692 TLD327691:TLG327692 TBH327691:TBK327692 SRL327691:SRO327692 SHP327691:SHS327692 RXT327691:RXW327692 RNX327691:ROA327692 REB327691:REE327692 QUF327691:QUI327692 QKJ327691:QKM327692 QAN327691:QAQ327692 PQR327691:PQU327692 PGV327691:PGY327692 OWZ327691:OXC327692 OND327691:ONG327692 ODH327691:ODK327692 NTL327691:NTO327692 NJP327691:NJS327692 MZT327691:MZW327692 MPX327691:MQA327692 MGB327691:MGE327692 LWF327691:LWI327692 LMJ327691:LMM327692 LCN327691:LCQ327692 KSR327691:KSU327692 KIV327691:KIY327692 JYZ327691:JZC327692 JPD327691:JPG327692 JFH327691:JFK327692 IVL327691:IVO327692 ILP327691:ILS327692 IBT327691:IBW327692 HRX327691:HSA327692 HIB327691:HIE327692 GYF327691:GYI327692 GOJ327691:GOM327692 GEN327691:GEQ327692 FUR327691:FUU327692 FKV327691:FKY327692 FAZ327691:FBC327692 ERD327691:ERG327692 EHH327691:EHK327692 DXL327691:DXO327692 DNP327691:DNS327692 DDT327691:DDW327692 CTX327691:CUA327692 CKB327691:CKE327692 CAF327691:CAI327692 BQJ327691:BQM327692 BGN327691:BGQ327692 AWR327691:AWU327692 AMV327691:AMY327692 ACZ327691:ADC327692 TD327691:TG327692 JH327691:JK327692 M327691:P327692 WVT262155:WVW262156 WLX262155:WMA262156 WCB262155:WCE262156 VSF262155:VSI262156 VIJ262155:VIM262156 UYN262155:UYQ262156 UOR262155:UOU262156 UEV262155:UEY262156 TUZ262155:TVC262156 TLD262155:TLG262156 TBH262155:TBK262156 SRL262155:SRO262156 SHP262155:SHS262156 RXT262155:RXW262156 RNX262155:ROA262156 REB262155:REE262156 QUF262155:QUI262156 QKJ262155:QKM262156 QAN262155:QAQ262156 PQR262155:PQU262156 PGV262155:PGY262156 OWZ262155:OXC262156 OND262155:ONG262156 ODH262155:ODK262156 NTL262155:NTO262156 NJP262155:NJS262156 MZT262155:MZW262156 MPX262155:MQA262156 MGB262155:MGE262156 LWF262155:LWI262156 LMJ262155:LMM262156 LCN262155:LCQ262156 KSR262155:KSU262156 KIV262155:KIY262156 JYZ262155:JZC262156 JPD262155:JPG262156 JFH262155:JFK262156 IVL262155:IVO262156 ILP262155:ILS262156 IBT262155:IBW262156 HRX262155:HSA262156 HIB262155:HIE262156 GYF262155:GYI262156 GOJ262155:GOM262156 GEN262155:GEQ262156 FUR262155:FUU262156 FKV262155:FKY262156 FAZ262155:FBC262156 ERD262155:ERG262156 EHH262155:EHK262156 DXL262155:DXO262156 DNP262155:DNS262156 DDT262155:DDW262156 CTX262155:CUA262156 CKB262155:CKE262156 CAF262155:CAI262156 BQJ262155:BQM262156 BGN262155:BGQ262156 AWR262155:AWU262156 AMV262155:AMY262156 ACZ262155:ADC262156 TD262155:TG262156 JH262155:JK262156 M262155:P262156 WVT196619:WVW196620 WLX196619:WMA196620 WCB196619:WCE196620 VSF196619:VSI196620 VIJ196619:VIM196620 UYN196619:UYQ196620 UOR196619:UOU196620 UEV196619:UEY196620 TUZ196619:TVC196620 TLD196619:TLG196620 TBH196619:TBK196620 SRL196619:SRO196620 SHP196619:SHS196620 RXT196619:RXW196620 RNX196619:ROA196620 REB196619:REE196620 QUF196619:QUI196620 QKJ196619:QKM196620 QAN196619:QAQ196620 PQR196619:PQU196620 PGV196619:PGY196620 OWZ196619:OXC196620 OND196619:ONG196620 ODH196619:ODK196620 NTL196619:NTO196620 NJP196619:NJS196620 MZT196619:MZW196620 MPX196619:MQA196620 MGB196619:MGE196620 LWF196619:LWI196620 LMJ196619:LMM196620 LCN196619:LCQ196620 KSR196619:KSU196620 KIV196619:KIY196620 JYZ196619:JZC196620 JPD196619:JPG196620 JFH196619:JFK196620 IVL196619:IVO196620 ILP196619:ILS196620 IBT196619:IBW196620 HRX196619:HSA196620 HIB196619:HIE196620 GYF196619:GYI196620 GOJ196619:GOM196620 GEN196619:GEQ196620 FUR196619:FUU196620 FKV196619:FKY196620 FAZ196619:FBC196620 ERD196619:ERG196620 EHH196619:EHK196620 DXL196619:DXO196620 DNP196619:DNS196620 DDT196619:DDW196620 CTX196619:CUA196620 CKB196619:CKE196620 CAF196619:CAI196620 BQJ196619:BQM196620 BGN196619:BGQ196620 AWR196619:AWU196620 AMV196619:AMY196620 ACZ196619:ADC196620 TD196619:TG196620 JH196619:JK196620 M196619:P196620 WVT131083:WVW131084 WLX131083:WMA131084 WCB131083:WCE131084 VSF131083:VSI131084 VIJ131083:VIM131084 UYN131083:UYQ131084 UOR131083:UOU131084 UEV131083:UEY131084 TUZ131083:TVC131084 TLD131083:TLG131084 TBH131083:TBK131084 SRL131083:SRO131084 SHP131083:SHS131084 RXT131083:RXW131084 RNX131083:ROA131084 REB131083:REE131084 QUF131083:QUI131084 QKJ131083:QKM131084 QAN131083:QAQ131084 PQR131083:PQU131084 PGV131083:PGY131084 OWZ131083:OXC131084 OND131083:ONG131084 ODH131083:ODK131084 NTL131083:NTO131084 NJP131083:NJS131084 MZT131083:MZW131084 MPX131083:MQA131084 MGB131083:MGE131084 LWF131083:LWI131084 LMJ131083:LMM131084 LCN131083:LCQ131084 KSR131083:KSU131084 KIV131083:KIY131084 JYZ131083:JZC131084 JPD131083:JPG131084 JFH131083:JFK131084 IVL131083:IVO131084 ILP131083:ILS131084 IBT131083:IBW131084 HRX131083:HSA131084 HIB131083:HIE131084 GYF131083:GYI131084 GOJ131083:GOM131084 GEN131083:GEQ131084 FUR131083:FUU131084 FKV131083:FKY131084 FAZ131083:FBC131084 ERD131083:ERG131084 EHH131083:EHK131084 DXL131083:DXO131084 DNP131083:DNS131084 DDT131083:DDW131084 CTX131083:CUA131084 CKB131083:CKE131084 CAF131083:CAI131084 BQJ131083:BQM131084 BGN131083:BGQ131084 AWR131083:AWU131084 AMV131083:AMY131084 ACZ131083:ADC131084 TD131083:TG131084 JH131083:JK131084 M131083:P131084 WVT65547:WVW65548 WLX65547:WMA65548 WCB65547:WCE65548 VSF65547:VSI65548 VIJ65547:VIM65548 UYN65547:UYQ65548 UOR65547:UOU65548 UEV65547:UEY65548 TUZ65547:TVC65548 TLD65547:TLG65548 TBH65547:TBK65548 SRL65547:SRO65548 SHP65547:SHS65548 RXT65547:RXW65548 RNX65547:ROA65548 REB65547:REE65548 QUF65547:QUI65548 QKJ65547:QKM65548 QAN65547:QAQ65548 PQR65547:PQU65548 PGV65547:PGY65548 OWZ65547:OXC65548 OND65547:ONG65548 ODH65547:ODK65548 NTL65547:NTO65548 NJP65547:NJS65548 MZT65547:MZW65548 MPX65547:MQA65548 MGB65547:MGE65548 LWF65547:LWI65548 LMJ65547:LMM65548 LCN65547:LCQ65548 KSR65547:KSU65548 KIV65547:KIY65548 JYZ65547:JZC65548 JPD65547:JPG65548 JFH65547:JFK65548 IVL65547:IVO65548 ILP65547:ILS65548 IBT65547:IBW65548 HRX65547:HSA65548 HIB65547:HIE65548 GYF65547:GYI65548 GOJ65547:GOM65548 GEN65547:GEQ65548 FUR65547:FUU65548 FKV65547:FKY65548 FAZ65547:FBC65548 ERD65547:ERG65548 EHH65547:EHK65548 DXL65547:DXO65548 DNP65547:DNS65548 DDT65547:DDW65548 CTX65547:CUA65548 CKB65547:CKE65548 CAF65547:CAI65548 BQJ65547:BQM65548 BGN65547:BGQ65548 AWR65547:AWU65548 AMV65547:AMY65548 ACZ65547:ADC65548 TD65547:TG65548 JH65547:JK65548 M65547:P65548 WVT11:WVW12 WLX11:WMA12 WCB11:WCE12 VSF11:VSI12 VIJ11:VIM12 UYN11:UYQ12 UOR11:UOU12 UEV11:UEY12 TUZ11:TVC12 TLD11:TLG12 TBH11:TBK12 SRL11:SRO12 SHP11:SHS12 RXT11:RXW12 RNX11:ROA12 REB11:REE12 QUF11:QUI12 QKJ11:QKM12 QAN11:QAQ12 PQR11:PQU12 PGV11:PGY12 OWZ11:OXC12 OND11:ONG12 ODH11:ODK12 NTL11:NTO12 NJP11:NJS12 MZT11:MZW12 MPX11:MQA12 MGB11:MGE12 LWF11:LWI12 LMJ11:LMM12 LCN11:LCQ12 KSR11:KSU12 KIV11:KIY12 JYZ11:JZC12 JPD11:JPG12 JFH11:JFK12 IVL11:IVO12 ILP11:ILS12 IBT11:IBW12 HRX11:HSA12 HIB11:HIE12 GYF11:GYI12 GOJ11:GOM12 GEN11:GEQ12 FUR11:FUU12 FKV11:FKY12 FAZ11:FBC12 ERD11:ERG12 EHH11:EHK12 DXL11:DXO12 DNP11:DNS12 DDT11:DDW12 CTX11:CUA12 CKB11:CKE12 CAF11:CAI12 BQJ11:BQM12 BGN11:BGQ12 AWR11:AWU12 AMV11:AMY12 ACZ11:ADC12 TD11:TG12 JH11:JK12 E5:P9 WVY983051:WWC983052 WMC983051:WMG983052 WCG983051:WCK983052 VSK983051:VSO983052 VIO983051:VIS983052 UYS983051:UYW983052 UOW983051:UPA983052 UFA983051:UFE983052 TVE983051:TVI983052 TLI983051:TLM983052 TBM983051:TBQ983052 SRQ983051:SRU983052 SHU983051:SHY983052 RXY983051:RYC983052 ROC983051:ROG983052 REG983051:REK983052 QUK983051:QUO983052 QKO983051:QKS983052 QAS983051:QAW983052 PQW983051:PRA983052 PHA983051:PHE983052 OXE983051:OXI983052 ONI983051:ONM983052 ODM983051:ODQ983052 NTQ983051:NTU983052 NJU983051:NJY983052 MZY983051:NAC983052 MQC983051:MQG983052 MGG983051:MGK983052 LWK983051:LWO983052 LMO983051:LMS983052 LCS983051:LCW983052 KSW983051:KTA983052 KJA983051:KJE983052 JZE983051:JZI983052 JPI983051:JPM983052 JFM983051:JFQ983052 IVQ983051:IVU983052 ILU983051:ILY983052 IBY983051:ICC983052 HSC983051:HSG983052 HIG983051:HIK983052 GYK983051:GYO983052 GOO983051:GOS983052 GES983051:GEW983052 FUW983051:FVA983052 FLA983051:FLE983052 FBE983051:FBI983052 ERI983051:ERM983052 EHM983051:EHQ983052 DXQ983051:DXU983052 DNU983051:DNY983052 DDY983051:DEC983052 CUC983051:CUG983052 CKG983051:CKK983052 CAK983051:CAO983052 BQO983051:BQS983052 BGS983051:BGW983052 AWW983051:AXA983052 ANA983051:ANE983052 ADE983051:ADI983052 TI983051:TM983052 JM983051:JQ983052 R983051:V983052 WVY917515:WWC917516 WMC917515:WMG917516 WCG917515:WCK917516 VSK917515:VSO917516 VIO917515:VIS917516 UYS917515:UYW917516 UOW917515:UPA917516 UFA917515:UFE917516 TVE917515:TVI917516 TLI917515:TLM917516 TBM917515:TBQ917516 SRQ917515:SRU917516 SHU917515:SHY917516 RXY917515:RYC917516 ROC917515:ROG917516 REG917515:REK917516 QUK917515:QUO917516 QKO917515:QKS917516 QAS917515:QAW917516 PQW917515:PRA917516 PHA917515:PHE917516 OXE917515:OXI917516 ONI917515:ONM917516 ODM917515:ODQ917516 NTQ917515:NTU917516 NJU917515:NJY917516 MZY917515:NAC917516 MQC917515:MQG917516 MGG917515:MGK917516 LWK917515:LWO917516 LMO917515:LMS917516 LCS917515:LCW917516 KSW917515:KTA917516 KJA917515:KJE917516 JZE917515:JZI917516 JPI917515:JPM917516 JFM917515:JFQ917516 IVQ917515:IVU917516 ILU917515:ILY917516 IBY917515:ICC917516 HSC917515:HSG917516 HIG917515:HIK917516 GYK917515:GYO917516 GOO917515:GOS917516 GES917515:GEW917516 FUW917515:FVA917516 FLA917515:FLE917516 FBE917515:FBI917516 ERI917515:ERM917516 EHM917515:EHQ917516 DXQ917515:DXU917516 DNU917515:DNY917516 DDY917515:DEC917516 CUC917515:CUG917516 CKG917515:CKK917516 CAK917515:CAO917516 BQO917515:BQS917516 BGS917515:BGW917516 AWW917515:AXA917516 ANA917515:ANE917516 ADE917515:ADI917516 TI917515:TM917516 JM917515:JQ917516 R917515:V917516 WVY851979:WWC851980 WMC851979:WMG851980 WCG851979:WCK851980 VSK851979:VSO851980 VIO851979:VIS851980 UYS851979:UYW851980 UOW851979:UPA851980 UFA851979:UFE851980 TVE851979:TVI851980 TLI851979:TLM851980 TBM851979:TBQ851980 SRQ851979:SRU851980 SHU851979:SHY851980 RXY851979:RYC851980 ROC851979:ROG851980 REG851979:REK851980 QUK851979:QUO851980 QKO851979:QKS851980 QAS851979:QAW851980 PQW851979:PRA851980 PHA851979:PHE851980 OXE851979:OXI851980 ONI851979:ONM851980 ODM851979:ODQ851980 NTQ851979:NTU851980 NJU851979:NJY851980 MZY851979:NAC851980 MQC851979:MQG851980 MGG851979:MGK851980 LWK851979:LWO851980 LMO851979:LMS851980 LCS851979:LCW851980 KSW851979:KTA851980 KJA851979:KJE851980 JZE851979:JZI851980 JPI851979:JPM851980 JFM851979:JFQ851980 IVQ851979:IVU851980 ILU851979:ILY851980 IBY851979:ICC851980 HSC851979:HSG851980 HIG851979:HIK851980 GYK851979:GYO851980 GOO851979:GOS851980 GES851979:GEW851980 FUW851979:FVA851980 FLA851979:FLE851980 FBE851979:FBI851980 ERI851979:ERM851980 EHM851979:EHQ851980 DXQ851979:DXU851980 DNU851979:DNY851980 DDY851979:DEC851980 CUC851979:CUG851980 CKG851979:CKK851980 CAK851979:CAO851980 BQO851979:BQS851980 BGS851979:BGW851980 AWW851979:AXA851980 ANA851979:ANE851980 ADE851979:ADI851980 TI851979:TM851980 JM851979:JQ851980 R851979:V851980 WVY786443:WWC786444 WMC786443:WMG786444 WCG786443:WCK786444 VSK786443:VSO786444 VIO786443:VIS786444 UYS786443:UYW786444 UOW786443:UPA786444 UFA786443:UFE786444 TVE786443:TVI786444 TLI786443:TLM786444 TBM786443:TBQ786444 SRQ786443:SRU786444 SHU786443:SHY786444 RXY786443:RYC786444 ROC786443:ROG786444 REG786443:REK786444 QUK786443:QUO786444 QKO786443:QKS786444 QAS786443:QAW786444 PQW786443:PRA786444 PHA786443:PHE786444 OXE786443:OXI786444 ONI786443:ONM786444 ODM786443:ODQ786444 NTQ786443:NTU786444 NJU786443:NJY786444 MZY786443:NAC786444 MQC786443:MQG786444 MGG786443:MGK786444 LWK786443:LWO786444 LMO786443:LMS786444 LCS786443:LCW786444 KSW786443:KTA786444 KJA786443:KJE786444 JZE786443:JZI786444 JPI786443:JPM786444 JFM786443:JFQ786444 IVQ786443:IVU786444 ILU786443:ILY786444 IBY786443:ICC786444 HSC786443:HSG786444 HIG786443:HIK786444 GYK786443:GYO786444 GOO786443:GOS786444 GES786443:GEW786444 FUW786443:FVA786444 FLA786443:FLE786444 FBE786443:FBI786444 ERI786443:ERM786444 EHM786443:EHQ786444 DXQ786443:DXU786444 DNU786443:DNY786444 DDY786443:DEC786444 CUC786443:CUG786444 CKG786443:CKK786444 CAK786443:CAO786444 BQO786443:BQS786444 BGS786443:BGW786444 AWW786443:AXA786444 ANA786443:ANE786444 ADE786443:ADI786444 TI786443:TM786444 JM786443:JQ786444 R786443:V786444 WVY720907:WWC720908 WMC720907:WMG720908 WCG720907:WCK720908 VSK720907:VSO720908 VIO720907:VIS720908 UYS720907:UYW720908 UOW720907:UPA720908 UFA720907:UFE720908 TVE720907:TVI720908 TLI720907:TLM720908 TBM720907:TBQ720908 SRQ720907:SRU720908 SHU720907:SHY720908 RXY720907:RYC720908 ROC720907:ROG720908 REG720907:REK720908 QUK720907:QUO720908 QKO720907:QKS720908 QAS720907:QAW720908 PQW720907:PRA720908 PHA720907:PHE720908 OXE720907:OXI720908 ONI720907:ONM720908 ODM720907:ODQ720908 NTQ720907:NTU720908 NJU720907:NJY720908 MZY720907:NAC720908 MQC720907:MQG720908 MGG720907:MGK720908 LWK720907:LWO720908 LMO720907:LMS720908 LCS720907:LCW720908 KSW720907:KTA720908 KJA720907:KJE720908 JZE720907:JZI720908 JPI720907:JPM720908 JFM720907:JFQ720908 IVQ720907:IVU720908 ILU720907:ILY720908 IBY720907:ICC720908 HSC720907:HSG720908 HIG720907:HIK720908 GYK720907:GYO720908 GOO720907:GOS720908 GES720907:GEW720908 FUW720907:FVA720908 FLA720907:FLE720908 FBE720907:FBI720908 ERI720907:ERM720908 EHM720907:EHQ720908 DXQ720907:DXU720908 DNU720907:DNY720908 DDY720907:DEC720908 CUC720907:CUG720908 CKG720907:CKK720908 CAK720907:CAO720908 BQO720907:BQS720908 BGS720907:BGW720908 AWW720907:AXA720908 ANA720907:ANE720908 ADE720907:ADI720908 TI720907:TM720908 JM720907:JQ720908 R720907:V720908 WVY655371:WWC655372 WMC655371:WMG655372 WCG655371:WCK655372 VSK655371:VSO655372 VIO655371:VIS655372 UYS655371:UYW655372 UOW655371:UPA655372 UFA655371:UFE655372 TVE655371:TVI655372 TLI655371:TLM655372 TBM655371:TBQ655372 SRQ655371:SRU655372 SHU655371:SHY655372 RXY655371:RYC655372 ROC655371:ROG655372 REG655371:REK655372 QUK655371:QUO655372 QKO655371:QKS655372 QAS655371:QAW655372 PQW655371:PRA655372 PHA655371:PHE655372 OXE655371:OXI655372 ONI655371:ONM655372 ODM655371:ODQ655372 NTQ655371:NTU655372 NJU655371:NJY655372 MZY655371:NAC655372 MQC655371:MQG655372 MGG655371:MGK655372 LWK655371:LWO655372 LMO655371:LMS655372 LCS655371:LCW655372 KSW655371:KTA655372 KJA655371:KJE655372 JZE655371:JZI655372 JPI655371:JPM655372 JFM655371:JFQ655372 IVQ655371:IVU655372 ILU655371:ILY655372 IBY655371:ICC655372 HSC655371:HSG655372 HIG655371:HIK655372 GYK655371:GYO655372 GOO655371:GOS655372 GES655371:GEW655372 FUW655371:FVA655372 FLA655371:FLE655372 FBE655371:FBI655372 ERI655371:ERM655372 EHM655371:EHQ655372 DXQ655371:DXU655372 DNU655371:DNY655372 DDY655371:DEC655372 CUC655371:CUG655372 CKG655371:CKK655372 CAK655371:CAO655372 BQO655371:BQS655372 BGS655371:BGW655372 AWW655371:AXA655372 ANA655371:ANE655372 ADE655371:ADI655372 TI655371:TM655372 JM655371:JQ655372 R655371:V655372 WVY589835:WWC589836 WMC589835:WMG589836 WCG589835:WCK589836 VSK589835:VSO589836 VIO589835:VIS589836 UYS589835:UYW589836 UOW589835:UPA589836 UFA589835:UFE589836 TVE589835:TVI589836 TLI589835:TLM589836 TBM589835:TBQ589836 SRQ589835:SRU589836 SHU589835:SHY589836 RXY589835:RYC589836 ROC589835:ROG589836 REG589835:REK589836 QUK589835:QUO589836 QKO589835:QKS589836 QAS589835:QAW589836 PQW589835:PRA589836 PHA589835:PHE589836 OXE589835:OXI589836 ONI589835:ONM589836 ODM589835:ODQ589836 NTQ589835:NTU589836 NJU589835:NJY589836 MZY589835:NAC589836 MQC589835:MQG589836 MGG589835:MGK589836 LWK589835:LWO589836 LMO589835:LMS589836 LCS589835:LCW589836 KSW589835:KTA589836 KJA589835:KJE589836 JZE589835:JZI589836 JPI589835:JPM589836 JFM589835:JFQ589836 IVQ589835:IVU589836 ILU589835:ILY589836 IBY589835:ICC589836 HSC589835:HSG589836 HIG589835:HIK589836 GYK589835:GYO589836 GOO589835:GOS589836 GES589835:GEW589836 FUW589835:FVA589836 FLA589835:FLE589836 FBE589835:FBI589836 ERI589835:ERM589836 EHM589835:EHQ589836 DXQ589835:DXU589836 DNU589835:DNY589836 DDY589835:DEC589836 CUC589835:CUG589836 CKG589835:CKK589836 CAK589835:CAO589836 BQO589835:BQS589836 BGS589835:BGW589836 AWW589835:AXA589836 ANA589835:ANE589836 ADE589835:ADI589836 TI589835:TM589836 JM589835:JQ589836 R589835:V589836 WVY524299:WWC524300 WMC524299:WMG524300 WCG524299:WCK524300 VSK524299:VSO524300 VIO524299:VIS524300 UYS524299:UYW524300 UOW524299:UPA524300 UFA524299:UFE524300 TVE524299:TVI524300 TLI524299:TLM524300 TBM524299:TBQ524300 SRQ524299:SRU524300 SHU524299:SHY524300 RXY524299:RYC524300 ROC524299:ROG524300 REG524299:REK524300 QUK524299:QUO524300 QKO524299:QKS524300 QAS524299:QAW524300 PQW524299:PRA524300 PHA524299:PHE524300 OXE524299:OXI524300 ONI524299:ONM524300 ODM524299:ODQ524300 NTQ524299:NTU524300 NJU524299:NJY524300 MZY524299:NAC524300 MQC524299:MQG524300 MGG524299:MGK524300 LWK524299:LWO524300 LMO524299:LMS524300 LCS524299:LCW524300 KSW524299:KTA524300 KJA524299:KJE524300 JZE524299:JZI524300 JPI524299:JPM524300 JFM524299:JFQ524300 IVQ524299:IVU524300 ILU524299:ILY524300 IBY524299:ICC524300 HSC524299:HSG524300 HIG524299:HIK524300 GYK524299:GYO524300 GOO524299:GOS524300 GES524299:GEW524300 FUW524299:FVA524300 FLA524299:FLE524300 FBE524299:FBI524300 ERI524299:ERM524300 EHM524299:EHQ524300 DXQ524299:DXU524300 DNU524299:DNY524300 DDY524299:DEC524300 CUC524299:CUG524300 CKG524299:CKK524300 CAK524299:CAO524300 BQO524299:BQS524300 BGS524299:BGW524300 AWW524299:AXA524300 ANA524299:ANE524300 ADE524299:ADI524300 TI524299:TM524300 JM524299:JQ524300 R524299:V524300 WVY458763:WWC458764 WMC458763:WMG458764 WCG458763:WCK458764 VSK458763:VSO458764 VIO458763:VIS458764 UYS458763:UYW458764 UOW458763:UPA458764 UFA458763:UFE458764 TVE458763:TVI458764 TLI458763:TLM458764 TBM458763:TBQ458764 SRQ458763:SRU458764 SHU458763:SHY458764 RXY458763:RYC458764 ROC458763:ROG458764 REG458763:REK458764 QUK458763:QUO458764 QKO458763:QKS458764 QAS458763:QAW458764 PQW458763:PRA458764 PHA458763:PHE458764 OXE458763:OXI458764 ONI458763:ONM458764 ODM458763:ODQ458764 NTQ458763:NTU458764 NJU458763:NJY458764 MZY458763:NAC458764 MQC458763:MQG458764 MGG458763:MGK458764 LWK458763:LWO458764 LMO458763:LMS458764 LCS458763:LCW458764 KSW458763:KTA458764 KJA458763:KJE458764 JZE458763:JZI458764 JPI458763:JPM458764 JFM458763:JFQ458764 IVQ458763:IVU458764 ILU458763:ILY458764 IBY458763:ICC458764 HSC458763:HSG458764 HIG458763:HIK458764 GYK458763:GYO458764 GOO458763:GOS458764 GES458763:GEW458764 FUW458763:FVA458764 FLA458763:FLE458764 FBE458763:FBI458764 ERI458763:ERM458764 EHM458763:EHQ458764 DXQ458763:DXU458764 DNU458763:DNY458764 DDY458763:DEC458764 CUC458763:CUG458764 CKG458763:CKK458764 CAK458763:CAO458764 BQO458763:BQS458764 BGS458763:BGW458764 AWW458763:AXA458764 ANA458763:ANE458764 ADE458763:ADI458764 TI458763:TM458764 JM458763:JQ458764 R458763:V458764 WVY393227:WWC393228 WMC393227:WMG393228 WCG393227:WCK393228 VSK393227:VSO393228 VIO393227:VIS393228 UYS393227:UYW393228 UOW393227:UPA393228 UFA393227:UFE393228 TVE393227:TVI393228 TLI393227:TLM393228 TBM393227:TBQ393228 SRQ393227:SRU393228 SHU393227:SHY393228 RXY393227:RYC393228 ROC393227:ROG393228 REG393227:REK393228 QUK393227:QUO393228 QKO393227:QKS393228 QAS393227:QAW393228 PQW393227:PRA393228 PHA393227:PHE393228 OXE393227:OXI393228 ONI393227:ONM393228 ODM393227:ODQ393228 NTQ393227:NTU393228 NJU393227:NJY393228 MZY393227:NAC393228 MQC393227:MQG393228 MGG393227:MGK393228 LWK393227:LWO393228 LMO393227:LMS393228 LCS393227:LCW393228 KSW393227:KTA393228 KJA393227:KJE393228 JZE393227:JZI393228 JPI393227:JPM393228 JFM393227:JFQ393228 IVQ393227:IVU393228 ILU393227:ILY393228 IBY393227:ICC393228 HSC393227:HSG393228 HIG393227:HIK393228 GYK393227:GYO393228 GOO393227:GOS393228 GES393227:GEW393228 FUW393227:FVA393228 FLA393227:FLE393228 FBE393227:FBI393228 ERI393227:ERM393228 EHM393227:EHQ393228 DXQ393227:DXU393228 DNU393227:DNY393228 DDY393227:DEC393228 CUC393227:CUG393228 CKG393227:CKK393228 CAK393227:CAO393228 BQO393227:BQS393228 BGS393227:BGW393228 AWW393227:AXA393228 ANA393227:ANE393228 ADE393227:ADI393228 TI393227:TM393228 JM393227:JQ393228 R393227:V393228 WVY327691:WWC327692 WMC327691:WMG327692 WCG327691:WCK327692 VSK327691:VSO327692 VIO327691:VIS327692 UYS327691:UYW327692 UOW327691:UPA327692 UFA327691:UFE327692 TVE327691:TVI327692 TLI327691:TLM327692 TBM327691:TBQ327692 SRQ327691:SRU327692 SHU327691:SHY327692 RXY327691:RYC327692 ROC327691:ROG327692 REG327691:REK327692 QUK327691:QUO327692 QKO327691:QKS327692 QAS327691:QAW327692 PQW327691:PRA327692 PHA327691:PHE327692 OXE327691:OXI327692 ONI327691:ONM327692 ODM327691:ODQ327692 NTQ327691:NTU327692 NJU327691:NJY327692 MZY327691:NAC327692 MQC327691:MQG327692 MGG327691:MGK327692 LWK327691:LWO327692 LMO327691:LMS327692 LCS327691:LCW327692 KSW327691:KTA327692 KJA327691:KJE327692 JZE327691:JZI327692 JPI327691:JPM327692 JFM327691:JFQ327692 IVQ327691:IVU327692 ILU327691:ILY327692 IBY327691:ICC327692 HSC327691:HSG327692 HIG327691:HIK327692 GYK327691:GYO327692 GOO327691:GOS327692 GES327691:GEW327692 FUW327691:FVA327692 FLA327691:FLE327692 FBE327691:FBI327692 ERI327691:ERM327692 EHM327691:EHQ327692 DXQ327691:DXU327692 DNU327691:DNY327692 DDY327691:DEC327692 CUC327691:CUG327692 CKG327691:CKK327692 CAK327691:CAO327692 BQO327691:BQS327692 BGS327691:BGW327692 AWW327691:AXA327692 ANA327691:ANE327692 ADE327691:ADI327692 TI327691:TM327692 JM327691:JQ327692 R327691:V327692 WVY262155:WWC262156 WMC262155:WMG262156 WCG262155:WCK262156 VSK262155:VSO262156 VIO262155:VIS262156 UYS262155:UYW262156 UOW262155:UPA262156 UFA262155:UFE262156 TVE262155:TVI262156 TLI262155:TLM262156 TBM262155:TBQ262156 SRQ262155:SRU262156 SHU262155:SHY262156 RXY262155:RYC262156 ROC262155:ROG262156 REG262155:REK262156 QUK262155:QUO262156 QKO262155:QKS262156 QAS262155:QAW262156 PQW262155:PRA262156 PHA262155:PHE262156 OXE262155:OXI262156 ONI262155:ONM262156 ODM262155:ODQ262156 NTQ262155:NTU262156 NJU262155:NJY262156 MZY262155:NAC262156 MQC262155:MQG262156 MGG262155:MGK262156 LWK262155:LWO262156 LMO262155:LMS262156 LCS262155:LCW262156 KSW262155:KTA262156 KJA262155:KJE262156 JZE262155:JZI262156 JPI262155:JPM262156 JFM262155:JFQ262156 IVQ262155:IVU262156 ILU262155:ILY262156 IBY262155:ICC262156 HSC262155:HSG262156 HIG262155:HIK262156 GYK262155:GYO262156 GOO262155:GOS262156 GES262155:GEW262156 FUW262155:FVA262156 FLA262155:FLE262156 FBE262155:FBI262156 ERI262155:ERM262156 EHM262155:EHQ262156 DXQ262155:DXU262156 DNU262155:DNY262156 DDY262155:DEC262156 CUC262155:CUG262156 CKG262155:CKK262156 CAK262155:CAO262156 BQO262155:BQS262156 BGS262155:BGW262156 AWW262155:AXA262156 ANA262155:ANE262156 ADE262155:ADI262156 TI262155:TM262156 JM262155:JQ262156 R262155:V262156 WVY196619:WWC196620 WMC196619:WMG196620 WCG196619:WCK196620 VSK196619:VSO196620 VIO196619:VIS196620 UYS196619:UYW196620 UOW196619:UPA196620 UFA196619:UFE196620 TVE196619:TVI196620 TLI196619:TLM196620 TBM196619:TBQ196620 SRQ196619:SRU196620 SHU196619:SHY196620 RXY196619:RYC196620 ROC196619:ROG196620 REG196619:REK196620 QUK196619:QUO196620 QKO196619:QKS196620 QAS196619:QAW196620 PQW196619:PRA196620 PHA196619:PHE196620 OXE196619:OXI196620 ONI196619:ONM196620 ODM196619:ODQ196620 NTQ196619:NTU196620 NJU196619:NJY196620 MZY196619:NAC196620 MQC196619:MQG196620 MGG196619:MGK196620 LWK196619:LWO196620 LMO196619:LMS196620 LCS196619:LCW196620 KSW196619:KTA196620 KJA196619:KJE196620 JZE196619:JZI196620 JPI196619:JPM196620 JFM196619:JFQ196620 IVQ196619:IVU196620 ILU196619:ILY196620 IBY196619:ICC196620 HSC196619:HSG196620 HIG196619:HIK196620 GYK196619:GYO196620 GOO196619:GOS196620 GES196619:GEW196620 FUW196619:FVA196620 FLA196619:FLE196620 FBE196619:FBI196620 ERI196619:ERM196620 EHM196619:EHQ196620 DXQ196619:DXU196620 DNU196619:DNY196620 DDY196619:DEC196620 CUC196619:CUG196620 CKG196619:CKK196620 CAK196619:CAO196620 BQO196619:BQS196620 BGS196619:BGW196620 AWW196619:AXA196620 ANA196619:ANE196620 ADE196619:ADI196620 TI196619:TM196620 JM196619:JQ196620 R196619:V196620 WVY131083:WWC131084 WMC131083:WMG131084 WCG131083:WCK131084 VSK131083:VSO131084 VIO131083:VIS131084 UYS131083:UYW131084 UOW131083:UPA131084 UFA131083:UFE131084 TVE131083:TVI131084 TLI131083:TLM131084 TBM131083:TBQ131084 SRQ131083:SRU131084 SHU131083:SHY131084 RXY131083:RYC131084 ROC131083:ROG131084 REG131083:REK131084 QUK131083:QUO131084 QKO131083:QKS131084 QAS131083:QAW131084 PQW131083:PRA131084 PHA131083:PHE131084 OXE131083:OXI131084 ONI131083:ONM131084 ODM131083:ODQ131084 NTQ131083:NTU131084 NJU131083:NJY131084 MZY131083:NAC131084 MQC131083:MQG131084 MGG131083:MGK131084 LWK131083:LWO131084 LMO131083:LMS131084 LCS131083:LCW131084 KSW131083:KTA131084 KJA131083:KJE131084 JZE131083:JZI131084 JPI131083:JPM131084 JFM131083:JFQ131084 IVQ131083:IVU131084 ILU131083:ILY131084 IBY131083:ICC131084 HSC131083:HSG131084 HIG131083:HIK131084 GYK131083:GYO131084 GOO131083:GOS131084 GES131083:GEW131084 FUW131083:FVA131084 FLA131083:FLE131084 FBE131083:FBI131084 ERI131083:ERM131084 EHM131083:EHQ131084 DXQ131083:DXU131084 DNU131083:DNY131084 DDY131083:DEC131084 CUC131083:CUG131084 CKG131083:CKK131084 CAK131083:CAO131084 BQO131083:BQS131084 BGS131083:BGW131084 AWW131083:AXA131084 ANA131083:ANE131084 ADE131083:ADI131084 TI131083:TM131084 JM131083:JQ131084 R131083:V131084 WVY65547:WWC65548 WMC65547:WMG65548 WCG65547:WCK65548 VSK65547:VSO65548 VIO65547:VIS65548 UYS65547:UYW65548 UOW65547:UPA65548 UFA65547:UFE65548 TVE65547:TVI65548 TLI65547:TLM65548 TBM65547:TBQ65548 SRQ65547:SRU65548 SHU65547:SHY65548 RXY65547:RYC65548 ROC65547:ROG65548 REG65547:REK65548 QUK65547:QUO65548 QKO65547:QKS65548 QAS65547:QAW65548 PQW65547:PRA65548 PHA65547:PHE65548 OXE65547:OXI65548 ONI65547:ONM65548 ODM65547:ODQ65548 NTQ65547:NTU65548 NJU65547:NJY65548 MZY65547:NAC65548 MQC65547:MQG65548 MGG65547:MGK65548 LWK65547:LWO65548 LMO65547:LMS65548 LCS65547:LCW65548 KSW65547:KTA65548 KJA65547:KJE65548 JZE65547:JZI65548 JPI65547:JPM65548 JFM65547:JFQ65548 IVQ65547:IVU65548 ILU65547:ILY65548 IBY65547:ICC65548 HSC65547:HSG65548 HIG65547:HIK65548 GYK65547:GYO65548 GOO65547:GOS65548 GES65547:GEW65548 FUW65547:FVA65548 FLA65547:FLE65548 FBE65547:FBI65548 ERI65547:ERM65548 EHM65547:EHQ65548 DXQ65547:DXU65548 DNU65547:DNY65548 DDY65547:DEC65548 CUC65547:CUG65548 CKG65547:CKK65548 CAK65547:CAO65548 BQO65547:BQS65548 BGS65547:BGW65548 AWW65547:AXA65548 ANA65547:ANE65548 ADE65547:ADI65548 TI65547:TM65548 JM65547:JQ65548 R65547:V65548 WVY11:WWC12 WMC11:WMG12 WCG11:WCK12 VSK11:VSO12 VIO11:VIS12 UYS11:UYW12 UOW11:UPA12 UFA11:UFE12 TVE11:TVI12 TLI11:TLM12 TBM11:TBQ12 SRQ11:SRU12 SHU11:SHY12 RXY11:RYC12 ROC11:ROG12 REG11:REK12 QUK11:QUO12 QKO11:QKS12 QAS11:QAW12 PQW11:PRA12 PHA11:PHE12 OXE11:OXI12 ONI11:ONM12 ODM11:ODQ12 NTQ11:NTU12 NJU11:NJY12 MZY11:NAC12 MQC11:MQG12 MGG11:MGK12 LWK11:LWO12 LMO11:LMS12 LCS11:LCW12 KSW11:KTA12 KJA11:KJE12 JZE11:JZI12 JPI11:JPM12 JFM11:JFQ12 IVQ11:IVU12 ILU11:ILY12 IBY11:ICC12 HSC11:HSG12 HIG11:HIK12 GYK11:GYO12 GOO11:GOS12 GES11:GEW12 FUW11:FVA12 FLA11:FLE12 FBE11:FBI12 ERI11:ERM12 EHM11:EHQ12 DXQ11:DXU12 DNU11:DNY12 DDY11:DEC12 CUC11:CUG12 CKG11:CKK12 CAK11:CAO12 BQO11:BQS12 BGS11:BGW12 AWW11:AXA12 ANA11:ANE12 ADE11:ADI12 TI11:TM12 JM11:JQ12 R8:V9 WVK983051:WVR983052 WLO983051:WLV983052 WBS983051:WBZ983052 VRW983051:VSD983052 VIA983051:VIH983052 UYE983051:UYL983052 UOI983051:UOP983052 UEM983051:UET983052 TUQ983051:TUX983052 TKU983051:TLB983052 TAY983051:TBF983052 SRC983051:SRJ983052 SHG983051:SHN983052 RXK983051:RXR983052 RNO983051:RNV983052 RDS983051:RDZ983052 QTW983051:QUD983052 QKA983051:QKH983052 QAE983051:QAL983052 PQI983051:PQP983052 PGM983051:PGT983052 OWQ983051:OWX983052 OMU983051:ONB983052 OCY983051:ODF983052 NTC983051:NTJ983052 NJG983051:NJN983052 MZK983051:MZR983052 MPO983051:MPV983052 MFS983051:MFZ983052 LVW983051:LWD983052 LMA983051:LMH983052 LCE983051:LCL983052 KSI983051:KSP983052 KIM983051:KIT983052 JYQ983051:JYX983052 JOU983051:JPB983052 JEY983051:JFF983052 IVC983051:IVJ983052 ILG983051:ILN983052 IBK983051:IBR983052 HRO983051:HRV983052 HHS983051:HHZ983052 GXW983051:GYD983052 GOA983051:GOH983052 GEE983051:GEL983052 FUI983051:FUP983052 FKM983051:FKT983052 FAQ983051:FAX983052 EQU983051:ERB983052 EGY983051:EHF983052 DXC983051:DXJ983052 DNG983051:DNN983052 DDK983051:DDR983052 CTO983051:CTV983052 CJS983051:CJZ983052 BZW983051:CAD983052 BQA983051:BQH983052 BGE983051:BGL983052 AWI983051:AWP983052 AMM983051:AMT983052 ACQ983051:ACX983052 SU983051:TB983052 IY983051:JF983052 WVK917515:WVR917516 WLO917515:WLV917516 WBS917515:WBZ917516 VRW917515:VSD917516 VIA917515:VIH917516 UYE917515:UYL917516 UOI917515:UOP917516 UEM917515:UET917516 TUQ917515:TUX917516 TKU917515:TLB917516 TAY917515:TBF917516 SRC917515:SRJ917516 SHG917515:SHN917516 RXK917515:RXR917516 RNO917515:RNV917516 RDS917515:RDZ917516 QTW917515:QUD917516 QKA917515:QKH917516 QAE917515:QAL917516 PQI917515:PQP917516 PGM917515:PGT917516 OWQ917515:OWX917516 OMU917515:ONB917516 OCY917515:ODF917516 NTC917515:NTJ917516 NJG917515:NJN917516 MZK917515:MZR917516 MPO917515:MPV917516 MFS917515:MFZ917516 LVW917515:LWD917516 LMA917515:LMH917516 LCE917515:LCL917516 KSI917515:KSP917516 KIM917515:KIT917516 JYQ917515:JYX917516 JOU917515:JPB917516 JEY917515:JFF917516 IVC917515:IVJ917516 ILG917515:ILN917516 IBK917515:IBR917516 HRO917515:HRV917516 HHS917515:HHZ917516 GXW917515:GYD917516 GOA917515:GOH917516 GEE917515:GEL917516 FUI917515:FUP917516 FKM917515:FKT917516 FAQ917515:FAX917516 EQU917515:ERB917516 EGY917515:EHF917516 DXC917515:DXJ917516 DNG917515:DNN917516 DDK917515:DDR917516 CTO917515:CTV917516 CJS917515:CJZ917516 BZW917515:CAD917516 BQA917515:BQH917516 BGE917515:BGL917516 AWI917515:AWP917516 AMM917515:AMT917516 ACQ917515:ACX917516 SU917515:TB917516 IY917515:JF917516 E983051:K983052 WVK851979:WVR851980 WLO851979:WLV851980 WBS851979:WBZ851980 VRW851979:VSD851980 VIA851979:VIH851980 UYE851979:UYL851980 UOI851979:UOP851980 UEM851979:UET851980 TUQ851979:TUX851980 TKU851979:TLB851980 TAY851979:TBF851980 SRC851979:SRJ851980 SHG851979:SHN851980 RXK851979:RXR851980 RNO851979:RNV851980 RDS851979:RDZ851980 QTW851979:QUD851980 QKA851979:QKH851980 QAE851979:QAL851980 PQI851979:PQP851980 PGM851979:PGT851980 OWQ851979:OWX851980 OMU851979:ONB851980 OCY851979:ODF851980 NTC851979:NTJ851980 NJG851979:NJN851980 MZK851979:MZR851980 MPO851979:MPV851980 MFS851979:MFZ851980 LVW851979:LWD851980 LMA851979:LMH851980 LCE851979:LCL851980 KSI851979:KSP851980 KIM851979:KIT851980 JYQ851979:JYX851980 JOU851979:JPB851980 JEY851979:JFF851980 IVC851979:IVJ851980 ILG851979:ILN851980 IBK851979:IBR851980 HRO851979:HRV851980 HHS851979:HHZ851980 GXW851979:GYD851980 GOA851979:GOH851980 GEE851979:GEL851980 FUI851979:FUP851980 FKM851979:FKT851980 FAQ851979:FAX851980 EQU851979:ERB851980 EGY851979:EHF851980 DXC851979:DXJ851980 DNG851979:DNN851980 DDK851979:DDR851980 CTO851979:CTV851980 CJS851979:CJZ851980 BZW851979:CAD851980 BQA851979:BQH851980 BGE851979:BGL851980 AWI851979:AWP851980 AMM851979:AMT851980 ACQ851979:ACX851980 SU851979:TB851980 IY851979:JF851980 E917515:K917516 WVK786443:WVR786444 WLO786443:WLV786444 WBS786443:WBZ786444 VRW786443:VSD786444 VIA786443:VIH786444 UYE786443:UYL786444 UOI786443:UOP786444 UEM786443:UET786444 TUQ786443:TUX786444 TKU786443:TLB786444 TAY786443:TBF786444 SRC786443:SRJ786444 SHG786443:SHN786444 RXK786443:RXR786444 RNO786443:RNV786444 RDS786443:RDZ786444 QTW786443:QUD786444 QKA786443:QKH786444 QAE786443:QAL786444 PQI786443:PQP786444 PGM786443:PGT786444 OWQ786443:OWX786444 OMU786443:ONB786444 OCY786443:ODF786444 NTC786443:NTJ786444 NJG786443:NJN786444 MZK786443:MZR786444 MPO786443:MPV786444 MFS786443:MFZ786444 LVW786443:LWD786444 LMA786443:LMH786444 LCE786443:LCL786444 KSI786443:KSP786444 KIM786443:KIT786444 JYQ786443:JYX786444 JOU786443:JPB786444 JEY786443:JFF786444 IVC786443:IVJ786444 ILG786443:ILN786444 IBK786443:IBR786444 HRO786443:HRV786444 HHS786443:HHZ786444 GXW786443:GYD786444 GOA786443:GOH786444 GEE786443:GEL786444 FUI786443:FUP786444 FKM786443:FKT786444 FAQ786443:FAX786444 EQU786443:ERB786444 EGY786443:EHF786444 DXC786443:DXJ786444 DNG786443:DNN786444 DDK786443:DDR786444 CTO786443:CTV786444 CJS786443:CJZ786444 BZW786443:CAD786444 BQA786443:BQH786444 BGE786443:BGL786444 AWI786443:AWP786444 AMM786443:AMT786444 ACQ786443:ACX786444 SU786443:TB786444 IY786443:JF786444 E851979:K851980 WVK720907:WVR720908 WLO720907:WLV720908 WBS720907:WBZ720908 VRW720907:VSD720908 VIA720907:VIH720908 UYE720907:UYL720908 UOI720907:UOP720908 UEM720907:UET720908 TUQ720907:TUX720908 TKU720907:TLB720908 TAY720907:TBF720908 SRC720907:SRJ720908 SHG720907:SHN720908 RXK720907:RXR720908 RNO720907:RNV720908 RDS720907:RDZ720908 QTW720907:QUD720908 QKA720907:QKH720908 QAE720907:QAL720908 PQI720907:PQP720908 PGM720907:PGT720908 OWQ720907:OWX720908 OMU720907:ONB720908 OCY720907:ODF720908 NTC720907:NTJ720908 NJG720907:NJN720908 MZK720907:MZR720908 MPO720907:MPV720908 MFS720907:MFZ720908 LVW720907:LWD720908 LMA720907:LMH720908 LCE720907:LCL720908 KSI720907:KSP720908 KIM720907:KIT720908 JYQ720907:JYX720908 JOU720907:JPB720908 JEY720907:JFF720908 IVC720907:IVJ720908 ILG720907:ILN720908 IBK720907:IBR720908 HRO720907:HRV720908 HHS720907:HHZ720908 GXW720907:GYD720908 GOA720907:GOH720908 GEE720907:GEL720908 FUI720907:FUP720908 FKM720907:FKT720908 FAQ720907:FAX720908 EQU720907:ERB720908 EGY720907:EHF720908 DXC720907:DXJ720908 DNG720907:DNN720908 DDK720907:DDR720908 CTO720907:CTV720908 CJS720907:CJZ720908 BZW720907:CAD720908 BQA720907:BQH720908 BGE720907:BGL720908 AWI720907:AWP720908 AMM720907:AMT720908 ACQ720907:ACX720908 SU720907:TB720908 IY720907:JF720908 E786443:K786444 WVK655371:WVR655372 WLO655371:WLV655372 WBS655371:WBZ655372 VRW655371:VSD655372 VIA655371:VIH655372 UYE655371:UYL655372 UOI655371:UOP655372 UEM655371:UET655372 TUQ655371:TUX655372 TKU655371:TLB655372 TAY655371:TBF655372 SRC655371:SRJ655372 SHG655371:SHN655372 RXK655371:RXR655372 RNO655371:RNV655372 RDS655371:RDZ655372 QTW655371:QUD655372 QKA655371:QKH655372 QAE655371:QAL655372 PQI655371:PQP655372 PGM655371:PGT655372 OWQ655371:OWX655372 OMU655371:ONB655372 OCY655371:ODF655372 NTC655371:NTJ655372 NJG655371:NJN655372 MZK655371:MZR655372 MPO655371:MPV655372 MFS655371:MFZ655372 LVW655371:LWD655372 LMA655371:LMH655372 LCE655371:LCL655372 KSI655371:KSP655372 KIM655371:KIT655372 JYQ655371:JYX655372 JOU655371:JPB655372 JEY655371:JFF655372 IVC655371:IVJ655372 ILG655371:ILN655372 IBK655371:IBR655372 HRO655371:HRV655372 HHS655371:HHZ655372 GXW655371:GYD655372 GOA655371:GOH655372 GEE655371:GEL655372 FUI655371:FUP655372 FKM655371:FKT655372 FAQ655371:FAX655372 EQU655371:ERB655372 EGY655371:EHF655372 DXC655371:DXJ655372 DNG655371:DNN655372 DDK655371:DDR655372 CTO655371:CTV655372 CJS655371:CJZ655372 BZW655371:CAD655372 BQA655371:BQH655372 BGE655371:BGL655372 AWI655371:AWP655372 AMM655371:AMT655372 ACQ655371:ACX655372 SU655371:TB655372 IY655371:JF655372 E720907:K720908 WVK589835:WVR589836 WLO589835:WLV589836 WBS589835:WBZ589836 VRW589835:VSD589836 VIA589835:VIH589836 UYE589835:UYL589836 UOI589835:UOP589836 UEM589835:UET589836 TUQ589835:TUX589836 TKU589835:TLB589836 TAY589835:TBF589836 SRC589835:SRJ589836 SHG589835:SHN589836 RXK589835:RXR589836 RNO589835:RNV589836 RDS589835:RDZ589836 QTW589835:QUD589836 QKA589835:QKH589836 QAE589835:QAL589836 PQI589835:PQP589836 PGM589835:PGT589836 OWQ589835:OWX589836 OMU589835:ONB589836 OCY589835:ODF589836 NTC589835:NTJ589836 NJG589835:NJN589836 MZK589835:MZR589836 MPO589835:MPV589836 MFS589835:MFZ589836 LVW589835:LWD589836 LMA589835:LMH589836 LCE589835:LCL589836 KSI589835:KSP589836 KIM589835:KIT589836 JYQ589835:JYX589836 JOU589835:JPB589836 JEY589835:JFF589836 IVC589835:IVJ589836 ILG589835:ILN589836 IBK589835:IBR589836 HRO589835:HRV589836 HHS589835:HHZ589836 GXW589835:GYD589836 GOA589835:GOH589836 GEE589835:GEL589836 FUI589835:FUP589836 FKM589835:FKT589836 FAQ589835:FAX589836 EQU589835:ERB589836 EGY589835:EHF589836 DXC589835:DXJ589836 DNG589835:DNN589836 DDK589835:DDR589836 CTO589835:CTV589836 CJS589835:CJZ589836 BZW589835:CAD589836 BQA589835:BQH589836 BGE589835:BGL589836 AWI589835:AWP589836 AMM589835:AMT589836 ACQ589835:ACX589836 SU589835:TB589836 IY589835:JF589836 E655371:K655372 WVK524299:WVR524300 WLO524299:WLV524300 WBS524299:WBZ524300 VRW524299:VSD524300 VIA524299:VIH524300 UYE524299:UYL524300 UOI524299:UOP524300 UEM524299:UET524300 TUQ524299:TUX524300 TKU524299:TLB524300 TAY524299:TBF524300 SRC524299:SRJ524300 SHG524299:SHN524300 RXK524299:RXR524300 RNO524299:RNV524300 RDS524299:RDZ524300 QTW524299:QUD524300 QKA524299:QKH524300 QAE524299:QAL524300 PQI524299:PQP524300 PGM524299:PGT524300 OWQ524299:OWX524300 OMU524299:ONB524300 OCY524299:ODF524300 NTC524299:NTJ524300 NJG524299:NJN524300 MZK524299:MZR524300 MPO524299:MPV524300 MFS524299:MFZ524300 LVW524299:LWD524300 LMA524299:LMH524300 LCE524299:LCL524300 KSI524299:KSP524300 KIM524299:KIT524300 JYQ524299:JYX524300 JOU524299:JPB524300 JEY524299:JFF524300 IVC524299:IVJ524300 ILG524299:ILN524300 IBK524299:IBR524300 HRO524299:HRV524300 HHS524299:HHZ524300 GXW524299:GYD524300 GOA524299:GOH524300 GEE524299:GEL524300 FUI524299:FUP524300 FKM524299:FKT524300 FAQ524299:FAX524300 EQU524299:ERB524300 EGY524299:EHF524300 DXC524299:DXJ524300 DNG524299:DNN524300 DDK524299:DDR524300 CTO524299:CTV524300 CJS524299:CJZ524300 BZW524299:CAD524300 BQA524299:BQH524300 BGE524299:BGL524300 AWI524299:AWP524300 AMM524299:AMT524300 ACQ524299:ACX524300 SU524299:TB524300 IY524299:JF524300 E589835:K589836 WVK458763:WVR458764 WLO458763:WLV458764 WBS458763:WBZ458764 VRW458763:VSD458764 VIA458763:VIH458764 UYE458763:UYL458764 UOI458763:UOP458764 UEM458763:UET458764 TUQ458763:TUX458764 TKU458763:TLB458764 TAY458763:TBF458764 SRC458763:SRJ458764 SHG458763:SHN458764 RXK458763:RXR458764 RNO458763:RNV458764 RDS458763:RDZ458764 QTW458763:QUD458764 QKA458763:QKH458764 QAE458763:QAL458764 PQI458763:PQP458764 PGM458763:PGT458764 OWQ458763:OWX458764 OMU458763:ONB458764 OCY458763:ODF458764 NTC458763:NTJ458764 NJG458763:NJN458764 MZK458763:MZR458764 MPO458763:MPV458764 MFS458763:MFZ458764 LVW458763:LWD458764 LMA458763:LMH458764 LCE458763:LCL458764 KSI458763:KSP458764 KIM458763:KIT458764 JYQ458763:JYX458764 JOU458763:JPB458764 JEY458763:JFF458764 IVC458763:IVJ458764 ILG458763:ILN458764 IBK458763:IBR458764 HRO458763:HRV458764 HHS458763:HHZ458764 GXW458763:GYD458764 GOA458763:GOH458764 GEE458763:GEL458764 FUI458763:FUP458764 FKM458763:FKT458764 FAQ458763:FAX458764 EQU458763:ERB458764 EGY458763:EHF458764 DXC458763:DXJ458764 DNG458763:DNN458764 DDK458763:DDR458764 CTO458763:CTV458764 CJS458763:CJZ458764 BZW458763:CAD458764 BQA458763:BQH458764 BGE458763:BGL458764 AWI458763:AWP458764 AMM458763:AMT458764 ACQ458763:ACX458764 SU458763:TB458764 IY458763:JF458764 E524299:K524300 WVK393227:WVR393228 WLO393227:WLV393228 WBS393227:WBZ393228 VRW393227:VSD393228 VIA393227:VIH393228 UYE393227:UYL393228 UOI393227:UOP393228 UEM393227:UET393228 TUQ393227:TUX393228 TKU393227:TLB393228 TAY393227:TBF393228 SRC393227:SRJ393228 SHG393227:SHN393228 RXK393227:RXR393228 RNO393227:RNV393228 RDS393227:RDZ393228 QTW393227:QUD393228 QKA393227:QKH393228 QAE393227:QAL393228 PQI393227:PQP393228 PGM393227:PGT393228 OWQ393227:OWX393228 OMU393227:ONB393228 OCY393227:ODF393228 NTC393227:NTJ393228 NJG393227:NJN393228 MZK393227:MZR393228 MPO393227:MPV393228 MFS393227:MFZ393228 LVW393227:LWD393228 LMA393227:LMH393228 LCE393227:LCL393228 KSI393227:KSP393228 KIM393227:KIT393228 JYQ393227:JYX393228 JOU393227:JPB393228 JEY393227:JFF393228 IVC393227:IVJ393228 ILG393227:ILN393228 IBK393227:IBR393228 HRO393227:HRV393228 HHS393227:HHZ393228 GXW393227:GYD393228 GOA393227:GOH393228 GEE393227:GEL393228 FUI393227:FUP393228 FKM393227:FKT393228 FAQ393227:FAX393228 EQU393227:ERB393228 EGY393227:EHF393228 DXC393227:DXJ393228 DNG393227:DNN393228 DDK393227:DDR393228 CTO393227:CTV393228 CJS393227:CJZ393228 BZW393227:CAD393228 BQA393227:BQH393228 BGE393227:BGL393228 AWI393227:AWP393228 AMM393227:AMT393228 ACQ393227:ACX393228 SU393227:TB393228 IY393227:JF393228 E458763:K458764 WVK327691:WVR327692 WLO327691:WLV327692 WBS327691:WBZ327692 VRW327691:VSD327692 VIA327691:VIH327692 UYE327691:UYL327692 UOI327691:UOP327692 UEM327691:UET327692 TUQ327691:TUX327692 TKU327691:TLB327692 TAY327691:TBF327692 SRC327691:SRJ327692 SHG327691:SHN327692 RXK327691:RXR327692 RNO327691:RNV327692 RDS327691:RDZ327692 QTW327691:QUD327692 QKA327691:QKH327692 QAE327691:QAL327692 PQI327691:PQP327692 PGM327691:PGT327692 OWQ327691:OWX327692 OMU327691:ONB327692 OCY327691:ODF327692 NTC327691:NTJ327692 NJG327691:NJN327692 MZK327691:MZR327692 MPO327691:MPV327692 MFS327691:MFZ327692 LVW327691:LWD327692 LMA327691:LMH327692 LCE327691:LCL327692 KSI327691:KSP327692 KIM327691:KIT327692 JYQ327691:JYX327692 JOU327691:JPB327692 JEY327691:JFF327692 IVC327691:IVJ327692 ILG327691:ILN327692 IBK327691:IBR327692 HRO327691:HRV327692 HHS327691:HHZ327692 GXW327691:GYD327692 GOA327691:GOH327692 GEE327691:GEL327692 FUI327691:FUP327692 FKM327691:FKT327692 FAQ327691:FAX327692 EQU327691:ERB327692 EGY327691:EHF327692 DXC327691:DXJ327692 DNG327691:DNN327692 DDK327691:DDR327692 CTO327691:CTV327692 CJS327691:CJZ327692 BZW327691:CAD327692 BQA327691:BQH327692 BGE327691:BGL327692 AWI327691:AWP327692 AMM327691:AMT327692 ACQ327691:ACX327692 SU327691:TB327692 IY327691:JF327692 E393227:K393228 WVK262155:WVR262156 WLO262155:WLV262156 WBS262155:WBZ262156 VRW262155:VSD262156 VIA262155:VIH262156 UYE262155:UYL262156 UOI262155:UOP262156 UEM262155:UET262156 TUQ262155:TUX262156 TKU262155:TLB262156 TAY262155:TBF262156 SRC262155:SRJ262156 SHG262155:SHN262156 RXK262155:RXR262156 RNO262155:RNV262156 RDS262155:RDZ262156 QTW262155:QUD262156 QKA262155:QKH262156 QAE262155:QAL262156 PQI262155:PQP262156 PGM262155:PGT262156 OWQ262155:OWX262156 OMU262155:ONB262156 OCY262155:ODF262156 NTC262155:NTJ262156 NJG262155:NJN262156 MZK262155:MZR262156 MPO262155:MPV262156 MFS262155:MFZ262156 LVW262155:LWD262156 LMA262155:LMH262156 LCE262155:LCL262156 KSI262155:KSP262156 KIM262155:KIT262156 JYQ262155:JYX262156 JOU262155:JPB262156 JEY262155:JFF262156 IVC262155:IVJ262156 ILG262155:ILN262156 IBK262155:IBR262156 HRO262155:HRV262156 HHS262155:HHZ262156 GXW262155:GYD262156 GOA262155:GOH262156 GEE262155:GEL262156 FUI262155:FUP262156 FKM262155:FKT262156 FAQ262155:FAX262156 EQU262155:ERB262156 EGY262155:EHF262156 DXC262155:DXJ262156 DNG262155:DNN262156 DDK262155:DDR262156 CTO262155:CTV262156 CJS262155:CJZ262156 BZW262155:CAD262156 BQA262155:BQH262156 BGE262155:BGL262156 AWI262155:AWP262156 AMM262155:AMT262156 ACQ262155:ACX262156 SU262155:TB262156 IY262155:JF262156 E327691:K327692 WVK196619:WVR196620 WLO196619:WLV196620 WBS196619:WBZ196620 VRW196619:VSD196620 VIA196619:VIH196620 UYE196619:UYL196620 UOI196619:UOP196620 UEM196619:UET196620 TUQ196619:TUX196620 TKU196619:TLB196620 TAY196619:TBF196620 SRC196619:SRJ196620 SHG196619:SHN196620 RXK196619:RXR196620 RNO196619:RNV196620 RDS196619:RDZ196620 QTW196619:QUD196620 QKA196619:QKH196620 QAE196619:QAL196620 PQI196619:PQP196620 PGM196619:PGT196620 OWQ196619:OWX196620 OMU196619:ONB196620 OCY196619:ODF196620 NTC196619:NTJ196620 NJG196619:NJN196620 MZK196619:MZR196620 MPO196619:MPV196620 MFS196619:MFZ196620 LVW196619:LWD196620 LMA196619:LMH196620 LCE196619:LCL196620 KSI196619:KSP196620 KIM196619:KIT196620 JYQ196619:JYX196620 JOU196619:JPB196620 JEY196619:JFF196620 IVC196619:IVJ196620 ILG196619:ILN196620 IBK196619:IBR196620 HRO196619:HRV196620 HHS196619:HHZ196620 GXW196619:GYD196620 GOA196619:GOH196620 GEE196619:GEL196620 FUI196619:FUP196620 FKM196619:FKT196620 FAQ196619:FAX196620 EQU196619:ERB196620 EGY196619:EHF196620 DXC196619:DXJ196620 DNG196619:DNN196620 DDK196619:DDR196620 CTO196619:CTV196620 CJS196619:CJZ196620 BZW196619:CAD196620 BQA196619:BQH196620 BGE196619:BGL196620 AWI196619:AWP196620 AMM196619:AMT196620 ACQ196619:ACX196620 SU196619:TB196620 IY196619:JF196620 E262155:K262156 WVK131083:WVR131084 WLO131083:WLV131084 WBS131083:WBZ131084 VRW131083:VSD131084 VIA131083:VIH131084 UYE131083:UYL131084 UOI131083:UOP131084 UEM131083:UET131084 TUQ131083:TUX131084 TKU131083:TLB131084 TAY131083:TBF131084 SRC131083:SRJ131084 SHG131083:SHN131084 RXK131083:RXR131084 RNO131083:RNV131084 RDS131083:RDZ131084 QTW131083:QUD131084 QKA131083:QKH131084 QAE131083:QAL131084 PQI131083:PQP131084 PGM131083:PGT131084 OWQ131083:OWX131084 OMU131083:ONB131084 OCY131083:ODF131084 NTC131083:NTJ131084 NJG131083:NJN131084 MZK131083:MZR131084 MPO131083:MPV131084 MFS131083:MFZ131084 LVW131083:LWD131084 LMA131083:LMH131084 LCE131083:LCL131084 KSI131083:KSP131084 KIM131083:KIT131084 JYQ131083:JYX131084 JOU131083:JPB131084 JEY131083:JFF131084 IVC131083:IVJ131084 ILG131083:ILN131084 IBK131083:IBR131084 HRO131083:HRV131084 HHS131083:HHZ131084 GXW131083:GYD131084 GOA131083:GOH131084 GEE131083:GEL131084 FUI131083:FUP131084 FKM131083:FKT131084 FAQ131083:FAX131084 EQU131083:ERB131084 EGY131083:EHF131084 DXC131083:DXJ131084 DNG131083:DNN131084 DDK131083:DDR131084 CTO131083:CTV131084 CJS131083:CJZ131084 BZW131083:CAD131084 BQA131083:BQH131084 BGE131083:BGL131084 AWI131083:AWP131084 AMM131083:AMT131084 ACQ131083:ACX131084 SU131083:TB131084 IY131083:JF131084 E196619:K196620 WVK65547:WVR65548 WLO65547:WLV65548 WBS65547:WBZ65548 VRW65547:VSD65548 VIA65547:VIH65548 UYE65547:UYL65548 UOI65547:UOP65548 UEM65547:UET65548 TUQ65547:TUX65548 TKU65547:TLB65548 TAY65547:TBF65548 SRC65547:SRJ65548 SHG65547:SHN65548 RXK65547:RXR65548 RNO65547:RNV65548 RDS65547:RDZ65548 QTW65547:QUD65548 QKA65547:QKH65548 QAE65547:QAL65548 PQI65547:PQP65548 PGM65547:PGT65548 OWQ65547:OWX65548 OMU65547:ONB65548 OCY65547:ODF65548 NTC65547:NTJ65548 NJG65547:NJN65548 MZK65547:MZR65548 MPO65547:MPV65548 MFS65547:MFZ65548 LVW65547:LWD65548 LMA65547:LMH65548 LCE65547:LCL65548 KSI65547:KSP65548 KIM65547:KIT65548 JYQ65547:JYX65548 JOU65547:JPB65548 JEY65547:JFF65548 IVC65547:IVJ65548 ILG65547:ILN65548 IBK65547:IBR65548 HRO65547:HRV65548 HHS65547:HHZ65548 GXW65547:GYD65548 GOA65547:GOH65548 GEE65547:GEL65548 FUI65547:FUP65548 FKM65547:FKT65548 FAQ65547:FAX65548 EQU65547:ERB65548 EGY65547:EHF65548 DXC65547:DXJ65548 DNG65547:DNN65548 DDK65547:DDR65548 CTO65547:CTV65548 CJS65547:CJZ65548 BZW65547:CAD65548 BQA65547:BQH65548 BGE65547:BGL65548 AWI65547:AWP65548 AMM65547:AMT65548 ACQ65547:ACX65548 SU65547:TB65548 IY65547:JF65548 E131083:K131084 WVK11:WVR12 WLO11:WLV12 WBS11:WBZ12 VRW11:VSD12 VIA11:VIH12 UYE11:UYL12 UOI11:UOP12 UEM11:UET12 TUQ11:TUX12 TKU11:TLB12 TAY11:TBF12 SRC11:SRJ12 SHG11:SHN12 RXK11:RXR12 RNO11:RNV12 RDS11:RDZ12 QTW11:QUD12 QKA11:QKH12 QAE11:QAL12 PQI11:PQP12 PGM11:PGT12 OWQ11:OWX12 OMU11:ONB12 OCY11:ODF12 NTC11:NTJ12 NJG11:NJN12 MZK11:MZR12 MPO11:MPV12 MFS11:MFZ12 LVW11:LWD12 LMA11:LMH12 LCE11:LCL12 KSI11:KSP12 KIM11:KIT12 JYQ11:JYX12 JOU11:JPB12 JEY11:JFF12 IVC11:IVJ12 ILG11:ILN12 IBK11:IBR12 HRO11:HRV12 HHS11:HHZ12 GXW11:GYD12 GOA11:GOH12 GEE11:GEL12 FUI11:FUP12 FKM11:FKT12 FAQ11:FAX12 EQU11:ERB12 EGY11:EHF12 DXC11:DXJ12 DNG11:DNN12 DDK11:DDR12 CTO11:CTV12 CJS11:CJZ12 BZW11:CAD12 BQA11:BQH12 BGE11:BGL12 AWI11:AWP12 AMM11:AMT12 ACQ11:ACX12 SU11:TB12 IY11:JF12 E65547:K65548 WVT983054:WVW983055 WLX983054:WMA983055 WCB983054:WCE983055 VSF983054:VSI983055 VIJ983054:VIM983055 UYN983054:UYQ983055 UOR983054:UOU983055 UEV983054:UEY983055 TUZ983054:TVC983055 TLD983054:TLG983055 TBH983054:TBK983055 SRL983054:SRO983055 SHP983054:SHS983055 RXT983054:RXW983055 RNX983054:ROA983055 REB983054:REE983055 QUF983054:QUI983055 QKJ983054:QKM983055 QAN983054:QAQ983055 PQR983054:PQU983055 PGV983054:PGY983055 OWZ983054:OXC983055 OND983054:ONG983055 ODH983054:ODK983055 NTL983054:NTO983055 NJP983054:NJS983055 MZT983054:MZW983055 MPX983054:MQA983055 MGB983054:MGE983055 LWF983054:LWI983055 LMJ983054:LMM983055 LCN983054:LCQ983055 KSR983054:KSU983055 KIV983054:KIY983055 JYZ983054:JZC983055 JPD983054:JPG983055 JFH983054:JFK983055 IVL983054:IVO983055 ILP983054:ILS983055 IBT983054:IBW983055 HRX983054:HSA983055 HIB983054:HIE983055 GYF983054:GYI983055 GOJ983054:GOM983055 GEN983054:GEQ983055 FUR983054:FUU983055 FKV983054:FKY983055 FAZ983054:FBC983055 ERD983054:ERG983055 EHH983054:EHK983055 DXL983054:DXO983055 DNP983054:DNS983055 DDT983054:DDW983055 CTX983054:CUA983055 CKB983054:CKE983055 CAF983054:CAI983055 BQJ983054:BQM983055 BGN983054:BGQ983055 AWR983054:AWU983055 AMV983054:AMY983055 ACZ983054:ADC983055 TD983054:TG983055 JH983054:JK983055 M983054:P983055 WVT917518:WVW917519 WLX917518:WMA917519 WCB917518:WCE917519 VSF917518:VSI917519 VIJ917518:VIM917519 UYN917518:UYQ917519 UOR917518:UOU917519 UEV917518:UEY917519 TUZ917518:TVC917519 TLD917518:TLG917519 TBH917518:TBK917519 SRL917518:SRO917519 SHP917518:SHS917519 RXT917518:RXW917519 RNX917518:ROA917519 REB917518:REE917519 QUF917518:QUI917519 QKJ917518:QKM917519 QAN917518:QAQ917519 PQR917518:PQU917519 PGV917518:PGY917519 OWZ917518:OXC917519 OND917518:ONG917519 ODH917518:ODK917519 NTL917518:NTO917519 NJP917518:NJS917519 MZT917518:MZW917519 MPX917518:MQA917519 MGB917518:MGE917519 LWF917518:LWI917519 LMJ917518:LMM917519 LCN917518:LCQ917519 KSR917518:KSU917519 KIV917518:KIY917519 JYZ917518:JZC917519 JPD917518:JPG917519 JFH917518:JFK917519 IVL917518:IVO917519 ILP917518:ILS917519 IBT917518:IBW917519 HRX917518:HSA917519 HIB917518:HIE917519 GYF917518:GYI917519 GOJ917518:GOM917519 GEN917518:GEQ917519 FUR917518:FUU917519 FKV917518:FKY917519 FAZ917518:FBC917519 ERD917518:ERG917519 EHH917518:EHK917519 DXL917518:DXO917519 DNP917518:DNS917519 DDT917518:DDW917519 CTX917518:CUA917519 CKB917518:CKE917519 CAF917518:CAI917519 BQJ917518:BQM917519 BGN917518:BGQ917519 AWR917518:AWU917519 AMV917518:AMY917519 ACZ917518:ADC917519 TD917518:TG917519 JH917518:JK917519 M917518:P917519 WVT851982:WVW851983 WLX851982:WMA851983 WCB851982:WCE851983 VSF851982:VSI851983 VIJ851982:VIM851983 UYN851982:UYQ851983 UOR851982:UOU851983 UEV851982:UEY851983 TUZ851982:TVC851983 TLD851982:TLG851983 TBH851982:TBK851983 SRL851982:SRO851983 SHP851982:SHS851983 RXT851982:RXW851983 RNX851982:ROA851983 REB851982:REE851983 QUF851982:QUI851983 QKJ851982:QKM851983 QAN851982:QAQ851983 PQR851982:PQU851983 PGV851982:PGY851983 OWZ851982:OXC851983 OND851982:ONG851983 ODH851982:ODK851983 NTL851982:NTO851983 NJP851982:NJS851983 MZT851982:MZW851983 MPX851982:MQA851983 MGB851982:MGE851983 LWF851982:LWI851983 LMJ851982:LMM851983 LCN851982:LCQ851983 KSR851982:KSU851983 KIV851982:KIY851983 JYZ851982:JZC851983 JPD851982:JPG851983 JFH851982:JFK851983 IVL851982:IVO851983 ILP851982:ILS851983 IBT851982:IBW851983 HRX851982:HSA851983 HIB851982:HIE851983 GYF851982:GYI851983 GOJ851982:GOM851983 GEN851982:GEQ851983 FUR851982:FUU851983 FKV851982:FKY851983 FAZ851982:FBC851983 ERD851982:ERG851983 EHH851982:EHK851983 DXL851982:DXO851983 DNP851982:DNS851983 DDT851982:DDW851983 CTX851982:CUA851983 CKB851982:CKE851983 CAF851982:CAI851983 BQJ851982:BQM851983 BGN851982:BGQ851983 AWR851982:AWU851983 AMV851982:AMY851983 ACZ851982:ADC851983 TD851982:TG851983 JH851982:JK851983 M851982:P851983 WVT786446:WVW786447 WLX786446:WMA786447 WCB786446:WCE786447 VSF786446:VSI786447 VIJ786446:VIM786447 UYN786446:UYQ786447 UOR786446:UOU786447 UEV786446:UEY786447 TUZ786446:TVC786447 TLD786446:TLG786447 TBH786446:TBK786447 SRL786446:SRO786447 SHP786446:SHS786447 RXT786446:RXW786447 RNX786446:ROA786447 REB786446:REE786447 QUF786446:QUI786447 QKJ786446:QKM786447 QAN786446:QAQ786447 PQR786446:PQU786447 PGV786446:PGY786447 OWZ786446:OXC786447 OND786446:ONG786447 ODH786446:ODK786447 NTL786446:NTO786447 NJP786446:NJS786447 MZT786446:MZW786447 MPX786446:MQA786447 MGB786446:MGE786447 LWF786446:LWI786447 LMJ786446:LMM786447 LCN786446:LCQ786447 KSR786446:KSU786447 KIV786446:KIY786447 JYZ786446:JZC786447 JPD786446:JPG786447 JFH786446:JFK786447 IVL786446:IVO786447 ILP786446:ILS786447 IBT786446:IBW786447 HRX786446:HSA786447 HIB786446:HIE786447 GYF786446:GYI786447 GOJ786446:GOM786447 GEN786446:GEQ786447 FUR786446:FUU786447 FKV786446:FKY786447 FAZ786446:FBC786447 ERD786446:ERG786447 EHH786446:EHK786447 DXL786446:DXO786447 DNP786446:DNS786447 DDT786446:DDW786447 CTX786446:CUA786447 CKB786446:CKE786447 CAF786446:CAI786447 BQJ786446:BQM786447 BGN786446:BGQ786447 AWR786446:AWU786447 AMV786446:AMY786447 ACZ786446:ADC786447 TD786446:TG786447 JH786446:JK786447 M786446:P786447 WVT720910:WVW720911 WLX720910:WMA720911 WCB720910:WCE720911 VSF720910:VSI720911 VIJ720910:VIM720911 UYN720910:UYQ720911 UOR720910:UOU720911 UEV720910:UEY720911 TUZ720910:TVC720911 TLD720910:TLG720911 TBH720910:TBK720911 SRL720910:SRO720911 SHP720910:SHS720911 RXT720910:RXW720911 RNX720910:ROA720911 REB720910:REE720911 QUF720910:QUI720911 QKJ720910:QKM720911 QAN720910:QAQ720911 PQR720910:PQU720911 PGV720910:PGY720911 OWZ720910:OXC720911 OND720910:ONG720911 ODH720910:ODK720911 NTL720910:NTO720911 NJP720910:NJS720911 MZT720910:MZW720911 MPX720910:MQA720911 MGB720910:MGE720911 LWF720910:LWI720911 LMJ720910:LMM720911 LCN720910:LCQ720911 KSR720910:KSU720911 KIV720910:KIY720911 JYZ720910:JZC720911 JPD720910:JPG720911 JFH720910:JFK720911 IVL720910:IVO720911 ILP720910:ILS720911 IBT720910:IBW720911 HRX720910:HSA720911 HIB720910:HIE720911 GYF720910:GYI720911 GOJ720910:GOM720911 GEN720910:GEQ720911 FUR720910:FUU720911 FKV720910:FKY720911 FAZ720910:FBC720911 ERD720910:ERG720911 EHH720910:EHK720911 DXL720910:DXO720911 DNP720910:DNS720911 DDT720910:DDW720911 CTX720910:CUA720911 CKB720910:CKE720911 CAF720910:CAI720911 BQJ720910:BQM720911 BGN720910:BGQ720911 AWR720910:AWU720911 AMV720910:AMY720911 ACZ720910:ADC720911 TD720910:TG720911 JH720910:JK720911 M720910:P720911 WVT655374:WVW655375 WLX655374:WMA655375 WCB655374:WCE655375 VSF655374:VSI655375 VIJ655374:VIM655375 UYN655374:UYQ655375 UOR655374:UOU655375 UEV655374:UEY655375 TUZ655374:TVC655375 TLD655374:TLG655375 TBH655374:TBK655375 SRL655374:SRO655375 SHP655374:SHS655375 RXT655374:RXW655375 RNX655374:ROA655375 REB655374:REE655375 QUF655374:QUI655375 QKJ655374:QKM655375 QAN655374:QAQ655375 PQR655374:PQU655375 PGV655374:PGY655375 OWZ655374:OXC655375 OND655374:ONG655375 ODH655374:ODK655375 NTL655374:NTO655375 NJP655374:NJS655375 MZT655374:MZW655375 MPX655374:MQA655375 MGB655374:MGE655375 LWF655374:LWI655375 LMJ655374:LMM655375 LCN655374:LCQ655375 KSR655374:KSU655375 KIV655374:KIY655375 JYZ655374:JZC655375 JPD655374:JPG655375 JFH655374:JFK655375 IVL655374:IVO655375 ILP655374:ILS655375 IBT655374:IBW655375 HRX655374:HSA655375 HIB655374:HIE655375 GYF655374:GYI655375 GOJ655374:GOM655375 GEN655374:GEQ655375 FUR655374:FUU655375 FKV655374:FKY655375 FAZ655374:FBC655375 ERD655374:ERG655375 EHH655374:EHK655375 DXL655374:DXO655375 DNP655374:DNS655375 DDT655374:DDW655375 CTX655374:CUA655375 CKB655374:CKE655375 CAF655374:CAI655375 BQJ655374:BQM655375 BGN655374:BGQ655375 AWR655374:AWU655375 AMV655374:AMY655375 ACZ655374:ADC655375 TD655374:TG655375 JH655374:JK655375 M655374:P655375 WVT589838:WVW589839 WLX589838:WMA589839 WCB589838:WCE589839 VSF589838:VSI589839 VIJ589838:VIM589839 UYN589838:UYQ589839 UOR589838:UOU589839 UEV589838:UEY589839 TUZ589838:TVC589839 TLD589838:TLG589839 TBH589838:TBK589839 SRL589838:SRO589839 SHP589838:SHS589839 RXT589838:RXW589839 RNX589838:ROA589839 REB589838:REE589839 QUF589838:QUI589839 QKJ589838:QKM589839 QAN589838:QAQ589839 PQR589838:PQU589839 PGV589838:PGY589839 OWZ589838:OXC589839 OND589838:ONG589839 ODH589838:ODK589839 NTL589838:NTO589839 NJP589838:NJS589839 MZT589838:MZW589839 MPX589838:MQA589839 MGB589838:MGE589839 LWF589838:LWI589839 LMJ589838:LMM589839 LCN589838:LCQ589839 KSR589838:KSU589839 KIV589838:KIY589839 JYZ589838:JZC589839 JPD589838:JPG589839 JFH589838:JFK589839 IVL589838:IVO589839 ILP589838:ILS589839 IBT589838:IBW589839 HRX589838:HSA589839 HIB589838:HIE589839 GYF589838:GYI589839 GOJ589838:GOM589839 GEN589838:GEQ589839 FUR589838:FUU589839 FKV589838:FKY589839 FAZ589838:FBC589839 ERD589838:ERG589839 EHH589838:EHK589839 DXL589838:DXO589839 DNP589838:DNS589839 DDT589838:DDW589839 CTX589838:CUA589839 CKB589838:CKE589839 CAF589838:CAI589839 BQJ589838:BQM589839 BGN589838:BGQ589839 AWR589838:AWU589839 AMV589838:AMY589839 ACZ589838:ADC589839 TD589838:TG589839 JH589838:JK589839 M589838:P589839 WVT524302:WVW524303 WLX524302:WMA524303 WCB524302:WCE524303 VSF524302:VSI524303 VIJ524302:VIM524303 UYN524302:UYQ524303 UOR524302:UOU524303 UEV524302:UEY524303 TUZ524302:TVC524303 TLD524302:TLG524303 TBH524302:TBK524303 SRL524302:SRO524303 SHP524302:SHS524303 RXT524302:RXW524303 RNX524302:ROA524303 REB524302:REE524303 QUF524302:QUI524303 QKJ524302:QKM524303 QAN524302:QAQ524303 PQR524302:PQU524303 PGV524302:PGY524303 OWZ524302:OXC524303 OND524302:ONG524303 ODH524302:ODK524303 NTL524302:NTO524303 NJP524302:NJS524303 MZT524302:MZW524303 MPX524302:MQA524303 MGB524302:MGE524303 LWF524302:LWI524303 LMJ524302:LMM524303 LCN524302:LCQ524303 KSR524302:KSU524303 KIV524302:KIY524303 JYZ524302:JZC524303 JPD524302:JPG524303 JFH524302:JFK524303 IVL524302:IVO524303 ILP524302:ILS524303 IBT524302:IBW524303 HRX524302:HSA524303 HIB524302:HIE524303 GYF524302:GYI524303 GOJ524302:GOM524303 GEN524302:GEQ524303 FUR524302:FUU524303 FKV524302:FKY524303 FAZ524302:FBC524303 ERD524302:ERG524303 EHH524302:EHK524303 DXL524302:DXO524303 DNP524302:DNS524303 DDT524302:DDW524303 CTX524302:CUA524303 CKB524302:CKE524303 CAF524302:CAI524303 BQJ524302:BQM524303 BGN524302:BGQ524303 AWR524302:AWU524303 AMV524302:AMY524303 ACZ524302:ADC524303 TD524302:TG524303 JH524302:JK524303 M524302:P524303 WVT458766:WVW458767 WLX458766:WMA458767 WCB458766:WCE458767 VSF458766:VSI458767 VIJ458766:VIM458767 UYN458766:UYQ458767 UOR458766:UOU458767 UEV458766:UEY458767 TUZ458766:TVC458767 TLD458766:TLG458767 TBH458766:TBK458767 SRL458766:SRO458767 SHP458766:SHS458767 RXT458766:RXW458767 RNX458766:ROA458767 REB458766:REE458767 QUF458766:QUI458767 QKJ458766:QKM458767 QAN458766:QAQ458767 PQR458766:PQU458767 PGV458766:PGY458767 OWZ458766:OXC458767 OND458766:ONG458767 ODH458766:ODK458767 NTL458766:NTO458767 NJP458766:NJS458767 MZT458766:MZW458767 MPX458766:MQA458767 MGB458766:MGE458767 LWF458766:LWI458767 LMJ458766:LMM458767 LCN458766:LCQ458767 KSR458766:KSU458767 KIV458766:KIY458767 JYZ458766:JZC458767 JPD458766:JPG458767 JFH458766:JFK458767 IVL458766:IVO458767 ILP458766:ILS458767 IBT458766:IBW458767 HRX458766:HSA458767 HIB458766:HIE458767 GYF458766:GYI458767 GOJ458766:GOM458767 GEN458766:GEQ458767 FUR458766:FUU458767 FKV458766:FKY458767 FAZ458766:FBC458767 ERD458766:ERG458767 EHH458766:EHK458767 DXL458766:DXO458767 DNP458766:DNS458767 DDT458766:DDW458767 CTX458766:CUA458767 CKB458766:CKE458767 CAF458766:CAI458767 BQJ458766:BQM458767 BGN458766:BGQ458767 AWR458766:AWU458767 AMV458766:AMY458767 ACZ458766:ADC458767 TD458766:TG458767 JH458766:JK458767 M458766:P458767 WVT393230:WVW393231 WLX393230:WMA393231 WCB393230:WCE393231 VSF393230:VSI393231 VIJ393230:VIM393231 UYN393230:UYQ393231 UOR393230:UOU393231 UEV393230:UEY393231 TUZ393230:TVC393231 TLD393230:TLG393231 TBH393230:TBK393231 SRL393230:SRO393231 SHP393230:SHS393231 RXT393230:RXW393231 RNX393230:ROA393231 REB393230:REE393231 QUF393230:QUI393231 QKJ393230:QKM393231 QAN393230:QAQ393231 PQR393230:PQU393231 PGV393230:PGY393231 OWZ393230:OXC393231 OND393230:ONG393231 ODH393230:ODK393231 NTL393230:NTO393231 NJP393230:NJS393231 MZT393230:MZW393231 MPX393230:MQA393231 MGB393230:MGE393231 LWF393230:LWI393231 LMJ393230:LMM393231 LCN393230:LCQ393231 KSR393230:KSU393231 KIV393230:KIY393231 JYZ393230:JZC393231 JPD393230:JPG393231 JFH393230:JFK393231 IVL393230:IVO393231 ILP393230:ILS393231 IBT393230:IBW393231 HRX393230:HSA393231 HIB393230:HIE393231 GYF393230:GYI393231 GOJ393230:GOM393231 GEN393230:GEQ393231 FUR393230:FUU393231 FKV393230:FKY393231 FAZ393230:FBC393231 ERD393230:ERG393231 EHH393230:EHK393231 DXL393230:DXO393231 DNP393230:DNS393231 DDT393230:DDW393231 CTX393230:CUA393231 CKB393230:CKE393231 CAF393230:CAI393231 BQJ393230:BQM393231 BGN393230:BGQ393231 AWR393230:AWU393231 AMV393230:AMY393231 ACZ393230:ADC393231 TD393230:TG393231 JH393230:JK393231 M393230:P393231 WVT327694:WVW327695 WLX327694:WMA327695 WCB327694:WCE327695 VSF327694:VSI327695 VIJ327694:VIM327695 UYN327694:UYQ327695 UOR327694:UOU327695 UEV327694:UEY327695 TUZ327694:TVC327695 TLD327694:TLG327695 TBH327694:TBK327695 SRL327694:SRO327695 SHP327694:SHS327695 RXT327694:RXW327695 RNX327694:ROA327695 REB327694:REE327695 QUF327694:QUI327695 QKJ327694:QKM327695 QAN327694:QAQ327695 PQR327694:PQU327695 PGV327694:PGY327695 OWZ327694:OXC327695 OND327694:ONG327695 ODH327694:ODK327695 NTL327694:NTO327695 NJP327694:NJS327695 MZT327694:MZW327695 MPX327694:MQA327695 MGB327694:MGE327695 LWF327694:LWI327695 LMJ327694:LMM327695 LCN327694:LCQ327695 KSR327694:KSU327695 KIV327694:KIY327695 JYZ327694:JZC327695 JPD327694:JPG327695 JFH327694:JFK327695 IVL327694:IVO327695 ILP327694:ILS327695 IBT327694:IBW327695 HRX327694:HSA327695 HIB327694:HIE327695 GYF327694:GYI327695 GOJ327694:GOM327695 GEN327694:GEQ327695 FUR327694:FUU327695 FKV327694:FKY327695 FAZ327694:FBC327695 ERD327694:ERG327695 EHH327694:EHK327695 DXL327694:DXO327695 DNP327694:DNS327695 DDT327694:DDW327695 CTX327694:CUA327695 CKB327694:CKE327695 CAF327694:CAI327695 BQJ327694:BQM327695 BGN327694:BGQ327695 AWR327694:AWU327695 AMV327694:AMY327695 ACZ327694:ADC327695 TD327694:TG327695 JH327694:JK327695 M327694:P327695 WVT262158:WVW262159 WLX262158:WMA262159 WCB262158:WCE262159 VSF262158:VSI262159 VIJ262158:VIM262159 UYN262158:UYQ262159 UOR262158:UOU262159 UEV262158:UEY262159 TUZ262158:TVC262159 TLD262158:TLG262159 TBH262158:TBK262159 SRL262158:SRO262159 SHP262158:SHS262159 RXT262158:RXW262159 RNX262158:ROA262159 REB262158:REE262159 QUF262158:QUI262159 QKJ262158:QKM262159 QAN262158:QAQ262159 PQR262158:PQU262159 PGV262158:PGY262159 OWZ262158:OXC262159 OND262158:ONG262159 ODH262158:ODK262159 NTL262158:NTO262159 NJP262158:NJS262159 MZT262158:MZW262159 MPX262158:MQA262159 MGB262158:MGE262159 LWF262158:LWI262159 LMJ262158:LMM262159 LCN262158:LCQ262159 KSR262158:KSU262159 KIV262158:KIY262159 JYZ262158:JZC262159 JPD262158:JPG262159 JFH262158:JFK262159 IVL262158:IVO262159 ILP262158:ILS262159 IBT262158:IBW262159 HRX262158:HSA262159 HIB262158:HIE262159 GYF262158:GYI262159 GOJ262158:GOM262159 GEN262158:GEQ262159 FUR262158:FUU262159 FKV262158:FKY262159 FAZ262158:FBC262159 ERD262158:ERG262159 EHH262158:EHK262159 DXL262158:DXO262159 DNP262158:DNS262159 DDT262158:DDW262159 CTX262158:CUA262159 CKB262158:CKE262159 CAF262158:CAI262159 BQJ262158:BQM262159 BGN262158:BGQ262159 AWR262158:AWU262159 AMV262158:AMY262159 ACZ262158:ADC262159 TD262158:TG262159 JH262158:JK262159 M262158:P262159 WVT196622:WVW196623 WLX196622:WMA196623 WCB196622:WCE196623 VSF196622:VSI196623 VIJ196622:VIM196623 UYN196622:UYQ196623 UOR196622:UOU196623 UEV196622:UEY196623 TUZ196622:TVC196623 TLD196622:TLG196623 TBH196622:TBK196623 SRL196622:SRO196623 SHP196622:SHS196623 RXT196622:RXW196623 RNX196622:ROA196623 REB196622:REE196623 QUF196622:QUI196623 QKJ196622:QKM196623 QAN196622:QAQ196623 PQR196622:PQU196623 PGV196622:PGY196623 OWZ196622:OXC196623 OND196622:ONG196623 ODH196622:ODK196623 NTL196622:NTO196623 NJP196622:NJS196623 MZT196622:MZW196623 MPX196622:MQA196623 MGB196622:MGE196623 LWF196622:LWI196623 LMJ196622:LMM196623 LCN196622:LCQ196623 KSR196622:KSU196623 KIV196622:KIY196623 JYZ196622:JZC196623 JPD196622:JPG196623 JFH196622:JFK196623 IVL196622:IVO196623 ILP196622:ILS196623 IBT196622:IBW196623 HRX196622:HSA196623 HIB196622:HIE196623 GYF196622:GYI196623 GOJ196622:GOM196623 GEN196622:GEQ196623 FUR196622:FUU196623 FKV196622:FKY196623 FAZ196622:FBC196623 ERD196622:ERG196623 EHH196622:EHK196623 DXL196622:DXO196623 DNP196622:DNS196623 DDT196622:DDW196623 CTX196622:CUA196623 CKB196622:CKE196623 CAF196622:CAI196623 BQJ196622:BQM196623 BGN196622:BGQ196623 AWR196622:AWU196623 AMV196622:AMY196623 ACZ196622:ADC196623 TD196622:TG196623 JH196622:JK196623 M196622:P196623 WVT131086:WVW131087 WLX131086:WMA131087 WCB131086:WCE131087 VSF131086:VSI131087 VIJ131086:VIM131087 UYN131086:UYQ131087 UOR131086:UOU131087 UEV131086:UEY131087 TUZ131086:TVC131087 TLD131086:TLG131087 TBH131086:TBK131087 SRL131086:SRO131087 SHP131086:SHS131087 RXT131086:RXW131087 RNX131086:ROA131087 REB131086:REE131087 QUF131086:QUI131087 QKJ131086:QKM131087 QAN131086:QAQ131087 PQR131086:PQU131087 PGV131086:PGY131087 OWZ131086:OXC131087 OND131086:ONG131087 ODH131086:ODK131087 NTL131086:NTO131087 NJP131086:NJS131087 MZT131086:MZW131087 MPX131086:MQA131087 MGB131086:MGE131087 LWF131086:LWI131087 LMJ131086:LMM131087 LCN131086:LCQ131087 KSR131086:KSU131087 KIV131086:KIY131087 JYZ131086:JZC131087 JPD131086:JPG131087 JFH131086:JFK131087 IVL131086:IVO131087 ILP131086:ILS131087 IBT131086:IBW131087 HRX131086:HSA131087 HIB131086:HIE131087 GYF131086:GYI131087 GOJ131086:GOM131087 GEN131086:GEQ131087 FUR131086:FUU131087 FKV131086:FKY131087 FAZ131086:FBC131087 ERD131086:ERG131087 EHH131086:EHK131087 DXL131086:DXO131087 DNP131086:DNS131087 DDT131086:DDW131087 CTX131086:CUA131087 CKB131086:CKE131087 CAF131086:CAI131087 BQJ131086:BQM131087 BGN131086:BGQ131087 AWR131086:AWU131087 AMV131086:AMY131087 ACZ131086:ADC131087 TD131086:TG131087 JH131086:JK131087 M131086:P131087 WVT65550:WVW65551 WLX65550:WMA65551 WCB65550:WCE65551 VSF65550:VSI65551 VIJ65550:VIM65551 UYN65550:UYQ65551 UOR65550:UOU65551 UEV65550:UEY65551 TUZ65550:TVC65551 TLD65550:TLG65551 TBH65550:TBK65551 SRL65550:SRO65551 SHP65550:SHS65551 RXT65550:RXW65551 RNX65550:ROA65551 REB65550:REE65551 QUF65550:QUI65551 QKJ65550:QKM65551 QAN65550:QAQ65551 PQR65550:PQU65551 PGV65550:PGY65551 OWZ65550:OXC65551 OND65550:ONG65551 ODH65550:ODK65551 NTL65550:NTO65551 NJP65550:NJS65551 MZT65550:MZW65551 MPX65550:MQA65551 MGB65550:MGE65551 LWF65550:LWI65551 LMJ65550:LMM65551 LCN65550:LCQ65551 KSR65550:KSU65551 KIV65550:KIY65551 JYZ65550:JZC65551 JPD65550:JPG65551 JFH65550:JFK65551 IVL65550:IVO65551 ILP65550:ILS65551 IBT65550:IBW65551 HRX65550:HSA65551 HIB65550:HIE65551 GYF65550:GYI65551 GOJ65550:GOM65551 GEN65550:GEQ65551 FUR65550:FUU65551 FKV65550:FKY65551 FAZ65550:FBC65551 ERD65550:ERG65551 EHH65550:EHK65551 DXL65550:DXO65551 DNP65550:DNS65551 DDT65550:DDW65551 CTX65550:CUA65551 CKB65550:CKE65551 CAF65550:CAI65551 BQJ65550:BQM65551 BGN65550:BGQ65551 AWR65550:AWU65551 AMV65550:AMY65551 ACZ65550:ADC65551 TD65550:TG65551 JH65550:JK65551 M65550:P65551 WVT14:WVW15 WLX14:WMA15 WCB14:WCE15 VSF14:VSI15 VIJ14:VIM15 UYN14:UYQ15 UOR14:UOU15 UEV14:UEY15 TUZ14:TVC15 TLD14:TLG15 TBH14:TBK15 SRL14:SRO15 SHP14:SHS15 RXT14:RXW15 RNX14:ROA15 REB14:REE15 QUF14:QUI15 QKJ14:QKM15 QAN14:QAQ15 PQR14:PQU15 PGV14:PGY15 OWZ14:OXC15 OND14:ONG15 ODH14:ODK15 NTL14:NTO15 NJP14:NJS15 MZT14:MZW15 MPX14:MQA15 MGB14:MGE15 LWF14:LWI15 LMJ14:LMM15 LCN14:LCQ15 KSR14:KSU15 KIV14:KIY15 JYZ14:JZC15 JPD14:JPG15 JFH14:JFK15 IVL14:IVO15 ILP14:ILS15 IBT14:IBW15 HRX14:HSA15 HIB14:HIE15 GYF14:GYI15 GOJ14:GOM15 GEN14:GEQ15 FUR14:FUU15 FKV14:FKY15 FAZ14:FBC15 ERD14:ERG15 EHH14:EHK15 DXL14:DXO15 DNP14:DNS15 DDT14:DDW15 CTX14:CUA15 CKB14:CKE15 CAF14:CAI15 BQJ14:BQM15 BGN14:BGQ15 AWR14:AWU15 AMV14:AMY15 ACZ14:ADC15 TD14:TG15 JH14:JK15 M11:P12 WWD983055 WMH983055 WCL983055 VSP983055 VIT983055 UYX983055 UPB983055 UFF983055 TVJ983055 TLN983055 TBR983055 SRV983055 SHZ983055 RYD983055 ROH983055 REL983055 QUP983055 QKT983055 QAX983055 PRB983055 PHF983055 OXJ983055 ONN983055 ODR983055 NTV983055 NJZ983055 NAD983055 MQH983055 MGL983055 LWP983055 LMT983055 LCX983055 KTB983055 KJF983055 JZJ983055 JPN983055 JFR983055 IVV983055 ILZ983055 ICD983055 HSH983055 HIL983055 GYP983055 GOT983055 GEX983055 FVB983055 FLF983055 FBJ983055 ERN983055 EHR983055 DXV983055 DNZ983055 DED983055 CUH983055 CKL983055 CAP983055 BQT983055 BGX983055 AXB983055 ANF983055 ADJ983055 TN983055 JR983055 Q983055 WWD917519 WMH917519 WCL917519 VSP917519 VIT917519 UYX917519 UPB917519 UFF917519 TVJ917519 TLN917519 TBR917519 SRV917519 SHZ917519 RYD917519 ROH917519 REL917519 QUP917519 QKT917519 QAX917519 PRB917519 PHF917519 OXJ917519 ONN917519 ODR917519 NTV917519 NJZ917519 NAD917519 MQH917519 MGL917519 LWP917519 LMT917519 LCX917519 KTB917519 KJF917519 JZJ917519 JPN917519 JFR917519 IVV917519 ILZ917519 ICD917519 HSH917519 HIL917519 GYP917519 GOT917519 GEX917519 FVB917519 FLF917519 FBJ917519 ERN917519 EHR917519 DXV917519 DNZ917519 DED917519 CUH917519 CKL917519 CAP917519 BQT917519 BGX917519 AXB917519 ANF917519 ADJ917519 TN917519 JR917519 Q917519 WWD851983 WMH851983 WCL851983 VSP851983 VIT851983 UYX851983 UPB851983 UFF851983 TVJ851983 TLN851983 TBR851983 SRV851983 SHZ851983 RYD851983 ROH851983 REL851983 QUP851983 QKT851983 QAX851983 PRB851983 PHF851983 OXJ851983 ONN851983 ODR851983 NTV851983 NJZ851983 NAD851983 MQH851983 MGL851983 LWP851983 LMT851983 LCX851983 KTB851983 KJF851983 JZJ851983 JPN851983 JFR851983 IVV851983 ILZ851983 ICD851983 HSH851983 HIL851983 GYP851983 GOT851983 GEX851983 FVB851983 FLF851983 FBJ851983 ERN851983 EHR851983 DXV851983 DNZ851983 DED851983 CUH851983 CKL851983 CAP851983 BQT851983 BGX851983 AXB851983 ANF851983 ADJ851983 TN851983 JR851983 Q851983 WWD786447 WMH786447 WCL786447 VSP786447 VIT786447 UYX786447 UPB786447 UFF786447 TVJ786447 TLN786447 TBR786447 SRV786447 SHZ786447 RYD786447 ROH786447 REL786447 QUP786447 QKT786447 QAX786447 PRB786447 PHF786447 OXJ786447 ONN786447 ODR786447 NTV786447 NJZ786447 NAD786447 MQH786447 MGL786447 LWP786447 LMT786447 LCX786447 KTB786447 KJF786447 JZJ786447 JPN786447 JFR786447 IVV786447 ILZ786447 ICD786447 HSH786447 HIL786447 GYP786447 GOT786447 GEX786447 FVB786447 FLF786447 FBJ786447 ERN786447 EHR786447 DXV786447 DNZ786447 DED786447 CUH786447 CKL786447 CAP786447 BQT786447 BGX786447 AXB786447 ANF786447 ADJ786447 TN786447 JR786447 Q786447 WWD720911 WMH720911 WCL720911 VSP720911 VIT720911 UYX720911 UPB720911 UFF720911 TVJ720911 TLN720911 TBR720911 SRV720911 SHZ720911 RYD720911 ROH720911 REL720911 QUP720911 QKT720911 QAX720911 PRB720911 PHF720911 OXJ720911 ONN720911 ODR720911 NTV720911 NJZ720911 NAD720911 MQH720911 MGL720911 LWP720911 LMT720911 LCX720911 KTB720911 KJF720911 JZJ720911 JPN720911 JFR720911 IVV720911 ILZ720911 ICD720911 HSH720911 HIL720911 GYP720911 GOT720911 GEX720911 FVB720911 FLF720911 FBJ720911 ERN720911 EHR720911 DXV720911 DNZ720911 DED720911 CUH720911 CKL720911 CAP720911 BQT720911 BGX720911 AXB720911 ANF720911 ADJ720911 TN720911 JR720911 Q720911 WWD655375 WMH655375 WCL655375 VSP655375 VIT655375 UYX655375 UPB655375 UFF655375 TVJ655375 TLN655375 TBR655375 SRV655375 SHZ655375 RYD655375 ROH655375 REL655375 QUP655375 QKT655375 QAX655375 PRB655375 PHF655375 OXJ655375 ONN655375 ODR655375 NTV655375 NJZ655375 NAD655375 MQH655375 MGL655375 LWP655375 LMT655375 LCX655375 KTB655375 KJF655375 JZJ655375 JPN655375 JFR655375 IVV655375 ILZ655375 ICD655375 HSH655375 HIL655375 GYP655375 GOT655375 GEX655375 FVB655375 FLF655375 FBJ655375 ERN655375 EHR655375 DXV655375 DNZ655375 DED655375 CUH655375 CKL655375 CAP655375 BQT655375 BGX655375 AXB655375 ANF655375 ADJ655375 TN655375 JR655375 Q655375 WWD589839 WMH589839 WCL589839 VSP589839 VIT589839 UYX589839 UPB589839 UFF589839 TVJ589839 TLN589839 TBR589839 SRV589839 SHZ589839 RYD589839 ROH589839 REL589839 QUP589839 QKT589839 QAX589839 PRB589839 PHF589839 OXJ589839 ONN589839 ODR589839 NTV589839 NJZ589839 NAD589839 MQH589839 MGL589839 LWP589839 LMT589839 LCX589839 KTB589839 KJF589839 JZJ589839 JPN589839 JFR589839 IVV589839 ILZ589839 ICD589839 HSH589839 HIL589839 GYP589839 GOT589839 GEX589839 FVB589839 FLF589839 FBJ589839 ERN589839 EHR589839 DXV589839 DNZ589839 DED589839 CUH589839 CKL589839 CAP589839 BQT589839 BGX589839 AXB589839 ANF589839 ADJ589839 TN589839 JR589839 Q589839 WWD524303 WMH524303 WCL524303 VSP524303 VIT524303 UYX524303 UPB524303 UFF524303 TVJ524303 TLN524303 TBR524303 SRV524303 SHZ524303 RYD524303 ROH524303 REL524303 QUP524303 QKT524303 QAX524303 PRB524303 PHF524303 OXJ524303 ONN524303 ODR524303 NTV524303 NJZ524303 NAD524303 MQH524303 MGL524303 LWP524303 LMT524303 LCX524303 KTB524303 KJF524303 JZJ524303 JPN524303 JFR524303 IVV524303 ILZ524303 ICD524303 HSH524303 HIL524303 GYP524303 GOT524303 GEX524303 FVB524303 FLF524303 FBJ524303 ERN524303 EHR524303 DXV524303 DNZ524303 DED524303 CUH524303 CKL524303 CAP524303 BQT524303 BGX524303 AXB524303 ANF524303 ADJ524303 TN524303 JR524303 Q524303 WWD458767 WMH458767 WCL458767 VSP458767 VIT458767 UYX458767 UPB458767 UFF458767 TVJ458767 TLN458767 TBR458767 SRV458767 SHZ458767 RYD458767 ROH458767 REL458767 QUP458767 QKT458767 QAX458767 PRB458767 PHF458767 OXJ458767 ONN458767 ODR458767 NTV458767 NJZ458767 NAD458767 MQH458767 MGL458767 LWP458767 LMT458767 LCX458767 KTB458767 KJF458767 JZJ458767 JPN458767 JFR458767 IVV458767 ILZ458767 ICD458767 HSH458767 HIL458767 GYP458767 GOT458767 GEX458767 FVB458767 FLF458767 FBJ458767 ERN458767 EHR458767 DXV458767 DNZ458767 DED458767 CUH458767 CKL458767 CAP458767 BQT458767 BGX458767 AXB458767 ANF458767 ADJ458767 TN458767 JR458767 Q458767 WWD393231 WMH393231 WCL393231 VSP393231 VIT393231 UYX393231 UPB393231 UFF393231 TVJ393231 TLN393231 TBR393231 SRV393231 SHZ393231 RYD393231 ROH393231 REL393231 QUP393231 QKT393231 QAX393231 PRB393231 PHF393231 OXJ393231 ONN393231 ODR393231 NTV393231 NJZ393231 NAD393231 MQH393231 MGL393231 LWP393231 LMT393231 LCX393231 KTB393231 KJF393231 JZJ393231 JPN393231 JFR393231 IVV393231 ILZ393231 ICD393231 HSH393231 HIL393231 GYP393231 GOT393231 GEX393231 FVB393231 FLF393231 FBJ393231 ERN393231 EHR393231 DXV393231 DNZ393231 DED393231 CUH393231 CKL393231 CAP393231 BQT393231 BGX393231 AXB393231 ANF393231 ADJ393231 TN393231 JR393231 Q393231 WWD327695 WMH327695 WCL327695 VSP327695 VIT327695 UYX327695 UPB327695 UFF327695 TVJ327695 TLN327695 TBR327695 SRV327695 SHZ327695 RYD327695 ROH327695 REL327695 QUP327695 QKT327695 QAX327695 PRB327695 PHF327695 OXJ327695 ONN327695 ODR327695 NTV327695 NJZ327695 NAD327695 MQH327695 MGL327695 LWP327695 LMT327695 LCX327695 KTB327695 KJF327695 JZJ327695 JPN327695 JFR327695 IVV327695 ILZ327695 ICD327695 HSH327695 HIL327695 GYP327695 GOT327695 GEX327695 FVB327695 FLF327695 FBJ327695 ERN327695 EHR327695 DXV327695 DNZ327695 DED327695 CUH327695 CKL327695 CAP327695 BQT327695 BGX327695 AXB327695 ANF327695 ADJ327695 TN327695 JR327695 Q327695 WWD262159 WMH262159 WCL262159 VSP262159 VIT262159 UYX262159 UPB262159 UFF262159 TVJ262159 TLN262159 TBR262159 SRV262159 SHZ262159 RYD262159 ROH262159 REL262159 QUP262159 QKT262159 QAX262159 PRB262159 PHF262159 OXJ262159 ONN262159 ODR262159 NTV262159 NJZ262159 NAD262159 MQH262159 MGL262159 LWP262159 LMT262159 LCX262159 KTB262159 KJF262159 JZJ262159 JPN262159 JFR262159 IVV262159 ILZ262159 ICD262159 HSH262159 HIL262159 GYP262159 GOT262159 GEX262159 FVB262159 FLF262159 FBJ262159 ERN262159 EHR262159 DXV262159 DNZ262159 DED262159 CUH262159 CKL262159 CAP262159 BQT262159 BGX262159 AXB262159 ANF262159 ADJ262159 TN262159 JR262159 Q262159 WWD196623 WMH196623 WCL196623 VSP196623 VIT196623 UYX196623 UPB196623 UFF196623 TVJ196623 TLN196623 TBR196623 SRV196623 SHZ196623 RYD196623 ROH196623 REL196623 QUP196623 QKT196623 QAX196623 PRB196623 PHF196623 OXJ196623 ONN196623 ODR196623 NTV196623 NJZ196623 NAD196623 MQH196623 MGL196623 LWP196623 LMT196623 LCX196623 KTB196623 KJF196623 JZJ196623 JPN196623 JFR196623 IVV196623 ILZ196623 ICD196623 HSH196623 HIL196623 GYP196623 GOT196623 GEX196623 FVB196623 FLF196623 FBJ196623 ERN196623 EHR196623 DXV196623 DNZ196623 DED196623 CUH196623 CKL196623 CAP196623 BQT196623 BGX196623 AXB196623 ANF196623 ADJ196623 TN196623 JR196623 Q196623 WWD131087 WMH131087 WCL131087 VSP131087 VIT131087 UYX131087 UPB131087 UFF131087 TVJ131087 TLN131087 TBR131087 SRV131087 SHZ131087 RYD131087 ROH131087 REL131087 QUP131087 QKT131087 QAX131087 PRB131087 PHF131087 OXJ131087 ONN131087 ODR131087 NTV131087 NJZ131087 NAD131087 MQH131087 MGL131087 LWP131087 LMT131087 LCX131087 KTB131087 KJF131087 JZJ131087 JPN131087 JFR131087 IVV131087 ILZ131087 ICD131087 HSH131087 HIL131087 GYP131087 GOT131087 GEX131087 FVB131087 FLF131087 FBJ131087 ERN131087 EHR131087 DXV131087 DNZ131087 DED131087 CUH131087 CKL131087 CAP131087 BQT131087 BGX131087 AXB131087 ANF131087 ADJ131087 TN131087 JR131087 Q131087 WWD65551 WMH65551 WCL65551 VSP65551 VIT65551 UYX65551 UPB65551 UFF65551 TVJ65551 TLN65551 TBR65551 SRV65551 SHZ65551 RYD65551 ROH65551 REL65551 QUP65551 QKT65551 QAX65551 PRB65551 PHF65551 OXJ65551 ONN65551 ODR65551 NTV65551 NJZ65551 NAD65551 MQH65551 MGL65551 LWP65551 LMT65551 LCX65551 KTB65551 KJF65551 JZJ65551 JPN65551 JFR65551 IVV65551 ILZ65551 ICD65551 HSH65551 HIL65551 GYP65551 GOT65551 GEX65551 FVB65551 FLF65551 FBJ65551 ERN65551 EHR65551 DXV65551 DNZ65551 DED65551 CUH65551 CKL65551 CAP65551 BQT65551 BGX65551 AXB65551 ANF65551 ADJ65551 TN65551 JR65551 Q65551 WWD15 WMH15 WCL15 VSP15 VIT15 UYX15 UPB15 UFF15 TVJ15 TLN15 TBR15 SRV15 SHZ15 RYD15 ROH15 REL15 QUP15 QKT15 QAX15 PRB15 PHF15 OXJ15 ONN15 ODR15 NTV15 NJZ15 NAD15 MQH15 MGL15 LWP15 LMT15 LCX15 KTB15 KJF15 JZJ15 JPN15 JFR15 IVV15 ILZ15 ICD15 HSH15 HIL15 GYP15 GOT15 GEX15 FVB15 FLF15 FBJ15 ERN15 EHR15 DXV15 DNZ15 DED15 CUH15 CKL15 CAP15 BQT15 BGX15 AXB15 ANF15 ADJ15 TN15 JR15 Q15 WVK983054:WVR983055 WLO983054:WLV983055 WBS983054:WBZ983055 VRW983054:VSD983055 VIA983054:VIH983055 UYE983054:UYL983055 UOI983054:UOP983055 UEM983054:UET983055 TUQ983054:TUX983055 TKU983054:TLB983055 TAY983054:TBF983055 SRC983054:SRJ983055 SHG983054:SHN983055 RXK983054:RXR983055 RNO983054:RNV983055 RDS983054:RDZ983055 QTW983054:QUD983055 QKA983054:QKH983055 QAE983054:QAL983055 PQI983054:PQP983055 PGM983054:PGT983055 OWQ983054:OWX983055 OMU983054:ONB983055 OCY983054:ODF983055 NTC983054:NTJ983055 NJG983054:NJN983055 MZK983054:MZR983055 MPO983054:MPV983055 MFS983054:MFZ983055 LVW983054:LWD983055 LMA983054:LMH983055 LCE983054:LCL983055 KSI983054:KSP983055 KIM983054:KIT983055 JYQ983054:JYX983055 JOU983054:JPB983055 JEY983054:JFF983055 IVC983054:IVJ983055 ILG983054:ILN983055 IBK983054:IBR983055 HRO983054:HRV983055 HHS983054:HHZ983055 GXW983054:GYD983055 GOA983054:GOH983055 GEE983054:GEL983055 FUI983054:FUP983055 FKM983054:FKT983055 FAQ983054:FAX983055 EQU983054:ERB983055 EGY983054:EHF983055 DXC983054:DXJ983055 DNG983054:DNN983055 DDK983054:DDR983055 CTO983054:CTV983055 CJS983054:CJZ983055 BZW983054:CAD983055 BQA983054:BQH983055 BGE983054:BGL983055 AWI983054:AWP983055 AMM983054:AMT983055 ACQ983054:ACX983055 SU983054:TB983055 IY983054:JF983055 E17:K18 WVK917518:WVR917519 WLO917518:WLV917519 WBS917518:WBZ917519 VRW917518:VSD917519 VIA917518:VIH917519 UYE917518:UYL917519 UOI917518:UOP917519 UEM917518:UET917519 TUQ917518:TUX917519 TKU917518:TLB917519 TAY917518:TBF917519 SRC917518:SRJ917519 SHG917518:SHN917519 RXK917518:RXR917519 RNO917518:RNV917519 RDS917518:RDZ917519 QTW917518:QUD917519 QKA917518:QKH917519 QAE917518:QAL917519 PQI917518:PQP917519 PGM917518:PGT917519 OWQ917518:OWX917519 OMU917518:ONB917519 OCY917518:ODF917519 NTC917518:NTJ917519 NJG917518:NJN917519 MZK917518:MZR917519 MPO917518:MPV917519 MFS917518:MFZ917519 LVW917518:LWD917519 LMA917518:LMH917519 LCE917518:LCL917519 KSI917518:KSP917519 KIM917518:KIT917519 JYQ917518:JYX917519 JOU917518:JPB917519 JEY917518:JFF917519 IVC917518:IVJ917519 ILG917518:ILN917519 IBK917518:IBR917519 HRO917518:HRV917519 HHS917518:HHZ917519 GXW917518:GYD917519 GOA917518:GOH917519 GEE917518:GEL917519 FUI917518:FUP917519 FKM917518:FKT917519 FAQ917518:FAX917519 EQU917518:ERB917519 EGY917518:EHF917519 DXC917518:DXJ917519 DNG917518:DNN917519 DDK917518:DDR917519 CTO917518:CTV917519 CJS917518:CJZ917519 BZW917518:CAD917519 BQA917518:BQH917519 BGE917518:BGL917519 AWI917518:AWP917519 AMM917518:AMT917519 ACQ917518:ACX917519 SU917518:TB917519 IY917518:JF917519 E983054:K983055 WVK851982:WVR851983 WLO851982:WLV851983 WBS851982:WBZ851983 VRW851982:VSD851983 VIA851982:VIH851983 UYE851982:UYL851983 UOI851982:UOP851983 UEM851982:UET851983 TUQ851982:TUX851983 TKU851982:TLB851983 TAY851982:TBF851983 SRC851982:SRJ851983 SHG851982:SHN851983 RXK851982:RXR851983 RNO851982:RNV851983 RDS851982:RDZ851983 QTW851982:QUD851983 QKA851982:QKH851983 QAE851982:QAL851983 PQI851982:PQP851983 PGM851982:PGT851983 OWQ851982:OWX851983 OMU851982:ONB851983 OCY851982:ODF851983 NTC851982:NTJ851983 NJG851982:NJN851983 MZK851982:MZR851983 MPO851982:MPV851983 MFS851982:MFZ851983 LVW851982:LWD851983 LMA851982:LMH851983 LCE851982:LCL851983 KSI851982:KSP851983 KIM851982:KIT851983 JYQ851982:JYX851983 JOU851982:JPB851983 JEY851982:JFF851983 IVC851982:IVJ851983 ILG851982:ILN851983 IBK851982:IBR851983 HRO851982:HRV851983 HHS851982:HHZ851983 GXW851982:GYD851983 GOA851982:GOH851983 GEE851982:GEL851983 FUI851982:FUP851983 FKM851982:FKT851983 FAQ851982:FAX851983 EQU851982:ERB851983 EGY851982:EHF851983 DXC851982:DXJ851983 DNG851982:DNN851983 DDK851982:DDR851983 CTO851982:CTV851983 CJS851982:CJZ851983 BZW851982:CAD851983 BQA851982:BQH851983 BGE851982:BGL851983 AWI851982:AWP851983 AMM851982:AMT851983 ACQ851982:ACX851983 SU851982:TB851983 IY851982:JF851983 E917518:K917519 WVK786446:WVR786447 WLO786446:WLV786447 WBS786446:WBZ786447 VRW786446:VSD786447 VIA786446:VIH786447 UYE786446:UYL786447 UOI786446:UOP786447 UEM786446:UET786447 TUQ786446:TUX786447 TKU786446:TLB786447 TAY786446:TBF786447 SRC786446:SRJ786447 SHG786446:SHN786447 RXK786446:RXR786447 RNO786446:RNV786447 RDS786446:RDZ786447 QTW786446:QUD786447 QKA786446:QKH786447 QAE786446:QAL786447 PQI786446:PQP786447 PGM786446:PGT786447 OWQ786446:OWX786447 OMU786446:ONB786447 OCY786446:ODF786447 NTC786446:NTJ786447 NJG786446:NJN786447 MZK786446:MZR786447 MPO786446:MPV786447 MFS786446:MFZ786447 LVW786446:LWD786447 LMA786446:LMH786447 LCE786446:LCL786447 KSI786446:KSP786447 KIM786446:KIT786447 JYQ786446:JYX786447 JOU786446:JPB786447 JEY786446:JFF786447 IVC786446:IVJ786447 ILG786446:ILN786447 IBK786446:IBR786447 HRO786446:HRV786447 HHS786446:HHZ786447 GXW786446:GYD786447 GOA786446:GOH786447 GEE786446:GEL786447 FUI786446:FUP786447 FKM786446:FKT786447 FAQ786446:FAX786447 EQU786446:ERB786447 EGY786446:EHF786447 DXC786446:DXJ786447 DNG786446:DNN786447 DDK786446:DDR786447 CTO786446:CTV786447 CJS786446:CJZ786447 BZW786446:CAD786447 BQA786446:BQH786447 BGE786446:BGL786447 AWI786446:AWP786447 AMM786446:AMT786447 ACQ786446:ACX786447 SU786446:TB786447 IY786446:JF786447 E851982:K851983 WVK720910:WVR720911 WLO720910:WLV720911 WBS720910:WBZ720911 VRW720910:VSD720911 VIA720910:VIH720911 UYE720910:UYL720911 UOI720910:UOP720911 UEM720910:UET720911 TUQ720910:TUX720911 TKU720910:TLB720911 TAY720910:TBF720911 SRC720910:SRJ720911 SHG720910:SHN720911 RXK720910:RXR720911 RNO720910:RNV720911 RDS720910:RDZ720911 QTW720910:QUD720911 QKA720910:QKH720911 QAE720910:QAL720911 PQI720910:PQP720911 PGM720910:PGT720911 OWQ720910:OWX720911 OMU720910:ONB720911 OCY720910:ODF720911 NTC720910:NTJ720911 NJG720910:NJN720911 MZK720910:MZR720911 MPO720910:MPV720911 MFS720910:MFZ720911 LVW720910:LWD720911 LMA720910:LMH720911 LCE720910:LCL720911 KSI720910:KSP720911 KIM720910:KIT720911 JYQ720910:JYX720911 JOU720910:JPB720911 JEY720910:JFF720911 IVC720910:IVJ720911 ILG720910:ILN720911 IBK720910:IBR720911 HRO720910:HRV720911 HHS720910:HHZ720911 GXW720910:GYD720911 GOA720910:GOH720911 GEE720910:GEL720911 FUI720910:FUP720911 FKM720910:FKT720911 FAQ720910:FAX720911 EQU720910:ERB720911 EGY720910:EHF720911 DXC720910:DXJ720911 DNG720910:DNN720911 DDK720910:DDR720911 CTO720910:CTV720911 CJS720910:CJZ720911 BZW720910:CAD720911 BQA720910:BQH720911 BGE720910:BGL720911 AWI720910:AWP720911 AMM720910:AMT720911 ACQ720910:ACX720911 SU720910:TB720911 IY720910:JF720911 E786446:K786447 WVK655374:WVR655375 WLO655374:WLV655375 WBS655374:WBZ655375 VRW655374:VSD655375 VIA655374:VIH655375 UYE655374:UYL655375 UOI655374:UOP655375 UEM655374:UET655375 TUQ655374:TUX655375 TKU655374:TLB655375 TAY655374:TBF655375 SRC655374:SRJ655375 SHG655374:SHN655375 RXK655374:RXR655375 RNO655374:RNV655375 RDS655374:RDZ655375 QTW655374:QUD655375 QKA655374:QKH655375 QAE655374:QAL655375 PQI655374:PQP655375 PGM655374:PGT655375 OWQ655374:OWX655375 OMU655374:ONB655375 OCY655374:ODF655375 NTC655374:NTJ655375 NJG655374:NJN655375 MZK655374:MZR655375 MPO655374:MPV655375 MFS655374:MFZ655375 LVW655374:LWD655375 LMA655374:LMH655375 LCE655374:LCL655375 KSI655374:KSP655375 KIM655374:KIT655375 JYQ655374:JYX655375 JOU655374:JPB655375 JEY655374:JFF655375 IVC655374:IVJ655375 ILG655374:ILN655375 IBK655374:IBR655375 HRO655374:HRV655375 HHS655374:HHZ655375 GXW655374:GYD655375 GOA655374:GOH655375 GEE655374:GEL655375 FUI655374:FUP655375 FKM655374:FKT655375 FAQ655374:FAX655375 EQU655374:ERB655375 EGY655374:EHF655375 DXC655374:DXJ655375 DNG655374:DNN655375 DDK655374:DDR655375 CTO655374:CTV655375 CJS655374:CJZ655375 BZW655374:CAD655375 BQA655374:BQH655375 BGE655374:BGL655375 AWI655374:AWP655375 AMM655374:AMT655375 ACQ655374:ACX655375 SU655374:TB655375 IY655374:JF655375 E720910:K720911 WVK589838:WVR589839 WLO589838:WLV589839 WBS589838:WBZ589839 VRW589838:VSD589839 VIA589838:VIH589839 UYE589838:UYL589839 UOI589838:UOP589839 UEM589838:UET589839 TUQ589838:TUX589839 TKU589838:TLB589839 TAY589838:TBF589839 SRC589838:SRJ589839 SHG589838:SHN589839 RXK589838:RXR589839 RNO589838:RNV589839 RDS589838:RDZ589839 QTW589838:QUD589839 QKA589838:QKH589839 QAE589838:QAL589839 PQI589838:PQP589839 PGM589838:PGT589839 OWQ589838:OWX589839 OMU589838:ONB589839 OCY589838:ODF589839 NTC589838:NTJ589839 NJG589838:NJN589839 MZK589838:MZR589839 MPO589838:MPV589839 MFS589838:MFZ589839 LVW589838:LWD589839 LMA589838:LMH589839 LCE589838:LCL589839 KSI589838:KSP589839 KIM589838:KIT589839 JYQ589838:JYX589839 JOU589838:JPB589839 JEY589838:JFF589839 IVC589838:IVJ589839 ILG589838:ILN589839 IBK589838:IBR589839 HRO589838:HRV589839 HHS589838:HHZ589839 GXW589838:GYD589839 GOA589838:GOH589839 GEE589838:GEL589839 FUI589838:FUP589839 FKM589838:FKT589839 FAQ589838:FAX589839 EQU589838:ERB589839 EGY589838:EHF589839 DXC589838:DXJ589839 DNG589838:DNN589839 DDK589838:DDR589839 CTO589838:CTV589839 CJS589838:CJZ589839 BZW589838:CAD589839 BQA589838:BQH589839 BGE589838:BGL589839 AWI589838:AWP589839 AMM589838:AMT589839 ACQ589838:ACX589839 SU589838:TB589839 IY589838:JF589839 E655374:K655375 WVK524302:WVR524303 WLO524302:WLV524303 WBS524302:WBZ524303 VRW524302:VSD524303 VIA524302:VIH524303 UYE524302:UYL524303 UOI524302:UOP524303 UEM524302:UET524303 TUQ524302:TUX524303 TKU524302:TLB524303 TAY524302:TBF524303 SRC524302:SRJ524303 SHG524302:SHN524303 RXK524302:RXR524303 RNO524302:RNV524303 RDS524302:RDZ524303 QTW524302:QUD524303 QKA524302:QKH524303 QAE524302:QAL524303 PQI524302:PQP524303 PGM524302:PGT524303 OWQ524302:OWX524303 OMU524302:ONB524303 OCY524302:ODF524303 NTC524302:NTJ524303 NJG524302:NJN524303 MZK524302:MZR524303 MPO524302:MPV524303 MFS524302:MFZ524303 LVW524302:LWD524303 LMA524302:LMH524303 LCE524302:LCL524303 KSI524302:KSP524303 KIM524302:KIT524303 JYQ524302:JYX524303 JOU524302:JPB524303 JEY524302:JFF524303 IVC524302:IVJ524303 ILG524302:ILN524303 IBK524302:IBR524303 HRO524302:HRV524303 HHS524302:HHZ524303 GXW524302:GYD524303 GOA524302:GOH524303 GEE524302:GEL524303 FUI524302:FUP524303 FKM524302:FKT524303 FAQ524302:FAX524303 EQU524302:ERB524303 EGY524302:EHF524303 DXC524302:DXJ524303 DNG524302:DNN524303 DDK524302:DDR524303 CTO524302:CTV524303 CJS524302:CJZ524303 BZW524302:CAD524303 BQA524302:BQH524303 BGE524302:BGL524303 AWI524302:AWP524303 AMM524302:AMT524303 ACQ524302:ACX524303 SU524302:TB524303 IY524302:JF524303 E589838:K589839 WVK458766:WVR458767 WLO458766:WLV458767 WBS458766:WBZ458767 VRW458766:VSD458767 VIA458766:VIH458767 UYE458766:UYL458767 UOI458766:UOP458767 UEM458766:UET458767 TUQ458766:TUX458767 TKU458766:TLB458767 TAY458766:TBF458767 SRC458766:SRJ458767 SHG458766:SHN458767 RXK458766:RXR458767 RNO458766:RNV458767 RDS458766:RDZ458767 QTW458766:QUD458767 QKA458766:QKH458767 QAE458766:QAL458767 PQI458766:PQP458767 PGM458766:PGT458767 OWQ458766:OWX458767 OMU458766:ONB458767 OCY458766:ODF458767 NTC458766:NTJ458767 NJG458766:NJN458767 MZK458766:MZR458767 MPO458766:MPV458767 MFS458766:MFZ458767 LVW458766:LWD458767 LMA458766:LMH458767 LCE458766:LCL458767 KSI458766:KSP458767 KIM458766:KIT458767 JYQ458766:JYX458767 JOU458766:JPB458767 JEY458766:JFF458767 IVC458766:IVJ458767 ILG458766:ILN458767 IBK458766:IBR458767 HRO458766:HRV458767 HHS458766:HHZ458767 GXW458766:GYD458767 GOA458766:GOH458767 GEE458766:GEL458767 FUI458766:FUP458767 FKM458766:FKT458767 FAQ458766:FAX458767 EQU458766:ERB458767 EGY458766:EHF458767 DXC458766:DXJ458767 DNG458766:DNN458767 DDK458766:DDR458767 CTO458766:CTV458767 CJS458766:CJZ458767 BZW458766:CAD458767 BQA458766:BQH458767 BGE458766:BGL458767 AWI458766:AWP458767 AMM458766:AMT458767 ACQ458766:ACX458767 SU458766:TB458767 IY458766:JF458767 E524302:K524303 WVK393230:WVR393231 WLO393230:WLV393231 WBS393230:WBZ393231 VRW393230:VSD393231 VIA393230:VIH393231 UYE393230:UYL393231 UOI393230:UOP393231 UEM393230:UET393231 TUQ393230:TUX393231 TKU393230:TLB393231 TAY393230:TBF393231 SRC393230:SRJ393231 SHG393230:SHN393231 RXK393230:RXR393231 RNO393230:RNV393231 RDS393230:RDZ393231 QTW393230:QUD393231 QKA393230:QKH393231 QAE393230:QAL393231 PQI393230:PQP393231 PGM393230:PGT393231 OWQ393230:OWX393231 OMU393230:ONB393231 OCY393230:ODF393231 NTC393230:NTJ393231 NJG393230:NJN393231 MZK393230:MZR393231 MPO393230:MPV393231 MFS393230:MFZ393231 LVW393230:LWD393231 LMA393230:LMH393231 LCE393230:LCL393231 KSI393230:KSP393231 KIM393230:KIT393231 JYQ393230:JYX393231 JOU393230:JPB393231 JEY393230:JFF393231 IVC393230:IVJ393231 ILG393230:ILN393231 IBK393230:IBR393231 HRO393230:HRV393231 HHS393230:HHZ393231 GXW393230:GYD393231 GOA393230:GOH393231 GEE393230:GEL393231 FUI393230:FUP393231 FKM393230:FKT393231 FAQ393230:FAX393231 EQU393230:ERB393231 EGY393230:EHF393231 DXC393230:DXJ393231 DNG393230:DNN393231 DDK393230:DDR393231 CTO393230:CTV393231 CJS393230:CJZ393231 BZW393230:CAD393231 BQA393230:BQH393231 BGE393230:BGL393231 AWI393230:AWP393231 AMM393230:AMT393231 ACQ393230:ACX393231 SU393230:TB393231 IY393230:JF393231 E458766:K458767 WVK327694:WVR327695 WLO327694:WLV327695 WBS327694:WBZ327695 VRW327694:VSD327695 VIA327694:VIH327695 UYE327694:UYL327695 UOI327694:UOP327695 UEM327694:UET327695 TUQ327694:TUX327695 TKU327694:TLB327695 TAY327694:TBF327695 SRC327694:SRJ327695 SHG327694:SHN327695 RXK327694:RXR327695 RNO327694:RNV327695 RDS327694:RDZ327695 QTW327694:QUD327695 QKA327694:QKH327695 QAE327694:QAL327695 PQI327694:PQP327695 PGM327694:PGT327695 OWQ327694:OWX327695 OMU327694:ONB327695 OCY327694:ODF327695 NTC327694:NTJ327695 NJG327694:NJN327695 MZK327694:MZR327695 MPO327694:MPV327695 MFS327694:MFZ327695 LVW327694:LWD327695 LMA327694:LMH327695 LCE327694:LCL327695 KSI327694:KSP327695 KIM327694:KIT327695 JYQ327694:JYX327695 JOU327694:JPB327695 JEY327694:JFF327695 IVC327694:IVJ327695 ILG327694:ILN327695 IBK327694:IBR327695 HRO327694:HRV327695 HHS327694:HHZ327695 GXW327694:GYD327695 GOA327694:GOH327695 GEE327694:GEL327695 FUI327694:FUP327695 FKM327694:FKT327695 FAQ327694:FAX327695 EQU327694:ERB327695 EGY327694:EHF327695 DXC327694:DXJ327695 DNG327694:DNN327695 DDK327694:DDR327695 CTO327694:CTV327695 CJS327694:CJZ327695 BZW327694:CAD327695 BQA327694:BQH327695 BGE327694:BGL327695 AWI327694:AWP327695 AMM327694:AMT327695 ACQ327694:ACX327695 SU327694:TB327695 IY327694:JF327695 E393230:K393231 WVK262158:WVR262159 WLO262158:WLV262159 WBS262158:WBZ262159 VRW262158:VSD262159 VIA262158:VIH262159 UYE262158:UYL262159 UOI262158:UOP262159 UEM262158:UET262159 TUQ262158:TUX262159 TKU262158:TLB262159 TAY262158:TBF262159 SRC262158:SRJ262159 SHG262158:SHN262159 RXK262158:RXR262159 RNO262158:RNV262159 RDS262158:RDZ262159 QTW262158:QUD262159 QKA262158:QKH262159 QAE262158:QAL262159 PQI262158:PQP262159 PGM262158:PGT262159 OWQ262158:OWX262159 OMU262158:ONB262159 OCY262158:ODF262159 NTC262158:NTJ262159 NJG262158:NJN262159 MZK262158:MZR262159 MPO262158:MPV262159 MFS262158:MFZ262159 LVW262158:LWD262159 LMA262158:LMH262159 LCE262158:LCL262159 KSI262158:KSP262159 KIM262158:KIT262159 JYQ262158:JYX262159 JOU262158:JPB262159 JEY262158:JFF262159 IVC262158:IVJ262159 ILG262158:ILN262159 IBK262158:IBR262159 HRO262158:HRV262159 HHS262158:HHZ262159 GXW262158:GYD262159 GOA262158:GOH262159 GEE262158:GEL262159 FUI262158:FUP262159 FKM262158:FKT262159 FAQ262158:FAX262159 EQU262158:ERB262159 EGY262158:EHF262159 DXC262158:DXJ262159 DNG262158:DNN262159 DDK262158:DDR262159 CTO262158:CTV262159 CJS262158:CJZ262159 BZW262158:CAD262159 BQA262158:BQH262159 BGE262158:BGL262159 AWI262158:AWP262159 AMM262158:AMT262159 ACQ262158:ACX262159 SU262158:TB262159 IY262158:JF262159 E327694:K327695 WVK196622:WVR196623 WLO196622:WLV196623 WBS196622:WBZ196623 VRW196622:VSD196623 VIA196622:VIH196623 UYE196622:UYL196623 UOI196622:UOP196623 UEM196622:UET196623 TUQ196622:TUX196623 TKU196622:TLB196623 TAY196622:TBF196623 SRC196622:SRJ196623 SHG196622:SHN196623 RXK196622:RXR196623 RNO196622:RNV196623 RDS196622:RDZ196623 QTW196622:QUD196623 QKA196622:QKH196623 QAE196622:QAL196623 PQI196622:PQP196623 PGM196622:PGT196623 OWQ196622:OWX196623 OMU196622:ONB196623 OCY196622:ODF196623 NTC196622:NTJ196623 NJG196622:NJN196623 MZK196622:MZR196623 MPO196622:MPV196623 MFS196622:MFZ196623 LVW196622:LWD196623 LMA196622:LMH196623 LCE196622:LCL196623 KSI196622:KSP196623 KIM196622:KIT196623 JYQ196622:JYX196623 JOU196622:JPB196623 JEY196622:JFF196623 IVC196622:IVJ196623 ILG196622:ILN196623 IBK196622:IBR196623 HRO196622:HRV196623 HHS196622:HHZ196623 GXW196622:GYD196623 GOA196622:GOH196623 GEE196622:GEL196623 FUI196622:FUP196623 FKM196622:FKT196623 FAQ196622:FAX196623 EQU196622:ERB196623 EGY196622:EHF196623 DXC196622:DXJ196623 DNG196622:DNN196623 DDK196622:DDR196623 CTO196622:CTV196623 CJS196622:CJZ196623 BZW196622:CAD196623 BQA196622:BQH196623 BGE196622:BGL196623 AWI196622:AWP196623 AMM196622:AMT196623 ACQ196622:ACX196623 SU196622:TB196623 IY196622:JF196623 E262158:K262159 WVK131086:WVR131087 WLO131086:WLV131087 WBS131086:WBZ131087 VRW131086:VSD131087 VIA131086:VIH131087 UYE131086:UYL131087 UOI131086:UOP131087 UEM131086:UET131087 TUQ131086:TUX131087 TKU131086:TLB131087 TAY131086:TBF131087 SRC131086:SRJ131087 SHG131086:SHN131087 RXK131086:RXR131087 RNO131086:RNV131087 RDS131086:RDZ131087 QTW131086:QUD131087 QKA131086:QKH131087 QAE131086:QAL131087 PQI131086:PQP131087 PGM131086:PGT131087 OWQ131086:OWX131087 OMU131086:ONB131087 OCY131086:ODF131087 NTC131086:NTJ131087 NJG131086:NJN131087 MZK131086:MZR131087 MPO131086:MPV131087 MFS131086:MFZ131087 LVW131086:LWD131087 LMA131086:LMH131087 LCE131086:LCL131087 KSI131086:KSP131087 KIM131086:KIT131087 JYQ131086:JYX131087 JOU131086:JPB131087 JEY131086:JFF131087 IVC131086:IVJ131087 ILG131086:ILN131087 IBK131086:IBR131087 HRO131086:HRV131087 HHS131086:HHZ131087 GXW131086:GYD131087 GOA131086:GOH131087 GEE131086:GEL131087 FUI131086:FUP131087 FKM131086:FKT131087 FAQ131086:FAX131087 EQU131086:ERB131087 EGY131086:EHF131087 DXC131086:DXJ131087 DNG131086:DNN131087 DDK131086:DDR131087 CTO131086:CTV131087 CJS131086:CJZ131087 BZW131086:CAD131087 BQA131086:BQH131087 BGE131086:BGL131087 AWI131086:AWP131087 AMM131086:AMT131087 ACQ131086:ACX131087 SU131086:TB131087 IY131086:JF131087 E196622:K196623 WVK65550:WVR65551 WLO65550:WLV65551 WBS65550:WBZ65551 VRW65550:VSD65551 VIA65550:VIH65551 UYE65550:UYL65551 UOI65550:UOP65551 UEM65550:UET65551 TUQ65550:TUX65551 TKU65550:TLB65551 TAY65550:TBF65551 SRC65550:SRJ65551 SHG65550:SHN65551 RXK65550:RXR65551 RNO65550:RNV65551 RDS65550:RDZ65551 QTW65550:QUD65551 QKA65550:QKH65551 QAE65550:QAL65551 PQI65550:PQP65551 PGM65550:PGT65551 OWQ65550:OWX65551 OMU65550:ONB65551 OCY65550:ODF65551 NTC65550:NTJ65551 NJG65550:NJN65551 MZK65550:MZR65551 MPO65550:MPV65551 MFS65550:MFZ65551 LVW65550:LWD65551 LMA65550:LMH65551 LCE65550:LCL65551 KSI65550:KSP65551 KIM65550:KIT65551 JYQ65550:JYX65551 JOU65550:JPB65551 JEY65550:JFF65551 IVC65550:IVJ65551 ILG65550:ILN65551 IBK65550:IBR65551 HRO65550:HRV65551 HHS65550:HHZ65551 GXW65550:GYD65551 GOA65550:GOH65551 GEE65550:GEL65551 FUI65550:FUP65551 FKM65550:FKT65551 FAQ65550:FAX65551 EQU65550:ERB65551 EGY65550:EHF65551 DXC65550:DXJ65551 DNG65550:DNN65551 DDK65550:DDR65551 CTO65550:CTV65551 CJS65550:CJZ65551 BZW65550:CAD65551 BQA65550:BQH65551 BGE65550:BGL65551 AWI65550:AWP65551 AMM65550:AMT65551 ACQ65550:ACX65551 SU65550:TB65551 IY65550:JF65551 E131086:K131087 WVK14:WVR15 WLO14:WLV15 WBS14:WBZ15 VRW14:VSD15 VIA14:VIH15 UYE14:UYL15 UOI14:UOP15 UEM14:UET15 TUQ14:TUX15 TKU14:TLB15 TAY14:TBF15 SRC14:SRJ15 SHG14:SHN15 RXK14:RXR15 RNO14:RNV15 RDS14:RDZ15 QTW14:QUD15 QKA14:QKH15 QAE14:QAL15 PQI14:PQP15 PGM14:PGT15 OWQ14:OWX15 OMU14:ONB15 OCY14:ODF15 NTC14:NTJ15 NJG14:NJN15 MZK14:MZR15 MPO14:MPV15 MFS14:MFZ15 LVW14:LWD15 LMA14:LMH15 LCE14:LCL15 KSI14:KSP15 KIM14:KIT15 JYQ14:JYX15 JOU14:JPB15 JEY14:JFF15 IVC14:IVJ15 ILG14:ILN15 IBK14:IBR15 HRO14:HRV15 HHS14:HHZ15 GXW14:GYD15 GOA14:GOH15 GEE14:GEL15 FUI14:FUP15 FKM14:FKT15 FAQ14:FAX15 EQU14:ERB15 EGY14:EHF15 DXC14:DXJ15 DNG14:DNN15 DDK14:DDR15 CTO14:CTV15 CJS14:CJZ15 BZW14:CAD15 BQA14:BQH15 BGE14:BGL15 AWI14:AWP15 AMM14:AMT15 ACQ14:ACX15 SU14:TB15 IY14:JF15 E65550:K65551 WVT983057:WVW983058 WLX983057:WMA983058 WCB983057:WCE983058 VSF983057:VSI983058 VIJ983057:VIM983058 UYN983057:UYQ983058 UOR983057:UOU983058 UEV983057:UEY983058 TUZ983057:TVC983058 TLD983057:TLG983058 TBH983057:TBK983058 SRL983057:SRO983058 SHP983057:SHS983058 RXT983057:RXW983058 RNX983057:ROA983058 REB983057:REE983058 QUF983057:QUI983058 QKJ983057:QKM983058 QAN983057:QAQ983058 PQR983057:PQU983058 PGV983057:PGY983058 OWZ983057:OXC983058 OND983057:ONG983058 ODH983057:ODK983058 NTL983057:NTO983058 NJP983057:NJS983058 MZT983057:MZW983058 MPX983057:MQA983058 MGB983057:MGE983058 LWF983057:LWI983058 LMJ983057:LMM983058 LCN983057:LCQ983058 KSR983057:KSU983058 KIV983057:KIY983058 JYZ983057:JZC983058 JPD983057:JPG983058 JFH983057:JFK983058 IVL983057:IVO983058 ILP983057:ILS983058 IBT983057:IBW983058 HRX983057:HSA983058 HIB983057:HIE983058 GYF983057:GYI983058 GOJ983057:GOM983058 GEN983057:GEQ983058 FUR983057:FUU983058 FKV983057:FKY983058 FAZ983057:FBC983058 ERD983057:ERG983058 EHH983057:EHK983058 DXL983057:DXO983058 DNP983057:DNS983058 DDT983057:DDW983058 CTX983057:CUA983058 CKB983057:CKE983058 CAF983057:CAI983058 BQJ983057:BQM983058 BGN983057:BGQ983058 AWR983057:AWU983058 AMV983057:AMY983058 ACZ983057:ADC983058 TD983057:TG983058 JH983057:JK983058 M983057:P983058 WVT917521:WVW917522 WLX917521:WMA917522 WCB917521:WCE917522 VSF917521:VSI917522 VIJ917521:VIM917522 UYN917521:UYQ917522 UOR917521:UOU917522 UEV917521:UEY917522 TUZ917521:TVC917522 TLD917521:TLG917522 TBH917521:TBK917522 SRL917521:SRO917522 SHP917521:SHS917522 RXT917521:RXW917522 RNX917521:ROA917522 REB917521:REE917522 QUF917521:QUI917522 QKJ917521:QKM917522 QAN917521:QAQ917522 PQR917521:PQU917522 PGV917521:PGY917522 OWZ917521:OXC917522 OND917521:ONG917522 ODH917521:ODK917522 NTL917521:NTO917522 NJP917521:NJS917522 MZT917521:MZW917522 MPX917521:MQA917522 MGB917521:MGE917522 LWF917521:LWI917522 LMJ917521:LMM917522 LCN917521:LCQ917522 KSR917521:KSU917522 KIV917521:KIY917522 JYZ917521:JZC917522 JPD917521:JPG917522 JFH917521:JFK917522 IVL917521:IVO917522 ILP917521:ILS917522 IBT917521:IBW917522 HRX917521:HSA917522 HIB917521:HIE917522 GYF917521:GYI917522 GOJ917521:GOM917522 GEN917521:GEQ917522 FUR917521:FUU917522 FKV917521:FKY917522 FAZ917521:FBC917522 ERD917521:ERG917522 EHH917521:EHK917522 DXL917521:DXO917522 DNP917521:DNS917522 DDT917521:DDW917522 CTX917521:CUA917522 CKB917521:CKE917522 CAF917521:CAI917522 BQJ917521:BQM917522 BGN917521:BGQ917522 AWR917521:AWU917522 AMV917521:AMY917522 ACZ917521:ADC917522 TD917521:TG917522 JH917521:JK917522 M917521:P917522 WVT851985:WVW851986 WLX851985:WMA851986 WCB851985:WCE851986 VSF851985:VSI851986 VIJ851985:VIM851986 UYN851985:UYQ851986 UOR851985:UOU851986 UEV851985:UEY851986 TUZ851985:TVC851986 TLD851985:TLG851986 TBH851985:TBK851986 SRL851985:SRO851986 SHP851985:SHS851986 RXT851985:RXW851986 RNX851985:ROA851986 REB851985:REE851986 QUF851985:QUI851986 QKJ851985:QKM851986 QAN851985:QAQ851986 PQR851985:PQU851986 PGV851985:PGY851986 OWZ851985:OXC851986 OND851985:ONG851986 ODH851985:ODK851986 NTL851985:NTO851986 NJP851985:NJS851986 MZT851985:MZW851986 MPX851985:MQA851986 MGB851985:MGE851986 LWF851985:LWI851986 LMJ851985:LMM851986 LCN851985:LCQ851986 KSR851985:KSU851986 KIV851985:KIY851986 JYZ851985:JZC851986 JPD851985:JPG851986 JFH851985:JFK851986 IVL851985:IVO851986 ILP851985:ILS851986 IBT851985:IBW851986 HRX851985:HSA851986 HIB851985:HIE851986 GYF851985:GYI851986 GOJ851985:GOM851986 GEN851985:GEQ851986 FUR851985:FUU851986 FKV851985:FKY851986 FAZ851985:FBC851986 ERD851985:ERG851986 EHH851985:EHK851986 DXL851985:DXO851986 DNP851985:DNS851986 DDT851985:DDW851986 CTX851985:CUA851986 CKB851985:CKE851986 CAF851985:CAI851986 BQJ851985:BQM851986 BGN851985:BGQ851986 AWR851985:AWU851986 AMV851985:AMY851986 ACZ851985:ADC851986 TD851985:TG851986 JH851985:JK851986 M851985:P851986 WVT786449:WVW786450 WLX786449:WMA786450 WCB786449:WCE786450 VSF786449:VSI786450 VIJ786449:VIM786450 UYN786449:UYQ786450 UOR786449:UOU786450 UEV786449:UEY786450 TUZ786449:TVC786450 TLD786449:TLG786450 TBH786449:TBK786450 SRL786449:SRO786450 SHP786449:SHS786450 RXT786449:RXW786450 RNX786449:ROA786450 REB786449:REE786450 QUF786449:QUI786450 QKJ786449:QKM786450 QAN786449:QAQ786450 PQR786449:PQU786450 PGV786449:PGY786450 OWZ786449:OXC786450 OND786449:ONG786450 ODH786449:ODK786450 NTL786449:NTO786450 NJP786449:NJS786450 MZT786449:MZW786450 MPX786449:MQA786450 MGB786449:MGE786450 LWF786449:LWI786450 LMJ786449:LMM786450 LCN786449:LCQ786450 KSR786449:KSU786450 KIV786449:KIY786450 JYZ786449:JZC786450 JPD786449:JPG786450 JFH786449:JFK786450 IVL786449:IVO786450 ILP786449:ILS786450 IBT786449:IBW786450 HRX786449:HSA786450 HIB786449:HIE786450 GYF786449:GYI786450 GOJ786449:GOM786450 GEN786449:GEQ786450 FUR786449:FUU786450 FKV786449:FKY786450 FAZ786449:FBC786450 ERD786449:ERG786450 EHH786449:EHK786450 DXL786449:DXO786450 DNP786449:DNS786450 DDT786449:DDW786450 CTX786449:CUA786450 CKB786449:CKE786450 CAF786449:CAI786450 BQJ786449:BQM786450 BGN786449:BGQ786450 AWR786449:AWU786450 AMV786449:AMY786450 ACZ786449:ADC786450 TD786449:TG786450 JH786449:JK786450 M786449:P786450 WVT720913:WVW720914 WLX720913:WMA720914 WCB720913:WCE720914 VSF720913:VSI720914 VIJ720913:VIM720914 UYN720913:UYQ720914 UOR720913:UOU720914 UEV720913:UEY720914 TUZ720913:TVC720914 TLD720913:TLG720914 TBH720913:TBK720914 SRL720913:SRO720914 SHP720913:SHS720914 RXT720913:RXW720914 RNX720913:ROA720914 REB720913:REE720914 QUF720913:QUI720914 QKJ720913:QKM720914 QAN720913:QAQ720914 PQR720913:PQU720914 PGV720913:PGY720914 OWZ720913:OXC720914 OND720913:ONG720914 ODH720913:ODK720914 NTL720913:NTO720914 NJP720913:NJS720914 MZT720913:MZW720914 MPX720913:MQA720914 MGB720913:MGE720914 LWF720913:LWI720914 LMJ720913:LMM720914 LCN720913:LCQ720914 KSR720913:KSU720914 KIV720913:KIY720914 JYZ720913:JZC720914 JPD720913:JPG720914 JFH720913:JFK720914 IVL720913:IVO720914 ILP720913:ILS720914 IBT720913:IBW720914 HRX720913:HSA720914 HIB720913:HIE720914 GYF720913:GYI720914 GOJ720913:GOM720914 GEN720913:GEQ720914 FUR720913:FUU720914 FKV720913:FKY720914 FAZ720913:FBC720914 ERD720913:ERG720914 EHH720913:EHK720914 DXL720913:DXO720914 DNP720913:DNS720914 DDT720913:DDW720914 CTX720913:CUA720914 CKB720913:CKE720914 CAF720913:CAI720914 BQJ720913:BQM720914 BGN720913:BGQ720914 AWR720913:AWU720914 AMV720913:AMY720914 ACZ720913:ADC720914 TD720913:TG720914 JH720913:JK720914 M720913:P720914 WVT655377:WVW655378 WLX655377:WMA655378 WCB655377:WCE655378 VSF655377:VSI655378 VIJ655377:VIM655378 UYN655377:UYQ655378 UOR655377:UOU655378 UEV655377:UEY655378 TUZ655377:TVC655378 TLD655377:TLG655378 TBH655377:TBK655378 SRL655377:SRO655378 SHP655377:SHS655378 RXT655377:RXW655378 RNX655377:ROA655378 REB655377:REE655378 QUF655377:QUI655378 QKJ655377:QKM655378 QAN655377:QAQ655378 PQR655377:PQU655378 PGV655377:PGY655378 OWZ655377:OXC655378 OND655377:ONG655378 ODH655377:ODK655378 NTL655377:NTO655378 NJP655377:NJS655378 MZT655377:MZW655378 MPX655377:MQA655378 MGB655377:MGE655378 LWF655377:LWI655378 LMJ655377:LMM655378 LCN655377:LCQ655378 KSR655377:KSU655378 KIV655377:KIY655378 JYZ655377:JZC655378 JPD655377:JPG655378 JFH655377:JFK655378 IVL655377:IVO655378 ILP655377:ILS655378 IBT655377:IBW655378 HRX655377:HSA655378 HIB655377:HIE655378 GYF655377:GYI655378 GOJ655377:GOM655378 GEN655377:GEQ655378 FUR655377:FUU655378 FKV655377:FKY655378 FAZ655377:FBC655378 ERD655377:ERG655378 EHH655377:EHK655378 DXL655377:DXO655378 DNP655377:DNS655378 DDT655377:DDW655378 CTX655377:CUA655378 CKB655377:CKE655378 CAF655377:CAI655378 BQJ655377:BQM655378 BGN655377:BGQ655378 AWR655377:AWU655378 AMV655377:AMY655378 ACZ655377:ADC655378 TD655377:TG655378 JH655377:JK655378 M655377:P655378 WVT589841:WVW589842 WLX589841:WMA589842 WCB589841:WCE589842 VSF589841:VSI589842 VIJ589841:VIM589842 UYN589841:UYQ589842 UOR589841:UOU589842 UEV589841:UEY589842 TUZ589841:TVC589842 TLD589841:TLG589842 TBH589841:TBK589842 SRL589841:SRO589842 SHP589841:SHS589842 RXT589841:RXW589842 RNX589841:ROA589842 REB589841:REE589842 QUF589841:QUI589842 QKJ589841:QKM589842 QAN589841:QAQ589842 PQR589841:PQU589842 PGV589841:PGY589842 OWZ589841:OXC589842 OND589841:ONG589842 ODH589841:ODK589842 NTL589841:NTO589842 NJP589841:NJS589842 MZT589841:MZW589842 MPX589841:MQA589842 MGB589841:MGE589842 LWF589841:LWI589842 LMJ589841:LMM589842 LCN589841:LCQ589842 KSR589841:KSU589842 KIV589841:KIY589842 JYZ589841:JZC589842 JPD589841:JPG589842 JFH589841:JFK589842 IVL589841:IVO589842 ILP589841:ILS589842 IBT589841:IBW589842 HRX589841:HSA589842 HIB589841:HIE589842 GYF589841:GYI589842 GOJ589841:GOM589842 GEN589841:GEQ589842 FUR589841:FUU589842 FKV589841:FKY589842 FAZ589841:FBC589842 ERD589841:ERG589842 EHH589841:EHK589842 DXL589841:DXO589842 DNP589841:DNS589842 DDT589841:DDW589842 CTX589841:CUA589842 CKB589841:CKE589842 CAF589841:CAI589842 BQJ589841:BQM589842 BGN589841:BGQ589842 AWR589841:AWU589842 AMV589841:AMY589842 ACZ589841:ADC589842 TD589841:TG589842 JH589841:JK589842 M589841:P589842 WVT524305:WVW524306 WLX524305:WMA524306 WCB524305:WCE524306 VSF524305:VSI524306 VIJ524305:VIM524306 UYN524305:UYQ524306 UOR524305:UOU524306 UEV524305:UEY524306 TUZ524305:TVC524306 TLD524305:TLG524306 TBH524305:TBK524306 SRL524305:SRO524306 SHP524305:SHS524306 RXT524305:RXW524306 RNX524305:ROA524306 REB524305:REE524306 QUF524305:QUI524306 QKJ524305:QKM524306 QAN524305:QAQ524306 PQR524305:PQU524306 PGV524305:PGY524306 OWZ524305:OXC524306 OND524305:ONG524306 ODH524305:ODK524306 NTL524305:NTO524306 NJP524305:NJS524306 MZT524305:MZW524306 MPX524305:MQA524306 MGB524305:MGE524306 LWF524305:LWI524306 LMJ524305:LMM524306 LCN524305:LCQ524306 KSR524305:KSU524306 KIV524305:KIY524306 JYZ524305:JZC524306 JPD524305:JPG524306 JFH524305:JFK524306 IVL524305:IVO524306 ILP524305:ILS524306 IBT524305:IBW524306 HRX524305:HSA524306 HIB524305:HIE524306 GYF524305:GYI524306 GOJ524305:GOM524306 GEN524305:GEQ524306 FUR524305:FUU524306 FKV524305:FKY524306 FAZ524305:FBC524306 ERD524305:ERG524306 EHH524305:EHK524306 DXL524305:DXO524306 DNP524305:DNS524306 DDT524305:DDW524306 CTX524305:CUA524306 CKB524305:CKE524306 CAF524305:CAI524306 BQJ524305:BQM524306 BGN524305:BGQ524306 AWR524305:AWU524306 AMV524305:AMY524306 ACZ524305:ADC524306 TD524305:TG524306 JH524305:JK524306 M524305:P524306 WVT458769:WVW458770 WLX458769:WMA458770 WCB458769:WCE458770 VSF458769:VSI458770 VIJ458769:VIM458770 UYN458769:UYQ458770 UOR458769:UOU458770 UEV458769:UEY458770 TUZ458769:TVC458770 TLD458769:TLG458770 TBH458769:TBK458770 SRL458769:SRO458770 SHP458769:SHS458770 RXT458769:RXW458770 RNX458769:ROA458770 REB458769:REE458770 QUF458769:QUI458770 QKJ458769:QKM458770 QAN458769:QAQ458770 PQR458769:PQU458770 PGV458769:PGY458770 OWZ458769:OXC458770 OND458769:ONG458770 ODH458769:ODK458770 NTL458769:NTO458770 NJP458769:NJS458770 MZT458769:MZW458770 MPX458769:MQA458770 MGB458769:MGE458770 LWF458769:LWI458770 LMJ458769:LMM458770 LCN458769:LCQ458770 KSR458769:KSU458770 KIV458769:KIY458770 JYZ458769:JZC458770 JPD458769:JPG458770 JFH458769:JFK458770 IVL458769:IVO458770 ILP458769:ILS458770 IBT458769:IBW458770 HRX458769:HSA458770 HIB458769:HIE458770 GYF458769:GYI458770 GOJ458769:GOM458770 GEN458769:GEQ458770 FUR458769:FUU458770 FKV458769:FKY458770 FAZ458769:FBC458770 ERD458769:ERG458770 EHH458769:EHK458770 DXL458769:DXO458770 DNP458769:DNS458770 DDT458769:DDW458770 CTX458769:CUA458770 CKB458769:CKE458770 CAF458769:CAI458770 BQJ458769:BQM458770 BGN458769:BGQ458770 AWR458769:AWU458770 AMV458769:AMY458770 ACZ458769:ADC458770 TD458769:TG458770 JH458769:JK458770 M458769:P458770 WVT393233:WVW393234 WLX393233:WMA393234 WCB393233:WCE393234 VSF393233:VSI393234 VIJ393233:VIM393234 UYN393233:UYQ393234 UOR393233:UOU393234 UEV393233:UEY393234 TUZ393233:TVC393234 TLD393233:TLG393234 TBH393233:TBK393234 SRL393233:SRO393234 SHP393233:SHS393234 RXT393233:RXW393234 RNX393233:ROA393234 REB393233:REE393234 QUF393233:QUI393234 QKJ393233:QKM393234 QAN393233:QAQ393234 PQR393233:PQU393234 PGV393233:PGY393234 OWZ393233:OXC393234 OND393233:ONG393234 ODH393233:ODK393234 NTL393233:NTO393234 NJP393233:NJS393234 MZT393233:MZW393234 MPX393233:MQA393234 MGB393233:MGE393234 LWF393233:LWI393234 LMJ393233:LMM393234 LCN393233:LCQ393234 KSR393233:KSU393234 KIV393233:KIY393234 JYZ393233:JZC393234 JPD393233:JPG393234 JFH393233:JFK393234 IVL393233:IVO393234 ILP393233:ILS393234 IBT393233:IBW393234 HRX393233:HSA393234 HIB393233:HIE393234 GYF393233:GYI393234 GOJ393233:GOM393234 GEN393233:GEQ393234 FUR393233:FUU393234 FKV393233:FKY393234 FAZ393233:FBC393234 ERD393233:ERG393234 EHH393233:EHK393234 DXL393233:DXO393234 DNP393233:DNS393234 DDT393233:DDW393234 CTX393233:CUA393234 CKB393233:CKE393234 CAF393233:CAI393234 BQJ393233:BQM393234 BGN393233:BGQ393234 AWR393233:AWU393234 AMV393233:AMY393234 ACZ393233:ADC393234 TD393233:TG393234 JH393233:JK393234 M393233:P393234 WVT327697:WVW327698 WLX327697:WMA327698 WCB327697:WCE327698 VSF327697:VSI327698 VIJ327697:VIM327698 UYN327697:UYQ327698 UOR327697:UOU327698 UEV327697:UEY327698 TUZ327697:TVC327698 TLD327697:TLG327698 TBH327697:TBK327698 SRL327697:SRO327698 SHP327697:SHS327698 RXT327697:RXW327698 RNX327697:ROA327698 REB327697:REE327698 QUF327697:QUI327698 QKJ327697:QKM327698 QAN327697:QAQ327698 PQR327697:PQU327698 PGV327697:PGY327698 OWZ327697:OXC327698 OND327697:ONG327698 ODH327697:ODK327698 NTL327697:NTO327698 NJP327697:NJS327698 MZT327697:MZW327698 MPX327697:MQA327698 MGB327697:MGE327698 LWF327697:LWI327698 LMJ327697:LMM327698 LCN327697:LCQ327698 KSR327697:KSU327698 KIV327697:KIY327698 JYZ327697:JZC327698 JPD327697:JPG327698 JFH327697:JFK327698 IVL327697:IVO327698 ILP327697:ILS327698 IBT327697:IBW327698 HRX327697:HSA327698 HIB327697:HIE327698 GYF327697:GYI327698 GOJ327697:GOM327698 GEN327697:GEQ327698 FUR327697:FUU327698 FKV327697:FKY327698 FAZ327697:FBC327698 ERD327697:ERG327698 EHH327697:EHK327698 DXL327697:DXO327698 DNP327697:DNS327698 DDT327697:DDW327698 CTX327697:CUA327698 CKB327697:CKE327698 CAF327697:CAI327698 BQJ327697:BQM327698 BGN327697:BGQ327698 AWR327697:AWU327698 AMV327697:AMY327698 ACZ327697:ADC327698 TD327697:TG327698 JH327697:JK327698 M327697:P327698 WVT262161:WVW262162 WLX262161:WMA262162 WCB262161:WCE262162 VSF262161:VSI262162 VIJ262161:VIM262162 UYN262161:UYQ262162 UOR262161:UOU262162 UEV262161:UEY262162 TUZ262161:TVC262162 TLD262161:TLG262162 TBH262161:TBK262162 SRL262161:SRO262162 SHP262161:SHS262162 RXT262161:RXW262162 RNX262161:ROA262162 REB262161:REE262162 QUF262161:QUI262162 QKJ262161:QKM262162 QAN262161:QAQ262162 PQR262161:PQU262162 PGV262161:PGY262162 OWZ262161:OXC262162 OND262161:ONG262162 ODH262161:ODK262162 NTL262161:NTO262162 NJP262161:NJS262162 MZT262161:MZW262162 MPX262161:MQA262162 MGB262161:MGE262162 LWF262161:LWI262162 LMJ262161:LMM262162 LCN262161:LCQ262162 KSR262161:KSU262162 KIV262161:KIY262162 JYZ262161:JZC262162 JPD262161:JPG262162 JFH262161:JFK262162 IVL262161:IVO262162 ILP262161:ILS262162 IBT262161:IBW262162 HRX262161:HSA262162 HIB262161:HIE262162 GYF262161:GYI262162 GOJ262161:GOM262162 GEN262161:GEQ262162 FUR262161:FUU262162 FKV262161:FKY262162 FAZ262161:FBC262162 ERD262161:ERG262162 EHH262161:EHK262162 DXL262161:DXO262162 DNP262161:DNS262162 DDT262161:DDW262162 CTX262161:CUA262162 CKB262161:CKE262162 CAF262161:CAI262162 BQJ262161:BQM262162 BGN262161:BGQ262162 AWR262161:AWU262162 AMV262161:AMY262162 ACZ262161:ADC262162 TD262161:TG262162 JH262161:JK262162 M262161:P262162 WVT196625:WVW196626 WLX196625:WMA196626 WCB196625:WCE196626 VSF196625:VSI196626 VIJ196625:VIM196626 UYN196625:UYQ196626 UOR196625:UOU196626 UEV196625:UEY196626 TUZ196625:TVC196626 TLD196625:TLG196626 TBH196625:TBK196626 SRL196625:SRO196626 SHP196625:SHS196626 RXT196625:RXW196626 RNX196625:ROA196626 REB196625:REE196626 QUF196625:QUI196626 QKJ196625:QKM196626 QAN196625:QAQ196626 PQR196625:PQU196626 PGV196625:PGY196626 OWZ196625:OXC196626 OND196625:ONG196626 ODH196625:ODK196626 NTL196625:NTO196626 NJP196625:NJS196626 MZT196625:MZW196626 MPX196625:MQA196626 MGB196625:MGE196626 LWF196625:LWI196626 LMJ196625:LMM196626 LCN196625:LCQ196626 KSR196625:KSU196626 KIV196625:KIY196626 JYZ196625:JZC196626 JPD196625:JPG196626 JFH196625:JFK196626 IVL196625:IVO196626 ILP196625:ILS196626 IBT196625:IBW196626 HRX196625:HSA196626 HIB196625:HIE196626 GYF196625:GYI196626 GOJ196625:GOM196626 GEN196625:GEQ196626 FUR196625:FUU196626 FKV196625:FKY196626 FAZ196625:FBC196626 ERD196625:ERG196626 EHH196625:EHK196626 DXL196625:DXO196626 DNP196625:DNS196626 DDT196625:DDW196626 CTX196625:CUA196626 CKB196625:CKE196626 CAF196625:CAI196626 BQJ196625:BQM196626 BGN196625:BGQ196626 AWR196625:AWU196626 AMV196625:AMY196626 ACZ196625:ADC196626 TD196625:TG196626 JH196625:JK196626 M196625:P196626 WVT131089:WVW131090 WLX131089:WMA131090 WCB131089:WCE131090 VSF131089:VSI131090 VIJ131089:VIM131090 UYN131089:UYQ131090 UOR131089:UOU131090 UEV131089:UEY131090 TUZ131089:TVC131090 TLD131089:TLG131090 TBH131089:TBK131090 SRL131089:SRO131090 SHP131089:SHS131090 RXT131089:RXW131090 RNX131089:ROA131090 REB131089:REE131090 QUF131089:QUI131090 QKJ131089:QKM131090 QAN131089:QAQ131090 PQR131089:PQU131090 PGV131089:PGY131090 OWZ131089:OXC131090 OND131089:ONG131090 ODH131089:ODK131090 NTL131089:NTO131090 NJP131089:NJS131090 MZT131089:MZW131090 MPX131089:MQA131090 MGB131089:MGE131090 LWF131089:LWI131090 LMJ131089:LMM131090 LCN131089:LCQ131090 KSR131089:KSU131090 KIV131089:KIY131090 JYZ131089:JZC131090 JPD131089:JPG131090 JFH131089:JFK131090 IVL131089:IVO131090 ILP131089:ILS131090 IBT131089:IBW131090 HRX131089:HSA131090 HIB131089:HIE131090 GYF131089:GYI131090 GOJ131089:GOM131090 GEN131089:GEQ131090 FUR131089:FUU131090 FKV131089:FKY131090 FAZ131089:FBC131090 ERD131089:ERG131090 EHH131089:EHK131090 DXL131089:DXO131090 DNP131089:DNS131090 DDT131089:DDW131090 CTX131089:CUA131090 CKB131089:CKE131090 CAF131089:CAI131090 BQJ131089:BQM131090 BGN131089:BGQ131090 AWR131089:AWU131090 AMV131089:AMY131090 ACZ131089:ADC131090 TD131089:TG131090 JH131089:JK131090 M131089:P131090 WVT65553:WVW65554 WLX65553:WMA65554 WCB65553:WCE65554 VSF65553:VSI65554 VIJ65553:VIM65554 UYN65553:UYQ65554 UOR65553:UOU65554 UEV65553:UEY65554 TUZ65553:TVC65554 TLD65553:TLG65554 TBH65553:TBK65554 SRL65553:SRO65554 SHP65553:SHS65554 RXT65553:RXW65554 RNX65553:ROA65554 REB65553:REE65554 QUF65553:QUI65554 QKJ65553:QKM65554 QAN65553:QAQ65554 PQR65553:PQU65554 PGV65553:PGY65554 OWZ65553:OXC65554 OND65553:ONG65554 ODH65553:ODK65554 NTL65553:NTO65554 NJP65553:NJS65554 MZT65553:MZW65554 MPX65553:MQA65554 MGB65553:MGE65554 LWF65553:LWI65554 LMJ65553:LMM65554 LCN65553:LCQ65554 KSR65553:KSU65554 KIV65553:KIY65554 JYZ65553:JZC65554 JPD65553:JPG65554 JFH65553:JFK65554 IVL65553:IVO65554 ILP65553:ILS65554 IBT65553:IBW65554 HRX65553:HSA65554 HIB65553:HIE65554 GYF65553:GYI65554 GOJ65553:GOM65554 GEN65553:GEQ65554 FUR65553:FUU65554 FKV65553:FKY65554 FAZ65553:FBC65554 ERD65553:ERG65554 EHH65553:EHK65554 DXL65553:DXO65554 DNP65553:DNS65554 DDT65553:DDW65554 CTX65553:CUA65554 CKB65553:CKE65554 CAF65553:CAI65554 BQJ65553:BQM65554 BGN65553:BGQ65554 AWR65553:AWU65554 AMV65553:AMY65554 ACZ65553:ADC65554 TD65553:TG65554 JH65553:JK65554 M65553:P65554 WVT17:WVW18 WLX17:WMA18 WCB17:WCE18 VSF17:VSI18 VIJ17:VIM18 UYN17:UYQ18 UOR17:UOU18 UEV17:UEY18 TUZ17:TVC18 TLD17:TLG18 TBH17:TBK18 SRL17:SRO18 SHP17:SHS18 RXT17:RXW18 RNX17:ROA18 REB17:REE18 QUF17:QUI18 QKJ17:QKM18 QAN17:QAQ18 PQR17:PQU18 PGV17:PGY18 OWZ17:OXC18 OND17:ONG18 ODH17:ODK18 NTL17:NTO18 NJP17:NJS18 MZT17:MZW18 MPX17:MQA18 MGB17:MGE18 LWF17:LWI18 LMJ17:LMM18 LCN17:LCQ18 KSR17:KSU18 KIV17:KIY18 JYZ17:JZC18 JPD17:JPG18 JFH17:JFK18 IVL17:IVO18 ILP17:ILS18 IBT17:IBW18 HRX17:HSA18 HIB17:HIE18 GYF17:GYI18 GOJ17:GOM18 GEN17:GEQ18 FUR17:FUU18 FKV17:FKY18 FAZ17:FBC18 ERD17:ERG18 EHH17:EHK18 DXL17:DXO18 DNP17:DNS18 DDT17:DDW18 CTX17:CUA18 CKB17:CKE18 CAF17:CAI18 BQJ17:BQM18 BGN17:BGQ18 AWR17:AWU18 AMV17:AMY18 ACZ17:ADC18 TD17:TG18 JH17:JK18 M14:P15 WVY983057:WWC983058 WMC983057:WMG983058 WCG983057:WCK983058 VSK983057:VSO983058 VIO983057:VIS983058 UYS983057:UYW983058 UOW983057:UPA983058 UFA983057:UFE983058 TVE983057:TVI983058 TLI983057:TLM983058 TBM983057:TBQ983058 SRQ983057:SRU983058 SHU983057:SHY983058 RXY983057:RYC983058 ROC983057:ROG983058 REG983057:REK983058 QUK983057:QUO983058 QKO983057:QKS983058 QAS983057:QAW983058 PQW983057:PRA983058 PHA983057:PHE983058 OXE983057:OXI983058 ONI983057:ONM983058 ODM983057:ODQ983058 NTQ983057:NTU983058 NJU983057:NJY983058 MZY983057:NAC983058 MQC983057:MQG983058 MGG983057:MGK983058 LWK983057:LWO983058 LMO983057:LMS983058 LCS983057:LCW983058 KSW983057:KTA983058 KJA983057:KJE983058 JZE983057:JZI983058 JPI983057:JPM983058 JFM983057:JFQ983058 IVQ983057:IVU983058 ILU983057:ILY983058 IBY983057:ICC983058 HSC983057:HSG983058 HIG983057:HIK983058 GYK983057:GYO983058 GOO983057:GOS983058 GES983057:GEW983058 FUW983057:FVA983058 FLA983057:FLE983058 FBE983057:FBI983058 ERI983057:ERM983058 EHM983057:EHQ983058 DXQ983057:DXU983058 DNU983057:DNY983058 DDY983057:DEC983058 CUC983057:CUG983058 CKG983057:CKK983058 CAK983057:CAO983058 BQO983057:BQS983058 BGS983057:BGW983058 AWW983057:AXA983058 ANA983057:ANE983058 ADE983057:ADI983058 TI983057:TM983058 JM983057:JQ983058 R983057:V983058 WVY917521:WWC917522 WMC917521:WMG917522 WCG917521:WCK917522 VSK917521:VSO917522 VIO917521:VIS917522 UYS917521:UYW917522 UOW917521:UPA917522 UFA917521:UFE917522 TVE917521:TVI917522 TLI917521:TLM917522 TBM917521:TBQ917522 SRQ917521:SRU917522 SHU917521:SHY917522 RXY917521:RYC917522 ROC917521:ROG917522 REG917521:REK917522 QUK917521:QUO917522 QKO917521:QKS917522 QAS917521:QAW917522 PQW917521:PRA917522 PHA917521:PHE917522 OXE917521:OXI917522 ONI917521:ONM917522 ODM917521:ODQ917522 NTQ917521:NTU917522 NJU917521:NJY917522 MZY917521:NAC917522 MQC917521:MQG917522 MGG917521:MGK917522 LWK917521:LWO917522 LMO917521:LMS917522 LCS917521:LCW917522 KSW917521:KTA917522 KJA917521:KJE917522 JZE917521:JZI917522 JPI917521:JPM917522 JFM917521:JFQ917522 IVQ917521:IVU917522 ILU917521:ILY917522 IBY917521:ICC917522 HSC917521:HSG917522 HIG917521:HIK917522 GYK917521:GYO917522 GOO917521:GOS917522 GES917521:GEW917522 FUW917521:FVA917522 FLA917521:FLE917522 FBE917521:FBI917522 ERI917521:ERM917522 EHM917521:EHQ917522 DXQ917521:DXU917522 DNU917521:DNY917522 DDY917521:DEC917522 CUC917521:CUG917522 CKG917521:CKK917522 CAK917521:CAO917522 BQO917521:BQS917522 BGS917521:BGW917522 AWW917521:AXA917522 ANA917521:ANE917522 ADE917521:ADI917522 TI917521:TM917522 JM917521:JQ917522 R917521:V917522 WVY851985:WWC851986 WMC851985:WMG851986 WCG851985:WCK851986 VSK851985:VSO851986 VIO851985:VIS851986 UYS851985:UYW851986 UOW851985:UPA851986 UFA851985:UFE851986 TVE851985:TVI851986 TLI851985:TLM851986 TBM851985:TBQ851986 SRQ851985:SRU851986 SHU851985:SHY851986 RXY851985:RYC851986 ROC851985:ROG851986 REG851985:REK851986 QUK851985:QUO851986 QKO851985:QKS851986 QAS851985:QAW851986 PQW851985:PRA851986 PHA851985:PHE851986 OXE851985:OXI851986 ONI851985:ONM851986 ODM851985:ODQ851986 NTQ851985:NTU851986 NJU851985:NJY851986 MZY851985:NAC851986 MQC851985:MQG851986 MGG851985:MGK851986 LWK851985:LWO851986 LMO851985:LMS851986 LCS851985:LCW851986 KSW851985:KTA851986 KJA851985:KJE851986 JZE851985:JZI851986 JPI851985:JPM851986 JFM851985:JFQ851986 IVQ851985:IVU851986 ILU851985:ILY851986 IBY851985:ICC851986 HSC851985:HSG851986 HIG851985:HIK851986 GYK851985:GYO851986 GOO851985:GOS851986 GES851985:GEW851986 FUW851985:FVA851986 FLA851985:FLE851986 FBE851985:FBI851986 ERI851985:ERM851986 EHM851985:EHQ851986 DXQ851985:DXU851986 DNU851985:DNY851986 DDY851985:DEC851986 CUC851985:CUG851986 CKG851985:CKK851986 CAK851985:CAO851986 BQO851985:BQS851986 BGS851985:BGW851986 AWW851985:AXA851986 ANA851985:ANE851986 ADE851985:ADI851986 TI851985:TM851986 JM851985:JQ851986 R851985:V851986 WVY786449:WWC786450 WMC786449:WMG786450 WCG786449:WCK786450 VSK786449:VSO786450 VIO786449:VIS786450 UYS786449:UYW786450 UOW786449:UPA786450 UFA786449:UFE786450 TVE786449:TVI786450 TLI786449:TLM786450 TBM786449:TBQ786450 SRQ786449:SRU786450 SHU786449:SHY786450 RXY786449:RYC786450 ROC786449:ROG786450 REG786449:REK786450 QUK786449:QUO786450 QKO786449:QKS786450 QAS786449:QAW786450 PQW786449:PRA786450 PHA786449:PHE786450 OXE786449:OXI786450 ONI786449:ONM786450 ODM786449:ODQ786450 NTQ786449:NTU786450 NJU786449:NJY786450 MZY786449:NAC786450 MQC786449:MQG786450 MGG786449:MGK786450 LWK786449:LWO786450 LMO786449:LMS786450 LCS786449:LCW786450 KSW786449:KTA786450 KJA786449:KJE786450 JZE786449:JZI786450 JPI786449:JPM786450 JFM786449:JFQ786450 IVQ786449:IVU786450 ILU786449:ILY786450 IBY786449:ICC786450 HSC786449:HSG786450 HIG786449:HIK786450 GYK786449:GYO786450 GOO786449:GOS786450 GES786449:GEW786450 FUW786449:FVA786450 FLA786449:FLE786450 FBE786449:FBI786450 ERI786449:ERM786450 EHM786449:EHQ786450 DXQ786449:DXU786450 DNU786449:DNY786450 DDY786449:DEC786450 CUC786449:CUG786450 CKG786449:CKK786450 CAK786449:CAO786450 BQO786449:BQS786450 BGS786449:BGW786450 AWW786449:AXA786450 ANA786449:ANE786450 ADE786449:ADI786450 TI786449:TM786450 JM786449:JQ786450 R786449:V786450 WVY720913:WWC720914 WMC720913:WMG720914 WCG720913:WCK720914 VSK720913:VSO720914 VIO720913:VIS720914 UYS720913:UYW720914 UOW720913:UPA720914 UFA720913:UFE720914 TVE720913:TVI720914 TLI720913:TLM720914 TBM720913:TBQ720914 SRQ720913:SRU720914 SHU720913:SHY720914 RXY720913:RYC720914 ROC720913:ROG720914 REG720913:REK720914 QUK720913:QUO720914 QKO720913:QKS720914 QAS720913:QAW720914 PQW720913:PRA720914 PHA720913:PHE720914 OXE720913:OXI720914 ONI720913:ONM720914 ODM720913:ODQ720914 NTQ720913:NTU720914 NJU720913:NJY720914 MZY720913:NAC720914 MQC720913:MQG720914 MGG720913:MGK720914 LWK720913:LWO720914 LMO720913:LMS720914 LCS720913:LCW720914 KSW720913:KTA720914 KJA720913:KJE720914 JZE720913:JZI720914 JPI720913:JPM720914 JFM720913:JFQ720914 IVQ720913:IVU720914 ILU720913:ILY720914 IBY720913:ICC720914 HSC720913:HSG720914 HIG720913:HIK720914 GYK720913:GYO720914 GOO720913:GOS720914 GES720913:GEW720914 FUW720913:FVA720914 FLA720913:FLE720914 FBE720913:FBI720914 ERI720913:ERM720914 EHM720913:EHQ720914 DXQ720913:DXU720914 DNU720913:DNY720914 DDY720913:DEC720914 CUC720913:CUG720914 CKG720913:CKK720914 CAK720913:CAO720914 BQO720913:BQS720914 BGS720913:BGW720914 AWW720913:AXA720914 ANA720913:ANE720914 ADE720913:ADI720914 TI720913:TM720914 JM720913:JQ720914 R720913:V720914 WVY655377:WWC655378 WMC655377:WMG655378 WCG655377:WCK655378 VSK655377:VSO655378 VIO655377:VIS655378 UYS655377:UYW655378 UOW655377:UPA655378 UFA655377:UFE655378 TVE655377:TVI655378 TLI655377:TLM655378 TBM655377:TBQ655378 SRQ655377:SRU655378 SHU655377:SHY655378 RXY655377:RYC655378 ROC655377:ROG655378 REG655377:REK655378 QUK655377:QUO655378 QKO655377:QKS655378 QAS655377:QAW655378 PQW655377:PRA655378 PHA655377:PHE655378 OXE655377:OXI655378 ONI655377:ONM655378 ODM655377:ODQ655378 NTQ655377:NTU655378 NJU655377:NJY655378 MZY655377:NAC655378 MQC655377:MQG655378 MGG655377:MGK655378 LWK655377:LWO655378 LMO655377:LMS655378 LCS655377:LCW655378 KSW655377:KTA655378 KJA655377:KJE655378 JZE655377:JZI655378 JPI655377:JPM655378 JFM655377:JFQ655378 IVQ655377:IVU655378 ILU655377:ILY655378 IBY655377:ICC655378 HSC655377:HSG655378 HIG655377:HIK655378 GYK655377:GYO655378 GOO655377:GOS655378 GES655377:GEW655378 FUW655377:FVA655378 FLA655377:FLE655378 FBE655377:FBI655378 ERI655377:ERM655378 EHM655377:EHQ655378 DXQ655377:DXU655378 DNU655377:DNY655378 DDY655377:DEC655378 CUC655377:CUG655378 CKG655377:CKK655378 CAK655377:CAO655378 BQO655377:BQS655378 BGS655377:BGW655378 AWW655377:AXA655378 ANA655377:ANE655378 ADE655377:ADI655378 TI655377:TM655378 JM655377:JQ655378 R655377:V655378 WVY589841:WWC589842 WMC589841:WMG589842 WCG589841:WCK589842 VSK589841:VSO589842 VIO589841:VIS589842 UYS589841:UYW589842 UOW589841:UPA589842 UFA589841:UFE589842 TVE589841:TVI589842 TLI589841:TLM589842 TBM589841:TBQ589842 SRQ589841:SRU589842 SHU589841:SHY589842 RXY589841:RYC589842 ROC589841:ROG589842 REG589841:REK589842 QUK589841:QUO589842 QKO589841:QKS589842 QAS589841:QAW589842 PQW589841:PRA589842 PHA589841:PHE589842 OXE589841:OXI589842 ONI589841:ONM589842 ODM589841:ODQ589842 NTQ589841:NTU589842 NJU589841:NJY589842 MZY589841:NAC589842 MQC589841:MQG589842 MGG589841:MGK589842 LWK589841:LWO589842 LMO589841:LMS589842 LCS589841:LCW589842 KSW589841:KTA589842 KJA589841:KJE589842 JZE589841:JZI589842 JPI589841:JPM589842 JFM589841:JFQ589842 IVQ589841:IVU589842 ILU589841:ILY589842 IBY589841:ICC589842 HSC589841:HSG589842 HIG589841:HIK589842 GYK589841:GYO589842 GOO589841:GOS589842 GES589841:GEW589842 FUW589841:FVA589842 FLA589841:FLE589842 FBE589841:FBI589842 ERI589841:ERM589842 EHM589841:EHQ589842 DXQ589841:DXU589842 DNU589841:DNY589842 DDY589841:DEC589842 CUC589841:CUG589842 CKG589841:CKK589842 CAK589841:CAO589842 BQO589841:BQS589842 BGS589841:BGW589842 AWW589841:AXA589842 ANA589841:ANE589842 ADE589841:ADI589842 TI589841:TM589842 JM589841:JQ589842 R589841:V589842 WVY524305:WWC524306 WMC524305:WMG524306 WCG524305:WCK524306 VSK524305:VSO524306 VIO524305:VIS524306 UYS524305:UYW524306 UOW524305:UPA524306 UFA524305:UFE524306 TVE524305:TVI524306 TLI524305:TLM524306 TBM524305:TBQ524306 SRQ524305:SRU524306 SHU524305:SHY524306 RXY524305:RYC524306 ROC524305:ROG524306 REG524305:REK524306 QUK524305:QUO524306 QKO524305:QKS524306 QAS524305:QAW524306 PQW524305:PRA524306 PHA524305:PHE524306 OXE524305:OXI524306 ONI524305:ONM524306 ODM524305:ODQ524306 NTQ524305:NTU524306 NJU524305:NJY524306 MZY524305:NAC524306 MQC524305:MQG524306 MGG524305:MGK524306 LWK524305:LWO524306 LMO524305:LMS524306 LCS524305:LCW524306 KSW524305:KTA524306 KJA524305:KJE524306 JZE524305:JZI524306 JPI524305:JPM524306 JFM524305:JFQ524306 IVQ524305:IVU524306 ILU524305:ILY524306 IBY524305:ICC524306 HSC524305:HSG524306 HIG524305:HIK524306 GYK524305:GYO524306 GOO524305:GOS524306 GES524305:GEW524306 FUW524305:FVA524306 FLA524305:FLE524306 FBE524305:FBI524306 ERI524305:ERM524306 EHM524305:EHQ524306 DXQ524305:DXU524306 DNU524305:DNY524306 DDY524305:DEC524306 CUC524305:CUG524306 CKG524305:CKK524306 CAK524305:CAO524306 BQO524305:BQS524306 BGS524305:BGW524306 AWW524305:AXA524306 ANA524305:ANE524306 ADE524305:ADI524306 TI524305:TM524306 JM524305:JQ524306 R524305:V524306 WVY458769:WWC458770 WMC458769:WMG458770 WCG458769:WCK458770 VSK458769:VSO458770 VIO458769:VIS458770 UYS458769:UYW458770 UOW458769:UPA458770 UFA458769:UFE458770 TVE458769:TVI458770 TLI458769:TLM458770 TBM458769:TBQ458770 SRQ458769:SRU458770 SHU458769:SHY458770 RXY458769:RYC458770 ROC458769:ROG458770 REG458769:REK458770 QUK458769:QUO458770 QKO458769:QKS458770 QAS458769:QAW458770 PQW458769:PRA458770 PHA458769:PHE458770 OXE458769:OXI458770 ONI458769:ONM458770 ODM458769:ODQ458770 NTQ458769:NTU458770 NJU458769:NJY458770 MZY458769:NAC458770 MQC458769:MQG458770 MGG458769:MGK458770 LWK458769:LWO458770 LMO458769:LMS458770 LCS458769:LCW458770 KSW458769:KTA458770 KJA458769:KJE458770 JZE458769:JZI458770 JPI458769:JPM458770 JFM458769:JFQ458770 IVQ458769:IVU458770 ILU458769:ILY458770 IBY458769:ICC458770 HSC458769:HSG458770 HIG458769:HIK458770 GYK458769:GYO458770 GOO458769:GOS458770 GES458769:GEW458770 FUW458769:FVA458770 FLA458769:FLE458770 FBE458769:FBI458770 ERI458769:ERM458770 EHM458769:EHQ458770 DXQ458769:DXU458770 DNU458769:DNY458770 DDY458769:DEC458770 CUC458769:CUG458770 CKG458769:CKK458770 CAK458769:CAO458770 BQO458769:BQS458770 BGS458769:BGW458770 AWW458769:AXA458770 ANA458769:ANE458770 ADE458769:ADI458770 TI458769:TM458770 JM458769:JQ458770 R458769:V458770 WVY393233:WWC393234 WMC393233:WMG393234 WCG393233:WCK393234 VSK393233:VSO393234 VIO393233:VIS393234 UYS393233:UYW393234 UOW393233:UPA393234 UFA393233:UFE393234 TVE393233:TVI393234 TLI393233:TLM393234 TBM393233:TBQ393234 SRQ393233:SRU393234 SHU393233:SHY393234 RXY393233:RYC393234 ROC393233:ROG393234 REG393233:REK393234 QUK393233:QUO393234 QKO393233:QKS393234 QAS393233:QAW393234 PQW393233:PRA393234 PHA393233:PHE393234 OXE393233:OXI393234 ONI393233:ONM393234 ODM393233:ODQ393234 NTQ393233:NTU393234 NJU393233:NJY393234 MZY393233:NAC393234 MQC393233:MQG393234 MGG393233:MGK393234 LWK393233:LWO393234 LMO393233:LMS393234 LCS393233:LCW393234 KSW393233:KTA393234 KJA393233:KJE393234 JZE393233:JZI393234 JPI393233:JPM393234 JFM393233:JFQ393234 IVQ393233:IVU393234 ILU393233:ILY393234 IBY393233:ICC393234 HSC393233:HSG393234 HIG393233:HIK393234 GYK393233:GYO393234 GOO393233:GOS393234 GES393233:GEW393234 FUW393233:FVA393234 FLA393233:FLE393234 FBE393233:FBI393234 ERI393233:ERM393234 EHM393233:EHQ393234 DXQ393233:DXU393234 DNU393233:DNY393234 DDY393233:DEC393234 CUC393233:CUG393234 CKG393233:CKK393234 CAK393233:CAO393234 BQO393233:BQS393234 BGS393233:BGW393234 AWW393233:AXA393234 ANA393233:ANE393234 ADE393233:ADI393234 TI393233:TM393234 JM393233:JQ393234 R393233:V393234 WVY327697:WWC327698 WMC327697:WMG327698 WCG327697:WCK327698 VSK327697:VSO327698 VIO327697:VIS327698 UYS327697:UYW327698 UOW327697:UPA327698 UFA327697:UFE327698 TVE327697:TVI327698 TLI327697:TLM327698 TBM327697:TBQ327698 SRQ327697:SRU327698 SHU327697:SHY327698 RXY327697:RYC327698 ROC327697:ROG327698 REG327697:REK327698 QUK327697:QUO327698 QKO327697:QKS327698 QAS327697:QAW327698 PQW327697:PRA327698 PHA327697:PHE327698 OXE327697:OXI327698 ONI327697:ONM327698 ODM327697:ODQ327698 NTQ327697:NTU327698 NJU327697:NJY327698 MZY327697:NAC327698 MQC327697:MQG327698 MGG327697:MGK327698 LWK327697:LWO327698 LMO327697:LMS327698 LCS327697:LCW327698 KSW327697:KTA327698 KJA327697:KJE327698 JZE327697:JZI327698 JPI327697:JPM327698 JFM327697:JFQ327698 IVQ327697:IVU327698 ILU327697:ILY327698 IBY327697:ICC327698 HSC327697:HSG327698 HIG327697:HIK327698 GYK327697:GYO327698 GOO327697:GOS327698 GES327697:GEW327698 FUW327697:FVA327698 FLA327697:FLE327698 FBE327697:FBI327698 ERI327697:ERM327698 EHM327697:EHQ327698 DXQ327697:DXU327698 DNU327697:DNY327698 DDY327697:DEC327698 CUC327697:CUG327698 CKG327697:CKK327698 CAK327697:CAO327698 BQO327697:BQS327698 BGS327697:BGW327698 AWW327697:AXA327698 ANA327697:ANE327698 ADE327697:ADI327698 TI327697:TM327698 JM327697:JQ327698 R327697:V327698 WVY262161:WWC262162 WMC262161:WMG262162 WCG262161:WCK262162 VSK262161:VSO262162 VIO262161:VIS262162 UYS262161:UYW262162 UOW262161:UPA262162 UFA262161:UFE262162 TVE262161:TVI262162 TLI262161:TLM262162 TBM262161:TBQ262162 SRQ262161:SRU262162 SHU262161:SHY262162 RXY262161:RYC262162 ROC262161:ROG262162 REG262161:REK262162 QUK262161:QUO262162 QKO262161:QKS262162 QAS262161:QAW262162 PQW262161:PRA262162 PHA262161:PHE262162 OXE262161:OXI262162 ONI262161:ONM262162 ODM262161:ODQ262162 NTQ262161:NTU262162 NJU262161:NJY262162 MZY262161:NAC262162 MQC262161:MQG262162 MGG262161:MGK262162 LWK262161:LWO262162 LMO262161:LMS262162 LCS262161:LCW262162 KSW262161:KTA262162 KJA262161:KJE262162 JZE262161:JZI262162 JPI262161:JPM262162 JFM262161:JFQ262162 IVQ262161:IVU262162 ILU262161:ILY262162 IBY262161:ICC262162 HSC262161:HSG262162 HIG262161:HIK262162 GYK262161:GYO262162 GOO262161:GOS262162 GES262161:GEW262162 FUW262161:FVA262162 FLA262161:FLE262162 FBE262161:FBI262162 ERI262161:ERM262162 EHM262161:EHQ262162 DXQ262161:DXU262162 DNU262161:DNY262162 DDY262161:DEC262162 CUC262161:CUG262162 CKG262161:CKK262162 CAK262161:CAO262162 BQO262161:BQS262162 BGS262161:BGW262162 AWW262161:AXA262162 ANA262161:ANE262162 ADE262161:ADI262162 TI262161:TM262162 JM262161:JQ262162 R262161:V262162 WVY196625:WWC196626 WMC196625:WMG196626 WCG196625:WCK196626 VSK196625:VSO196626 VIO196625:VIS196626 UYS196625:UYW196626 UOW196625:UPA196626 UFA196625:UFE196626 TVE196625:TVI196626 TLI196625:TLM196626 TBM196625:TBQ196626 SRQ196625:SRU196626 SHU196625:SHY196626 RXY196625:RYC196626 ROC196625:ROG196626 REG196625:REK196626 QUK196625:QUO196626 QKO196625:QKS196626 QAS196625:QAW196626 PQW196625:PRA196626 PHA196625:PHE196626 OXE196625:OXI196626 ONI196625:ONM196626 ODM196625:ODQ196626 NTQ196625:NTU196626 NJU196625:NJY196626 MZY196625:NAC196626 MQC196625:MQG196626 MGG196625:MGK196626 LWK196625:LWO196626 LMO196625:LMS196626 LCS196625:LCW196626 KSW196625:KTA196626 KJA196625:KJE196626 JZE196625:JZI196626 JPI196625:JPM196626 JFM196625:JFQ196626 IVQ196625:IVU196626 ILU196625:ILY196626 IBY196625:ICC196626 HSC196625:HSG196626 HIG196625:HIK196626 GYK196625:GYO196626 GOO196625:GOS196626 GES196625:GEW196626 FUW196625:FVA196626 FLA196625:FLE196626 FBE196625:FBI196626 ERI196625:ERM196626 EHM196625:EHQ196626 DXQ196625:DXU196626 DNU196625:DNY196626 DDY196625:DEC196626 CUC196625:CUG196626 CKG196625:CKK196626 CAK196625:CAO196626 BQO196625:BQS196626 BGS196625:BGW196626 AWW196625:AXA196626 ANA196625:ANE196626 ADE196625:ADI196626 TI196625:TM196626 JM196625:JQ196626 R196625:V196626 WVY131089:WWC131090 WMC131089:WMG131090 WCG131089:WCK131090 VSK131089:VSO131090 VIO131089:VIS131090 UYS131089:UYW131090 UOW131089:UPA131090 UFA131089:UFE131090 TVE131089:TVI131090 TLI131089:TLM131090 TBM131089:TBQ131090 SRQ131089:SRU131090 SHU131089:SHY131090 RXY131089:RYC131090 ROC131089:ROG131090 REG131089:REK131090 QUK131089:QUO131090 QKO131089:QKS131090 QAS131089:QAW131090 PQW131089:PRA131090 PHA131089:PHE131090 OXE131089:OXI131090 ONI131089:ONM131090 ODM131089:ODQ131090 NTQ131089:NTU131090 NJU131089:NJY131090 MZY131089:NAC131090 MQC131089:MQG131090 MGG131089:MGK131090 LWK131089:LWO131090 LMO131089:LMS131090 LCS131089:LCW131090 KSW131089:KTA131090 KJA131089:KJE131090 JZE131089:JZI131090 JPI131089:JPM131090 JFM131089:JFQ131090 IVQ131089:IVU131090 ILU131089:ILY131090 IBY131089:ICC131090 HSC131089:HSG131090 HIG131089:HIK131090 GYK131089:GYO131090 GOO131089:GOS131090 GES131089:GEW131090 FUW131089:FVA131090 FLA131089:FLE131090 FBE131089:FBI131090 ERI131089:ERM131090 EHM131089:EHQ131090 DXQ131089:DXU131090 DNU131089:DNY131090 DDY131089:DEC131090 CUC131089:CUG131090 CKG131089:CKK131090 CAK131089:CAO131090 BQO131089:BQS131090 BGS131089:BGW131090 AWW131089:AXA131090 ANA131089:ANE131090 ADE131089:ADI131090 TI131089:TM131090 JM131089:JQ131090 R131089:V131090 WVY65553:WWC65554 WMC65553:WMG65554 WCG65553:WCK65554 VSK65553:VSO65554 VIO65553:VIS65554 UYS65553:UYW65554 UOW65553:UPA65554 UFA65553:UFE65554 TVE65553:TVI65554 TLI65553:TLM65554 TBM65553:TBQ65554 SRQ65553:SRU65554 SHU65553:SHY65554 RXY65553:RYC65554 ROC65553:ROG65554 REG65553:REK65554 QUK65553:QUO65554 QKO65553:QKS65554 QAS65553:QAW65554 PQW65553:PRA65554 PHA65553:PHE65554 OXE65553:OXI65554 ONI65553:ONM65554 ODM65553:ODQ65554 NTQ65553:NTU65554 NJU65553:NJY65554 MZY65553:NAC65554 MQC65553:MQG65554 MGG65553:MGK65554 LWK65553:LWO65554 LMO65553:LMS65554 LCS65553:LCW65554 KSW65553:KTA65554 KJA65553:KJE65554 JZE65553:JZI65554 JPI65553:JPM65554 JFM65553:JFQ65554 IVQ65553:IVU65554 ILU65553:ILY65554 IBY65553:ICC65554 HSC65553:HSG65554 HIG65553:HIK65554 GYK65553:GYO65554 GOO65553:GOS65554 GES65553:GEW65554 FUW65553:FVA65554 FLA65553:FLE65554 FBE65553:FBI65554 ERI65553:ERM65554 EHM65553:EHQ65554 DXQ65553:DXU65554 DNU65553:DNY65554 DDY65553:DEC65554 CUC65553:CUG65554 CKG65553:CKK65554 CAK65553:CAO65554 BQO65553:BQS65554 BGS65553:BGW65554 AWW65553:AXA65554 ANA65553:ANE65554 ADE65553:ADI65554 TI65553:TM65554 JM65553:JQ65554 R65553:V65554 WVY17:WWC18 WMC17:WMG18 WCG17:WCK18 VSK17:VSO18 VIO17:VIS18 UYS17:UYW18 UOW17:UPA18 UFA17:UFE18 TVE17:TVI18 TLI17:TLM18 TBM17:TBQ18 SRQ17:SRU18 SHU17:SHY18 RXY17:RYC18 ROC17:ROG18 REG17:REK18 QUK17:QUO18 QKO17:QKS18 QAS17:QAW18 PQW17:PRA18 PHA17:PHE18 OXE17:OXI18 ONI17:ONM18 ODM17:ODQ18 NTQ17:NTU18 NJU17:NJY18 MZY17:NAC18 MQC17:MQG18 MGG17:MGK18 LWK17:LWO18 LMO17:LMS18 LCS17:LCW18 KSW17:KTA18 KJA17:KJE18 JZE17:JZI18 JPI17:JPM18 JFM17:JFQ18 IVQ17:IVU18 ILU17:ILY18 IBY17:ICC18 HSC17:HSG18 HIG17:HIK18 GYK17:GYO18 GOO17:GOS18 GES17:GEW18 FUW17:FVA18 FLA17:FLE18 FBE17:FBI18 ERI17:ERM18 EHM17:EHQ18 DXQ17:DXU18 DNU17:DNY18 DDY17:DEC18 CUC17:CUG18 CKG17:CKK18 CAK17:CAO18 BQO17:BQS18 BGS17:BGW18 AWW17:AXA18 ANA17:ANE18 ADE17:ADI18 TI17:TM18 JM17:JQ18 R14:V15 WVK983057:WVR983058 WLO983057:WLV983058 WBS983057:WBZ983058 VRW983057:VSD983058 VIA983057:VIH983058 UYE983057:UYL983058 UOI983057:UOP983058 UEM983057:UET983058 TUQ983057:TUX983058 TKU983057:TLB983058 TAY983057:TBF983058 SRC983057:SRJ983058 SHG983057:SHN983058 RXK983057:RXR983058 RNO983057:RNV983058 RDS983057:RDZ983058 QTW983057:QUD983058 QKA983057:QKH983058 QAE983057:QAL983058 PQI983057:PQP983058 PGM983057:PGT983058 OWQ983057:OWX983058 OMU983057:ONB983058 OCY983057:ODF983058 NTC983057:NTJ983058 NJG983057:NJN983058 MZK983057:MZR983058 MPO983057:MPV983058 MFS983057:MFZ983058 LVW983057:LWD983058 LMA983057:LMH983058 LCE983057:LCL983058 KSI983057:KSP983058 KIM983057:KIT983058 JYQ983057:JYX983058 JOU983057:JPB983058 JEY983057:JFF983058 IVC983057:IVJ983058 ILG983057:ILN983058 IBK983057:IBR983058 HRO983057:HRV983058 HHS983057:HHZ983058 GXW983057:GYD983058 GOA983057:GOH983058 GEE983057:GEL983058 FUI983057:FUP983058 FKM983057:FKT983058 FAQ983057:FAX983058 EQU983057:ERB983058 EGY983057:EHF983058 DXC983057:DXJ983058 DNG983057:DNN983058 DDK983057:DDR983058 CTO983057:CTV983058 CJS983057:CJZ983058 BZW983057:CAD983058 BQA983057:BQH983058 BGE983057:BGL983058 AWI983057:AWP983058 AMM983057:AMT983058 ACQ983057:ACX983058 SU983057:TB983058 IY983057:JF983058 E11:K12 WVK917521:WVR917522 WLO917521:WLV917522 WBS917521:WBZ917522 VRW917521:VSD917522 VIA917521:VIH917522 UYE917521:UYL917522 UOI917521:UOP917522 UEM917521:UET917522 TUQ917521:TUX917522 TKU917521:TLB917522 TAY917521:TBF917522 SRC917521:SRJ917522 SHG917521:SHN917522 RXK917521:RXR917522 RNO917521:RNV917522 RDS917521:RDZ917522 QTW917521:QUD917522 QKA917521:QKH917522 QAE917521:QAL917522 PQI917521:PQP917522 PGM917521:PGT917522 OWQ917521:OWX917522 OMU917521:ONB917522 OCY917521:ODF917522 NTC917521:NTJ917522 NJG917521:NJN917522 MZK917521:MZR917522 MPO917521:MPV917522 MFS917521:MFZ917522 LVW917521:LWD917522 LMA917521:LMH917522 LCE917521:LCL917522 KSI917521:KSP917522 KIM917521:KIT917522 JYQ917521:JYX917522 JOU917521:JPB917522 JEY917521:JFF917522 IVC917521:IVJ917522 ILG917521:ILN917522 IBK917521:IBR917522 HRO917521:HRV917522 HHS917521:HHZ917522 GXW917521:GYD917522 GOA917521:GOH917522 GEE917521:GEL917522 FUI917521:FUP917522 FKM917521:FKT917522 FAQ917521:FAX917522 EQU917521:ERB917522 EGY917521:EHF917522 DXC917521:DXJ917522 DNG917521:DNN917522 DDK917521:DDR917522 CTO917521:CTV917522 CJS917521:CJZ917522 BZW917521:CAD917522 BQA917521:BQH917522 BGE917521:BGL917522 AWI917521:AWP917522 AMM917521:AMT917522 ACQ917521:ACX917522 SU917521:TB917522 IY917521:JF917522 E983057:K983058 WVK851985:WVR851986 WLO851985:WLV851986 WBS851985:WBZ851986 VRW851985:VSD851986 VIA851985:VIH851986 UYE851985:UYL851986 UOI851985:UOP851986 UEM851985:UET851986 TUQ851985:TUX851986 TKU851985:TLB851986 TAY851985:TBF851986 SRC851985:SRJ851986 SHG851985:SHN851986 RXK851985:RXR851986 RNO851985:RNV851986 RDS851985:RDZ851986 QTW851985:QUD851986 QKA851985:QKH851986 QAE851985:QAL851986 PQI851985:PQP851986 PGM851985:PGT851986 OWQ851985:OWX851986 OMU851985:ONB851986 OCY851985:ODF851986 NTC851985:NTJ851986 NJG851985:NJN851986 MZK851985:MZR851986 MPO851985:MPV851986 MFS851985:MFZ851986 LVW851985:LWD851986 LMA851985:LMH851986 LCE851985:LCL851986 KSI851985:KSP851986 KIM851985:KIT851986 JYQ851985:JYX851986 JOU851985:JPB851986 JEY851985:JFF851986 IVC851985:IVJ851986 ILG851985:ILN851986 IBK851985:IBR851986 HRO851985:HRV851986 HHS851985:HHZ851986 GXW851985:GYD851986 GOA851985:GOH851986 GEE851985:GEL851986 FUI851985:FUP851986 FKM851985:FKT851986 FAQ851985:FAX851986 EQU851985:ERB851986 EGY851985:EHF851986 DXC851985:DXJ851986 DNG851985:DNN851986 DDK851985:DDR851986 CTO851985:CTV851986 CJS851985:CJZ851986 BZW851985:CAD851986 BQA851985:BQH851986 BGE851985:BGL851986 AWI851985:AWP851986 AMM851985:AMT851986 ACQ851985:ACX851986 SU851985:TB851986 IY851985:JF851986 E917521:K917522 WVK786449:WVR786450 WLO786449:WLV786450 WBS786449:WBZ786450 VRW786449:VSD786450 VIA786449:VIH786450 UYE786449:UYL786450 UOI786449:UOP786450 UEM786449:UET786450 TUQ786449:TUX786450 TKU786449:TLB786450 TAY786449:TBF786450 SRC786449:SRJ786450 SHG786449:SHN786450 RXK786449:RXR786450 RNO786449:RNV786450 RDS786449:RDZ786450 QTW786449:QUD786450 QKA786449:QKH786450 QAE786449:QAL786450 PQI786449:PQP786450 PGM786449:PGT786450 OWQ786449:OWX786450 OMU786449:ONB786450 OCY786449:ODF786450 NTC786449:NTJ786450 NJG786449:NJN786450 MZK786449:MZR786450 MPO786449:MPV786450 MFS786449:MFZ786450 LVW786449:LWD786450 LMA786449:LMH786450 LCE786449:LCL786450 KSI786449:KSP786450 KIM786449:KIT786450 JYQ786449:JYX786450 JOU786449:JPB786450 JEY786449:JFF786450 IVC786449:IVJ786450 ILG786449:ILN786450 IBK786449:IBR786450 HRO786449:HRV786450 HHS786449:HHZ786450 GXW786449:GYD786450 GOA786449:GOH786450 GEE786449:GEL786450 FUI786449:FUP786450 FKM786449:FKT786450 FAQ786449:FAX786450 EQU786449:ERB786450 EGY786449:EHF786450 DXC786449:DXJ786450 DNG786449:DNN786450 DDK786449:DDR786450 CTO786449:CTV786450 CJS786449:CJZ786450 BZW786449:CAD786450 BQA786449:BQH786450 BGE786449:BGL786450 AWI786449:AWP786450 AMM786449:AMT786450 ACQ786449:ACX786450 SU786449:TB786450 IY786449:JF786450 E851985:K851986 WVK720913:WVR720914 WLO720913:WLV720914 WBS720913:WBZ720914 VRW720913:VSD720914 VIA720913:VIH720914 UYE720913:UYL720914 UOI720913:UOP720914 UEM720913:UET720914 TUQ720913:TUX720914 TKU720913:TLB720914 TAY720913:TBF720914 SRC720913:SRJ720914 SHG720913:SHN720914 RXK720913:RXR720914 RNO720913:RNV720914 RDS720913:RDZ720914 QTW720913:QUD720914 QKA720913:QKH720914 QAE720913:QAL720914 PQI720913:PQP720914 PGM720913:PGT720914 OWQ720913:OWX720914 OMU720913:ONB720914 OCY720913:ODF720914 NTC720913:NTJ720914 NJG720913:NJN720914 MZK720913:MZR720914 MPO720913:MPV720914 MFS720913:MFZ720914 LVW720913:LWD720914 LMA720913:LMH720914 LCE720913:LCL720914 KSI720913:KSP720914 KIM720913:KIT720914 JYQ720913:JYX720914 JOU720913:JPB720914 JEY720913:JFF720914 IVC720913:IVJ720914 ILG720913:ILN720914 IBK720913:IBR720914 HRO720913:HRV720914 HHS720913:HHZ720914 GXW720913:GYD720914 GOA720913:GOH720914 GEE720913:GEL720914 FUI720913:FUP720914 FKM720913:FKT720914 FAQ720913:FAX720914 EQU720913:ERB720914 EGY720913:EHF720914 DXC720913:DXJ720914 DNG720913:DNN720914 DDK720913:DDR720914 CTO720913:CTV720914 CJS720913:CJZ720914 BZW720913:CAD720914 BQA720913:BQH720914 BGE720913:BGL720914 AWI720913:AWP720914 AMM720913:AMT720914 ACQ720913:ACX720914 SU720913:TB720914 IY720913:JF720914 E786449:K786450 WVK655377:WVR655378 WLO655377:WLV655378 WBS655377:WBZ655378 VRW655377:VSD655378 VIA655377:VIH655378 UYE655377:UYL655378 UOI655377:UOP655378 UEM655377:UET655378 TUQ655377:TUX655378 TKU655377:TLB655378 TAY655377:TBF655378 SRC655377:SRJ655378 SHG655377:SHN655378 RXK655377:RXR655378 RNO655377:RNV655378 RDS655377:RDZ655378 QTW655377:QUD655378 QKA655377:QKH655378 QAE655377:QAL655378 PQI655377:PQP655378 PGM655377:PGT655378 OWQ655377:OWX655378 OMU655377:ONB655378 OCY655377:ODF655378 NTC655377:NTJ655378 NJG655377:NJN655378 MZK655377:MZR655378 MPO655377:MPV655378 MFS655377:MFZ655378 LVW655377:LWD655378 LMA655377:LMH655378 LCE655377:LCL655378 KSI655377:KSP655378 KIM655377:KIT655378 JYQ655377:JYX655378 JOU655377:JPB655378 JEY655377:JFF655378 IVC655377:IVJ655378 ILG655377:ILN655378 IBK655377:IBR655378 HRO655377:HRV655378 HHS655377:HHZ655378 GXW655377:GYD655378 GOA655377:GOH655378 GEE655377:GEL655378 FUI655377:FUP655378 FKM655377:FKT655378 FAQ655377:FAX655378 EQU655377:ERB655378 EGY655377:EHF655378 DXC655377:DXJ655378 DNG655377:DNN655378 DDK655377:DDR655378 CTO655377:CTV655378 CJS655377:CJZ655378 BZW655377:CAD655378 BQA655377:BQH655378 BGE655377:BGL655378 AWI655377:AWP655378 AMM655377:AMT655378 ACQ655377:ACX655378 SU655377:TB655378 IY655377:JF655378 E720913:K720914 WVK589841:WVR589842 WLO589841:WLV589842 WBS589841:WBZ589842 VRW589841:VSD589842 VIA589841:VIH589842 UYE589841:UYL589842 UOI589841:UOP589842 UEM589841:UET589842 TUQ589841:TUX589842 TKU589841:TLB589842 TAY589841:TBF589842 SRC589841:SRJ589842 SHG589841:SHN589842 RXK589841:RXR589842 RNO589841:RNV589842 RDS589841:RDZ589842 QTW589841:QUD589842 QKA589841:QKH589842 QAE589841:QAL589842 PQI589841:PQP589842 PGM589841:PGT589842 OWQ589841:OWX589842 OMU589841:ONB589842 OCY589841:ODF589842 NTC589841:NTJ589842 NJG589841:NJN589842 MZK589841:MZR589842 MPO589841:MPV589842 MFS589841:MFZ589842 LVW589841:LWD589842 LMA589841:LMH589842 LCE589841:LCL589842 KSI589841:KSP589842 KIM589841:KIT589842 JYQ589841:JYX589842 JOU589841:JPB589842 JEY589841:JFF589842 IVC589841:IVJ589842 ILG589841:ILN589842 IBK589841:IBR589842 HRO589841:HRV589842 HHS589841:HHZ589842 GXW589841:GYD589842 GOA589841:GOH589842 GEE589841:GEL589842 FUI589841:FUP589842 FKM589841:FKT589842 FAQ589841:FAX589842 EQU589841:ERB589842 EGY589841:EHF589842 DXC589841:DXJ589842 DNG589841:DNN589842 DDK589841:DDR589842 CTO589841:CTV589842 CJS589841:CJZ589842 BZW589841:CAD589842 BQA589841:BQH589842 BGE589841:BGL589842 AWI589841:AWP589842 AMM589841:AMT589842 ACQ589841:ACX589842 SU589841:TB589842 IY589841:JF589842 E655377:K655378 WVK524305:WVR524306 WLO524305:WLV524306 WBS524305:WBZ524306 VRW524305:VSD524306 VIA524305:VIH524306 UYE524305:UYL524306 UOI524305:UOP524306 UEM524305:UET524306 TUQ524305:TUX524306 TKU524305:TLB524306 TAY524305:TBF524306 SRC524305:SRJ524306 SHG524305:SHN524306 RXK524305:RXR524306 RNO524305:RNV524306 RDS524305:RDZ524306 QTW524305:QUD524306 QKA524305:QKH524306 QAE524305:QAL524306 PQI524305:PQP524306 PGM524305:PGT524306 OWQ524305:OWX524306 OMU524305:ONB524306 OCY524305:ODF524306 NTC524305:NTJ524306 NJG524305:NJN524306 MZK524305:MZR524306 MPO524305:MPV524306 MFS524305:MFZ524306 LVW524305:LWD524306 LMA524305:LMH524306 LCE524305:LCL524306 KSI524305:KSP524306 KIM524305:KIT524306 JYQ524305:JYX524306 JOU524305:JPB524306 JEY524305:JFF524306 IVC524305:IVJ524306 ILG524305:ILN524306 IBK524305:IBR524306 HRO524305:HRV524306 HHS524305:HHZ524306 GXW524305:GYD524306 GOA524305:GOH524306 GEE524305:GEL524306 FUI524305:FUP524306 FKM524305:FKT524306 FAQ524305:FAX524306 EQU524305:ERB524306 EGY524305:EHF524306 DXC524305:DXJ524306 DNG524305:DNN524306 DDK524305:DDR524306 CTO524305:CTV524306 CJS524305:CJZ524306 BZW524305:CAD524306 BQA524305:BQH524306 BGE524305:BGL524306 AWI524305:AWP524306 AMM524305:AMT524306 ACQ524305:ACX524306 SU524305:TB524306 IY524305:JF524306 E589841:K589842 WVK458769:WVR458770 WLO458769:WLV458770 WBS458769:WBZ458770 VRW458769:VSD458770 VIA458769:VIH458770 UYE458769:UYL458770 UOI458769:UOP458770 UEM458769:UET458770 TUQ458769:TUX458770 TKU458769:TLB458770 TAY458769:TBF458770 SRC458769:SRJ458770 SHG458769:SHN458770 RXK458769:RXR458770 RNO458769:RNV458770 RDS458769:RDZ458770 QTW458769:QUD458770 QKA458769:QKH458770 QAE458769:QAL458770 PQI458769:PQP458770 PGM458769:PGT458770 OWQ458769:OWX458770 OMU458769:ONB458770 OCY458769:ODF458770 NTC458769:NTJ458770 NJG458769:NJN458770 MZK458769:MZR458770 MPO458769:MPV458770 MFS458769:MFZ458770 LVW458769:LWD458770 LMA458769:LMH458770 LCE458769:LCL458770 KSI458769:KSP458770 KIM458769:KIT458770 JYQ458769:JYX458770 JOU458769:JPB458770 JEY458769:JFF458770 IVC458769:IVJ458770 ILG458769:ILN458770 IBK458769:IBR458770 HRO458769:HRV458770 HHS458769:HHZ458770 GXW458769:GYD458770 GOA458769:GOH458770 GEE458769:GEL458770 FUI458769:FUP458770 FKM458769:FKT458770 FAQ458769:FAX458770 EQU458769:ERB458770 EGY458769:EHF458770 DXC458769:DXJ458770 DNG458769:DNN458770 DDK458769:DDR458770 CTO458769:CTV458770 CJS458769:CJZ458770 BZW458769:CAD458770 BQA458769:BQH458770 BGE458769:BGL458770 AWI458769:AWP458770 AMM458769:AMT458770 ACQ458769:ACX458770 SU458769:TB458770 IY458769:JF458770 E524305:K524306 WVK393233:WVR393234 WLO393233:WLV393234 WBS393233:WBZ393234 VRW393233:VSD393234 VIA393233:VIH393234 UYE393233:UYL393234 UOI393233:UOP393234 UEM393233:UET393234 TUQ393233:TUX393234 TKU393233:TLB393234 TAY393233:TBF393234 SRC393233:SRJ393234 SHG393233:SHN393234 RXK393233:RXR393234 RNO393233:RNV393234 RDS393233:RDZ393234 QTW393233:QUD393234 QKA393233:QKH393234 QAE393233:QAL393234 PQI393233:PQP393234 PGM393233:PGT393234 OWQ393233:OWX393234 OMU393233:ONB393234 OCY393233:ODF393234 NTC393233:NTJ393234 NJG393233:NJN393234 MZK393233:MZR393234 MPO393233:MPV393234 MFS393233:MFZ393234 LVW393233:LWD393234 LMA393233:LMH393234 LCE393233:LCL393234 KSI393233:KSP393234 KIM393233:KIT393234 JYQ393233:JYX393234 JOU393233:JPB393234 JEY393233:JFF393234 IVC393233:IVJ393234 ILG393233:ILN393234 IBK393233:IBR393234 HRO393233:HRV393234 HHS393233:HHZ393234 GXW393233:GYD393234 GOA393233:GOH393234 GEE393233:GEL393234 FUI393233:FUP393234 FKM393233:FKT393234 FAQ393233:FAX393234 EQU393233:ERB393234 EGY393233:EHF393234 DXC393233:DXJ393234 DNG393233:DNN393234 DDK393233:DDR393234 CTO393233:CTV393234 CJS393233:CJZ393234 BZW393233:CAD393234 BQA393233:BQH393234 BGE393233:BGL393234 AWI393233:AWP393234 AMM393233:AMT393234 ACQ393233:ACX393234 SU393233:TB393234 IY393233:JF393234 E458769:K458770 WVK327697:WVR327698 WLO327697:WLV327698 WBS327697:WBZ327698 VRW327697:VSD327698 VIA327697:VIH327698 UYE327697:UYL327698 UOI327697:UOP327698 UEM327697:UET327698 TUQ327697:TUX327698 TKU327697:TLB327698 TAY327697:TBF327698 SRC327697:SRJ327698 SHG327697:SHN327698 RXK327697:RXR327698 RNO327697:RNV327698 RDS327697:RDZ327698 QTW327697:QUD327698 QKA327697:QKH327698 QAE327697:QAL327698 PQI327697:PQP327698 PGM327697:PGT327698 OWQ327697:OWX327698 OMU327697:ONB327698 OCY327697:ODF327698 NTC327697:NTJ327698 NJG327697:NJN327698 MZK327697:MZR327698 MPO327697:MPV327698 MFS327697:MFZ327698 LVW327697:LWD327698 LMA327697:LMH327698 LCE327697:LCL327698 KSI327697:KSP327698 KIM327697:KIT327698 JYQ327697:JYX327698 JOU327697:JPB327698 JEY327697:JFF327698 IVC327697:IVJ327698 ILG327697:ILN327698 IBK327697:IBR327698 HRO327697:HRV327698 HHS327697:HHZ327698 GXW327697:GYD327698 GOA327697:GOH327698 GEE327697:GEL327698 FUI327697:FUP327698 FKM327697:FKT327698 FAQ327697:FAX327698 EQU327697:ERB327698 EGY327697:EHF327698 DXC327697:DXJ327698 DNG327697:DNN327698 DDK327697:DDR327698 CTO327697:CTV327698 CJS327697:CJZ327698 BZW327697:CAD327698 BQA327697:BQH327698 BGE327697:BGL327698 AWI327697:AWP327698 AMM327697:AMT327698 ACQ327697:ACX327698 SU327697:TB327698 IY327697:JF327698 E393233:K393234 WVK262161:WVR262162 WLO262161:WLV262162 WBS262161:WBZ262162 VRW262161:VSD262162 VIA262161:VIH262162 UYE262161:UYL262162 UOI262161:UOP262162 UEM262161:UET262162 TUQ262161:TUX262162 TKU262161:TLB262162 TAY262161:TBF262162 SRC262161:SRJ262162 SHG262161:SHN262162 RXK262161:RXR262162 RNO262161:RNV262162 RDS262161:RDZ262162 QTW262161:QUD262162 QKA262161:QKH262162 QAE262161:QAL262162 PQI262161:PQP262162 PGM262161:PGT262162 OWQ262161:OWX262162 OMU262161:ONB262162 OCY262161:ODF262162 NTC262161:NTJ262162 NJG262161:NJN262162 MZK262161:MZR262162 MPO262161:MPV262162 MFS262161:MFZ262162 LVW262161:LWD262162 LMA262161:LMH262162 LCE262161:LCL262162 KSI262161:KSP262162 KIM262161:KIT262162 JYQ262161:JYX262162 JOU262161:JPB262162 JEY262161:JFF262162 IVC262161:IVJ262162 ILG262161:ILN262162 IBK262161:IBR262162 HRO262161:HRV262162 HHS262161:HHZ262162 GXW262161:GYD262162 GOA262161:GOH262162 GEE262161:GEL262162 FUI262161:FUP262162 FKM262161:FKT262162 FAQ262161:FAX262162 EQU262161:ERB262162 EGY262161:EHF262162 DXC262161:DXJ262162 DNG262161:DNN262162 DDK262161:DDR262162 CTO262161:CTV262162 CJS262161:CJZ262162 BZW262161:CAD262162 BQA262161:BQH262162 BGE262161:BGL262162 AWI262161:AWP262162 AMM262161:AMT262162 ACQ262161:ACX262162 SU262161:TB262162 IY262161:JF262162 E327697:K327698 WVK196625:WVR196626 WLO196625:WLV196626 WBS196625:WBZ196626 VRW196625:VSD196626 VIA196625:VIH196626 UYE196625:UYL196626 UOI196625:UOP196626 UEM196625:UET196626 TUQ196625:TUX196626 TKU196625:TLB196626 TAY196625:TBF196626 SRC196625:SRJ196626 SHG196625:SHN196626 RXK196625:RXR196626 RNO196625:RNV196626 RDS196625:RDZ196626 QTW196625:QUD196626 QKA196625:QKH196626 QAE196625:QAL196626 PQI196625:PQP196626 PGM196625:PGT196626 OWQ196625:OWX196626 OMU196625:ONB196626 OCY196625:ODF196626 NTC196625:NTJ196626 NJG196625:NJN196626 MZK196625:MZR196626 MPO196625:MPV196626 MFS196625:MFZ196626 LVW196625:LWD196626 LMA196625:LMH196626 LCE196625:LCL196626 KSI196625:KSP196626 KIM196625:KIT196626 JYQ196625:JYX196626 JOU196625:JPB196626 JEY196625:JFF196626 IVC196625:IVJ196626 ILG196625:ILN196626 IBK196625:IBR196626 HRO196625:HRV196626 HHS196625:HHZ196626 GXW196625:GYD196626 GOA196625:GOH196626 GEE196625:GEL196626 FUI196625:FUP196626 FKM196625:FKT196626 FAQ196625:FAX196626 EQU196625:ERB196626 EGY196625:EHF196626 DXC196625:DXJ196626 DNG196625:DNN196626 DDK196625:DDR196626 CTO196625:CTV196626 CJS196625:CJZ196626 BZW196625:CAD196626 BQA196625:BQH196626 BGE196625:BGL196626 AWI196625:AWP196626 AMM196625:AMT196626 ACQ196625:ACX196626 SU196625:TB196626 IY196625:JF196626 E262161:K262162 WVK131089:WVR131090 WLO131089:WLV131090 WBS131089:WBZ131090 VRW131089:VSD131090 VIA131089:VIH131090 UYE131089:UYL131090 UOI131089:UOP131090 UEM131089:UET131090 TUQ131089:TUX131090 TKU131089:TLB131090 TAY131089:TBF131090 SRC131089:SRJ131090 SHG131089:SHN131090 RXK131089:RXR131090 RNO131089:RNV131090 RDS131089:RDZ131090 QTW131089:QUD131090 QKA131089:QKH131090 QAE131089:QAL131090 PQI131089:PQP131090 PGM131089:PGT131090 OWQ131089:OWX131090 OMU131089:ONB131090 OCY131089:ODF131090 NTC131089:NTJ131090 NJG131089:NJN131090 MZK131089:MZR131090 MPO131089:MPV131090 MFS131089:MFZ131090 LVW131089:LWD131090 LMA131089:LMH131090 LCE131089:LCL131090 KSI131089:KSP131090 KIM131089:KIT131090 JYQ131089:JYX131090 JOU131089:JPB131090 JEY131089:JFF131090 IVC131089:IVJ131090 ILG131089:ILN131090 IBK131089:IBR131090 HRO131089:HRV131090 HHS131089:HHZ131090 GXW131089:GYD131090 GOA131089:GOH131090 GEE131089:GEL131090 FUI131089:FUP131090 FKM131089:FKT131090 FAQ131089:FAX131090 EQU131089:ERB131090 EGY131089:EHF131090 DXC131089:DXJ131090 DNG131089:DNN131090 DDK131089:DDR131090 CTO131089:CTV131090 CJS131089:CJZ131090 BZW131089:CAD131090 BQA131089:BQH131090 BGE131089:BGL131090 AWI131089:AWP131090 AMM131089:AMT131090 ACQ131089:ACX131090 SU131089:TB131090 IY131089:JF131090 E196625:K196626 WVK65553:WVR65554 WLO65553:WLV65554 WBS65553:WBZ65554 VRW65553:VSD65554 VIA65553:VIH65554 UYE65553:UYL65554 UOI65553:UOP65554 UEM65553:UET65554 TUQ65553:TUX65554 TKU65553:TLB65554 TAY65553:TBF65554 SRC65553:SRJ65554 SHG65553:SHN65554 RXK65553:RXR65554 RNO65553:RNV65554 RDS65553:RDZ65554 QTW65553:QUD65554 QKA65553:QKH65554 QAE65553:QAL65554 PQI65553:PQP65554 PGM65553:PGT65554 OWQ65553:OWX65554 OMU65553:ONB65554 OCY65553:ODF65554 NTC65553:NTJ65554 NJG65553:NJN65554 MZK65553:MZR65554 MPO65553:MPV65554 MFS65553:MFZ65554 LVW65553:LWD65554 LMA65553:LMH65554 LCE65553:LCL65554 KSI65553:KSP65554 KIM65553:KIT65554 JYQ65553:JYX65554 JOU65553:JPB65554 JEY65553:JFF65554 IVC65553:IVJ65554 ILG65553:ILN65554 IBK65553:IBR65554 HRO65553:HRV65554 HHS65553:HHZ65554 GXW65553:GYD65554 GOA65553:GOH65554 GEE65553:GEL65554 FUI65553:FUP65554 FKM65553:FKT65554 FAQ65553:FAX65554 EQU65553:ERB65554 EGY65553:EHF65554 DXC65553:DXJ65554 DNG65553:DNN65554 DDK65553:DDR65554 CTO65553:CTV65554 CJS65553:CJZ65554 BZW65553:CAD65554 BQA65553:BQH65554 BGE65553:BGL65554 AWI65553:AWP65554 AMM65553:AMT65554 ACQ65553:ACX65554 SU65553:TB65554 IY65553:JF65554 E131089:K131090 WVK17:WVR18 WLO17:WLV18 WBS17:WBZ18 VRW17:VSD18 VIA17:VIH18 UYE17:UYL18 UOI17:UOP18 UEM17:UET18 TUQ17:TUX18 TKU17:TLB18 TAY17:TBF18 SRC17:SRJ18 SHG17:SHN18 RXK17:RXR18 RNO17:RNV18 RDS17:RDZ18 QTW17:QUD18 QKA17:QKH18 QAE17:QAL18 PQI17:PQP18 PGM17:PGT18 OWQ17:OWX18 OMU17:ONB18 OCY17:ODF18 NTC17:NTJ18 NJG17:NJN18 MZK17:MZR18 MPO17:MPV18 MFS17:MFZ18 LVW17:LWD18 LMA17:LMH18 LCE17:LCL18 KSI17:KSP18 KIM17:KIT18 JYQ17:JYX18 JOU17:JPB18 JEY17:JFF18 IVC17:IVJ18 ILG17:ILN18 IBK17:IBR18 HRO17:HRV18 HHS17:HHZ18 GXW17:GYD18 GOA17:GOH18 GEE17:GEL18 FUI17:FUP18 FKM17:FKT18 FAQ17:FAX18 EQU17:ERB18 EGY17:EHF18 DXC17:DXJ18 DNG17:DNN18 DDK17:DDR18 CTO17:CTV18 CJS17:CJZ18 BZW17:CAD18 BQA17:BQH18 BGE17:BGL18 AWI17:AWP18 AMM17:AMT18 ACQ17:ACX18 SU17:TB18 N17:P18 M17</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4"/>
  <sheetViews>
    <sheetView showGridLines="0" view="pageBreakPreview" zoomScaleNormal="85" zoomScaleSheetLayoutView="100" workbookViewId="0">
      <pane xSplit="2" ySplit="4" topLeftCell="C5" activePane="bottomRight" state="frozen"/>
      <selection activeCell="J19" sqref="J19"/>
      <selection pane="topRight" activeCell="J19" sqref="J19"/>
      <selection pane="bottomLeft" activeCell="J19" sqref="J19"/>
      <selection pane="bottomRight"/>
    </sheetView>
  </sheetViews>
  <sheetFormatPr defaultColWidth="10" defaultRowHeight="17.399999999999999"/>
  <cols>
    <col min="1" max="1" width="17.109375" style="19" customWidth="1"/>
    <col min="2" max="2" width="5.44140625" style="218" customWidth="1"/>
    <col min="3" max="21" width="9.21875" style="19" customWidth="1"/>
    <col min="22" max="16384" width="10" style="19"/>
  </cols>
  <sheetData>
    <row r="1" spans="1:29" ht="18" thickBot="1">
      <c r="A1" s="436" t="s">
        <v>378</v>
      </c>
      <c r="B1" s="436"/>
      <c r="C1" s="436"/>
      <c r="D1" s="1172"/>
      <c r="E1" s="436"/>
      <c r="F1" s="1173"/>
      <c r="G1" s="1173"/>
      <c r="H1" s="1173"/>
      <c r="I1" s="1172"/>
      <c r="J1" s="1172"/>
      <c r="K1" s="1172"/>
      <c r="L1" s="1172"/>
      <c r="M1" s="1172"/>
      <c r="N1" s="1172"/>
      <c r="O1" s="1172"/>
      <c r="P1" s="1172"/>
      <c r="Q1" s="1172"/>
      <c r="R1" s="1174"/>
      <c r="S1" s="1172"/>
      <c r="T1" s="1172"/>
      <c r="U1" s="1174" t="s">
        <v>572</v>
      </c>
    </row>
    <row r="2" spans="1:29" s="216" customFormat="1" ht="18.75" customHeight="1">
      <c r="A2" s="1734" t="s">
        <v>233</v>
      </c>
      <c r="B2" s="1735"/>
      <c r="C2" s="1715" t="s">
        <v>395</v>
      </c>
      <c r="D2" s="1731" t="s">
        <v>232</v>
      </c>
      <c r="E2" s="1732"/>
      <c r="F2" s="1732"/>
      <c r="G2" s="1732"/>
      <c r="H2" s="1732"/>
      <c r="I2" s="1732"/>
      <c r="J2" s="1732"/>
      <c r="K2" s="1732"/>
      <c r="L2" s="1733"/>
      <c r="M2" s="1731" t="s">
        <v>231</v>
      </c>
      <c r="N2" s="1732"/>
      <c r="O2" s="1732"/>
      <c r="P2" s="1732"/>
      <c r="Q2" s="1733"/>
      <c r="R2" s="1731" t="s">
        <v>230</v>
      </c>
      <c r="S2" s="1732"/>
      <c r="T2" s="1732"/>
      <c r="U2" s="1733"/>
      <c r="V2" s="215"/>
      <c r="W2" s="215"/>
      <c r="X2" s="215"/>
      <c r="Y2" s="215"/>
      <c r="Z2" s="215"/>
      <c r="AA2" s="215"/>
      <c r="AB2" s="215"/>
      <c r="AC2" s="215"/>
    </row>
    <row r="3" spans="1:29" ht="34.799999999999997">
      <c r="A3" s="1736"/>
      <c r="B3" s="1737"/>
      <c r="C3" s="1740"/>
      <c r="D3" s="568" t="s">
        <v>4</v>
      </c>
      <c r="E3" s="567" t="s">
        <v>229</v>
      </c>
      <c r="F3" s="199" t="s">
        <v>403</v>
      </c>
      <c r="G3" s="199" t="s">
        <v>228</v>
      </c>
      <c r="H3" s="199" t="s">
        <v>404</v>
      </c>
      <c r="I3" s="199" t="s">
        <v>227</v>
      </c>
      <c r="J3" s="199" t="s">
        <v>226</v>
      </c>
      <c r="K3" s="199" t="s">
        <v>405</v>
      </c>
      <c r="L3" s="200" t="s">
        <v>85</v>
      </c>
      <c r="M3" s="568" t="s">
        <v>4</v>
      </c>
      <c r="N3" s="567" t="s">
        <v>225</v>
      </c>
      <c r="O3" s="199" t="s">
        <v>408</v>
      </c>
      <c r="P3" s="199" t="s">
        <v>224</v>
      </c>
      <c r="Q3" s="566" t="s">
        <v>406</v>
      </c>
      <c r="R3" s="568" t="s">
        <v>4</v>
      </c>
      <c r="S3" s="567" t="s">
        <v>407</v>
      </c>
      <c r="T3" s="199" t="s">
        <v>405</v>
      </c>
      <c r="U3" s="200" t="s">
        <v>85</v>
      </c>
      <c r="V3" s="27"/>
      <c r="W3" s="27"/>
      <c r="X3" s="27"/>
      <c r="Y3" s="27"/>
      <c r="Z3" s="27"/>
      <c r="AA3" s="27"/>
      <c r="AB3" s="27"/>
      <c r="AC3" s="27"/>
    </row>
    <row r="4" spans="1:29" s="214" customFormat="1" ht="18" thickBot="1">
      <c r="A4" s="1738"/>
      <c r="B4" s="1739"/>
      <c r="C4" s="797">
        <v>1</v>
      </c>
      <c r="D4" s="798">
        <v>2</v>
      </c>
      <c r="E4" s="799">
        <v>3</v>
      </c>
      <c r="F4" s="799">
        <v>4</v>
      </c>
      <c r="G4" s="799">
        <v>5</v>
      </c>
      <c r="H4" s="799">
        <v>6</v>
      </c>
      <c r="I4" s="799">
        <v>7</v>
      </c>
      <c r="J4" s="799">
        <v>8</v>
      </c>
      <c r="K4" s="799">
        <v>9</v>
      </c>
      <c r="L4" s="800">
        <v>10</v>
      </c>
      <c r="M4" s="798">
        <v>11</v>
      </c>
      <c r="N4" s="799">
        <v>12</v>
      </c>
      <c r="O4" s="799">
        <v>13</v>
      </c>
      <c r="P4" s="799">
        <v>14</v>
      </c>
      <c r="Q4" s="797">
        <v>15</v>
      </c>
      <c r="R4" s="798">
        <v>16</v>
      </c>
      <c r="S4" s="799">
        <v>17</v>
      </c>
      <c r="T4" s="799">
        <v>18</v>
      </c>
      <c r="U4" s="800">
        <v>19</v>
      </c>
      <c r="V4" s="213"/>
      <c r="W4" s="213"/>
      <c r="X4" s="213"/>
      <c r="Y4" s="213"/>
      <c r="Z4" s="213"/>
      <c r="AA4" s="213"/>
      <c r="AB4" s="213"/>
      <c r="AC4" s="213"/>
    </row>
    <row r="5" spans="1:29">
      <c r="A5" s="1717" t="s">
        <v>599</v>
      </c>
      <c r="B5" s="202" t="s">
        <v>223</v>
      </c>
      <c r="C5" s="1242">
        <f t="shared" ref="C5:U7" si="0">SUM(C8,C11,C14,C17)</f>
        <v>2125</v>
      </c>
      <c r="D5" s="1243">
        <f t="shared" si="0"/>
        <v>9324</v>
      </c>
      <c r="E5" s="1244">
        <f t="shared" si="0"/>
        <v>1734</v>
      </c>
      <c r="F5" s="1245">
        <f t="shared" si="0"/>
        <v>0</v>
      </c>
      <c r="G5" s="1245">
        <f t="shared" si="0"/>
        <v>508</v>
      </c>
      <c r="H5" s="1245">
        <f t="shared" si="0"/>
        <v>1199</v>
      </c>
      <c r="I5" s="1245">
        <f t="shared" si="0"/>
        <v>623</v>
      </c>
      <c r="J5" s="1245">
        <f t="shared" si="0"/>
        <v>157</v>
      </c>
      <c r="K5" s="1245">
        <f t="shared" si="0"/>
        <v>2064</v>
      </c>
      <c r="L5" s="1246">
        <f t="shared" si="0"/>
        <v>3039</v>
      </c>
      <c r="M5" s="1243">
        <f t="shared" si="0"/>
        <v>2530</v>
      </c>
      <c r="N5" s="1247">
        <f t="shared" si="0"/>
        <v>315</v>
      </c>
      <c r="O5" s="1248">
        <f t="shared" si="0"/>
        <v>854</v>
      </c>
      <c r="P5" s="1248">
        <f t="shared" si="0"/>
        <v>334</v>
      </c>
      <c r="Q5" s="1248">
        <f t="shared" si="0"/>
        <v>1027</v>
      </c>
      <c r="R5" s="1243">
        <f t="shared" si="0"/>
        <v>3521</v>
      </c>
      <c r="S5" s="1244">
        <f t="shared" si="0"/>
        <v>15</v>
      </c>
      <c r="T5" s="1247">
        <f t="shared" si="0"/>
        <v>2182</v>
      </c>
      <c r="U5" s="1246">
        <f t="shared" si="0"/>
        <v>1324</v>
      </c>
      <c r="V5" s="1047"/>
    </row>
    <row r="6" spans="1:29">
      <c r="A6" s="1718"/>
      <c r="B6" s="203" t="s">
        <v>222</v>
      </c>
      <c r="C6" s="1249">
        <f t="shared" si="0"/>
        <v>395</v>
      </c>
      <c r="D6" s="1250">
        <f t="shared" si="0"/>
        <v>5118</v>
      </c>
      <c r="E6" s="1251">
        <f t="shared" si="0"/>
        <v>1423</v>
      </c>
      <c r="F6" s="1252">
        <f t="shared" si="0"/>
        <v>0</v>
      </c>
      <c r="G6" s="1252">
        <f t="shared" si="0"/>
        <v>270</v>
      </c>
      <c r="H6" s="1252">
        <f t="shared" si="0"/>
        <v>749</v>
      </c>
      <c r="I6" s="1252">
        <f t="shared" si="0"/>
        <v>407</v>
      </c>
      <c r="J6" s="1252">
        <f t="shared" si="0"/>
        <v>95</v>
      </c>
      <c r="K6" s="1252">
        <f t="shared" si="0"/>
        <v>213</v>
      </c>
      <c r="L6" s="1253">
        <f t="shared" si="0"/>
        <v>1961</v>
      </c>
      <c r="M6" s="1250">
        <f t="shared" si="0"/>
        <v>124</v>
      </c>
      <c r="N6" s="1254">
        <f t="shared" si="0"/>
        <v>9</v>
      </c>
      <c r="O6" s="1255">
        <f t="shared" si="0"/>
        <v>105</v>
      </c>
      <c r="P6" s="1255">
        <f t="shared" si="0"/>
        <v>10</v>
      </c>
      <c r="Q6" s="1255">
        <f t="shared" si="0"/>
        <v>0</v>
      </c>
      <c r="R6" s="1250">
        <f t="shared" si="0"/>
        <v>14</v>
      </c>
      <c r="S6" s="1251">
        <f t="shared" si="0"/>
        <v>0</v>
      </c>
      <c r="T6" s="1254">
        <f t="shared" si="0"/>
        <v>6</v>
      </c>
      <c r="U6" s="1253">
        <f t="shared" si="0"/>
        <v>8</v>
      </c>
      <c r="V6" s="1047"/>
    </row>
    <row r="7" spans="1:29" ht="18" thickBot="1">
      <c r="A7" s="1719"/>
      <c r="B7" s="565" t="s">
        <v>4</v>
      </c>
      <c r="C7" s="1256">
        <f t="shared" si="0"/>
        <v>2520</v>
      </c>
      <c r="D7" s="1257">
        <f t="shared" si="0"/>
        <v>13841</v>
      </c>
      <c r="E7" s="1258">
        <f t="shared" si="0"/>
        <v>3157</v>
      </c>
      <c r="F7" s="1259">
        <f t="shared" si="0"/>
        <v>0</v>
      </c>
      <c r="G7" s="1259">
        <f t="shared" si="0"/>
        <v>778</v>
      </c>
      <c r="H7" s="1259">
        <f t="shared" si="0"/>
        <v>1948</v>
      </c>
      <c r="I7" s="1259">
        <f t="shared" si="0"/>
        <v>1030</v>
      </c>
      <c r="J7" s="1259">
        <f t="shared" si="0"/>
        <v>252</v>
      </c>
      <c r="K7" s="1259">
        <f t="shared" si="0"/>
        <v>1676</v>
      </c>
      <c r="L7" s="1260">
        <f t="shared" si="0"/>
        <v>5000</v>
      </c>
      <c r="M7" s="1257">
        <f t="shared" si="0"/>
        <v>2654</v>
      </c>
      <c r="N7" s="1261">
        <f t="shared" si="0"/>
        <v>324</v>
      </c>
      <c r="O7" s="1262">
        <f t="shared" si="0"/>
        <v>959</v>
      </c>
      <c r="P7" s="1262">
        <f t="shared" si="0"/>
        <v>344</v>
      </c>
      <c r="Q7" s="1262">
        <f t="shared" si="0"/>
        <v>1027</v>
      </c>
      <c r="R7" s="1257">
        <f t="shared" si="0"/>
        <v>3535</v>
      </c>
      <c r="S7" s="1258">
        <f t="shared" si="0"/>
        <v>15</v>
      </c>
      <c r="T7" s="1261">
        <f t="shared" si="0"/>
        <v>2188</v>
      </c>
      <c r="U7" s="1260">
        <f t="shared" si="0"/>
        <v>1332</v>
      </c>
      <c r="V7" s="1047"/>
    </row>
    <row r="8" spans="1:29" s="1053" customFormat="1" ht="18" thickTop="1">
      <c r="A8" s="1720" t="s">
        <v>396</v>
      </c>
      <c r="B8" s="204" t="s">
        <v>223</v>
      </c>
      <c r="C8" s="1263">
        <v>1189</v>
      </c>
      <c r="D8" s="1264">
        <f t="shared" ref="D8:D19" si="1">SUM(E8:L8)</f>
        <v>1673</v>
      </c>
      <c r="E8" s="1198">
        <v>10</v>
      </c>
      <c r="F8" s="1199">
        <v>0</v>
      </c>
      <c r="G8" s="1199">
        <v>16</v>
      </c>
      <c r="H8" s="1199">
        <v>141</v>
      </c>
      <c r="I8" s="1199">
        <v>20</v>
      </c>
      <c r="J8" s="1199">
        <v>0</v>
      </c>
      <c r="K8" s="1199">
        <v>1118</v>
      </c>
      <c r="L8" s="1202">
        <v>368</v>
      </c>
      <c r="M8" s="1265">
        <f t="shared" ref="M8:M19" si="2">SUM(N8:Q8)</f>
        <v>1037</v>
      </c>
      <c r="N8" s="1198">
        <v>68</v>
      </c>
      <c r="O8" s="1199">
        <v>20</v>
      </c>
      <c r="P8" s="1199">
        <v>20</v>
      </c>
      <c r="Q8" s="1200">
        <v>929</v>
      </c>
      <c r="R8" s="1265">
        <f>SUM(S8:U8)</f>
        <v>1915</v>
      </c>
      <c r="S8" s="1198">
        <v>0</v>
      </c>
      <c r="T8" s="1200">
        <v>1149</v>
      </c>
      <c r="U8" s="1202">
        <v>766</v>
      </c>
    </row>
    <row r="9" spans="1:29" s="1053" customFormat="1">
      <c r="A9" s="1720"/>
      <c r="B9" s="205" t="s">
        <v>222</v>
      </c>
      <c r="C9" s="1266">
        <v>8</v>
      </c>
      <c r="D9" s="1187">
        <f t="shared" si="1"/>
        <v>0</v>
      </c>
      <c r="E9" s="1204">
        <v>0</v>
      </c>
      <c r="F9" s="1205">
        <v>0</v>
      </c>
      <c r="G9" s="1205">
        <v>0</v>
      </c>
      <c r="H9" s="1205">
        <v>0</v>
      </c>
      <c r="I9" s="1205">
        <v>0</v>
      </c>
      <c r="J9" s="1205">
        <v>0</v>
      </c>
      <c r="K9" s="1205">
        <v>0</v>
      </c>
      <c r="L9" s="1208">
        <v>0</v>
      </c>
      <c r="M9" s="1250">
        <f t="shared" si="2"/>
        <v>8</v>
      </c>
      <c r="N9" s="1204">
        <v>0</v>
      </c>
      <c r="O9" s="1205">
        <v>8</v>
      </c>
      <c r="P9" s="1205">
        <v>0</v>
      </c>
      <c r="Q9" s="1206">
        <v>0</v>
      </c>
      <c r="R9" s="1265">
        <f>SUM(S9:U9)</f>
        <v>0</v>
      </c>
      <c r="S9" s="1204">
        <v>0</v>
      </c>
      <c r="T9" s="1205">
        <v>0</v>
      </c>
      <c r="U9" s="1208">
        <v>0</v>
      </c>
    </row>
    <row r="10" spans="1:29" s="1053" customFormat="1">
      <c r="A10" s="1721"/>
      <c r="B10" s="206" t="s">
        <v>4</v>
      </c>
      <c r="C10" s="1267">
        <f>SUM(C8:C9)</f>
        <v>1197</v>
      </c>
      <c r="D10" s="1268">
        <f t="shared" si="1"/>
        <v>1673</v>
      </c>
      <c r="E10" s="1269">
        <f t="shared" ref="E10:L10" si="3">SUM(E8:E9)</f>
        <v>10</v>
      </c>
      <c r="F10" s="1270">
        <f t="shared" si="3"/>
        <v>0</v>
      </c>
      <c r="G10" s="1270">
        <f t="shared" si="3"/>
        <v>16</v>
      </c>
      <c r="H10" s="1270">
        <f t="shared" si="3"/>
        <v>141</v>
      </c>
      <c r="I10" s="1270">
        <f t="shared" si="3"/>
        <v>20</v>
      </c>
      <c r="J10" s="1270">
        <f t="shared" si="3"/>
        <v>0</v>
      </c>
      <c r="K10" s="1270">
        <f t="shared" si="3"/>
        <v>1118</v>
      </c>
      <c r="L10" s="1271">
        <f t="shared" si="3"/>
        <v>368</v>
      </c>
      <c r="M10" s="1268">
        <f t="shared" si="2"/>
        <v>1045</v>
      </c>
      <c r="N10" s="1269">
        <f t="shared" ref="N10:U10" si="4">SUM(N8:N9)</f>
        <v>68</v>
      </c>
      <c r="O10" s="1270">
        <f t="shared" si="4"/>
        <v>28</v>
      </c>
      <c r="P10" s="1270">
        <f t="shared" si="4"/>
        <v>20</v>
      </c>
      <c r="Q10" s="1270">
        <f t="shared" si="4"/>
        <v>929</v>
      </c>
      <c r="R10" s="1265">
        <f>SUM(R8:R9)</f>
        <v>1915</v>
      </c>
      <c r="S10" s="1269">
        <f t="shared" si="4"/>
        <v>0</v>
      </c>
      <c r="T10" s="1270">
        <f t="shared" si="4"/>
        <v>1149</v>
      </c>
      <c r="U10" s="1271">
        <f t="shared" si="4"/>
        <v>766</v>
      </c>
    </row>
    <row r="11" spans="1:29" s="1053" customFormat="1">
      <c r="A11" s="1722" t="s">
        <v>397</v>
      </c>
      <c r="B11" s="207" t="s">
        <v>223</v>
      </c>
      <c r="C11" s="1272">
        <v>320</v>
      </c>
      <c r="D11" s="1220">
        <f t="shared" si="1"/>
        <v>6864</v>
      </c>
      <c r="E11" s="1217">
        <v>1722</v>
      </c>
      <c r="F11" s="1218">
        <v>0</v>
      </c>
      <c r="G11" s="1218">
        <v>422</v>
      </c>
      <c r="H11" s="1218">
        <v>1058</v>
      </c>
      <c r="I11" s="1218">
        <v>543</v>
      </c>
      <c r="J11" s="1218">
        <v>157</v>
      </c>
      <c r="K11" s="1218">
        <v>330</v>
      </c>
      <c r="L11" s="1221">
        <v>2632</v>
      </c>
      <c r="M11" s="1220">
        <f t="shared" si="2"/>
        <v>674</v>
      </c>
      <c r="N11" s="1217">
        <v>173</v>
      </c>
      <c r="O11" s="1218">
        <v>260</v>
      </c>
      <c r="P11" s="1218">
        <v>241</v>
      </c>
      <c r="Q11" s="1219">
        <v>0</v>
      </c>
      <c r="R11" s="1273">
        <f>SUM(S11:U11)</f>
        <v>319</v>
      </c>
      <c r="S11" s="1217">
        <v>0</v>
      </c>
      <c r="T11" s="1218">
        <v>319</v>
      </c>
      <c r="U11" s="1221">
        <v>0</v>
      </c>
    </row>
    <row r="12" spans="1:29" s="1053" customFormat="1">
      <c r="A12" s="1720"/>
      <c r="B12" s="208" t="s">
        <v>222</v>
      </c>
      <c r="C12" s="1266">
        <v>292</v>
      </c>
      <c r="D12" s="1187">
        <f t="shared" si="1"/>
        <v>5005</v>
      </c>
      <c r="E12" s="1204">
        <v>1420</v>
      </c>
      <c r="F12" s="1205">
        <v>0</v>
      </c>
      <c r="G12" s="1205">
        <v>263</v>
      </c>
      <c r="H12" s="1205">
        <v>749</v>
      </c>
      <c r="I12" s="1205">
        <v>399</v>
      </c>
      <c r="J12" s="1205">
        <v>95</v>
      </c>
      <c r="K12" s="1205">
        <v>121</v>
      </c>
      <c r="L12" s="1208">
        <v>1958</v>
      </c>
      <c r="M12" s="1187">
        <f t="shared" si="2"/>
        <v>5</v>
      </c>
      <c r="N12" s="1204">
        <v>1</v>
      </c>
      <c r="O12" s="1205">
        <v>2</v>
      </c>
      <c r="P12" s="1205">
        <v>2</v>
      </c>
      <c r="Q12" s="1206">
        <v>0</v>
      </c>
      <c r="R12" s="1187">
        <f t="shared" ref="R12" si="5">SUM(S12:U12)</f>
        <v>3</v>
      </c>
      <c r="S12" s="1204">
        <v>0</v>
      </c>
      <c r="T12" s="1205">
        <v>3</v>
      </c>
      <c r="U12" s="1208">
        <v>0</v>
      </c>
    </row>
    <row r="13" spans="1:29" s="1053" customFormat="1">
      <c r="A13" s="1721"/>
      <c r="B13" s="209" t="s">
        <v>4</v>
      </c>
      <c r="C13" s="1274">
        <f>SUM(C11:C12)</f>
        <v>612</v>
      </c>
      <c r="D13" s="1268">
        <f t="shared" si="1"/>
        <v>11869</v>
      </c>
      <c r="E13" s="1269">
        <f>SUM(E11:E12)</f>
        <v>3142</v>
      </c>
      <c r="F13" s="1270">
        <f t="shared" ref="F13:L13" si="6">SUM(F11:F12)</f>
        <v>0</v>
      </c>
      <c r="G13" s="1270">
        <f>SUM(G11:G12)</f>
        <v>685</v>
      </c>
      <c r="H13" s="1270">
        <f>SUM(H11:H12)</f>
        <v>1807</v>
      </c>
      <c r="I13" s="1270">
        <f>SUM(I11:I12)</f>
        <v>942</v>
      </c>
      <c r="J13" s="1270">
        <f t="shared" ref="J13:K13" si="7">SUM(J11:J12)</f>
        <v>252</v>
      </c>
      <c r="K13" s="1270">
        <f t="shared" si="7"/>
        <v>451</v>
      </c>
      <c r="L13" s="1271">
        <f t="shared" si="6"/>
        <v>4590</v>
      </c>
      <c r="M13" s="1268">
        <f t="shared" si="2"/>
        <v>679</v>
      </c>
      <c r="N13" s="1269">
        <f t="shared" ref="N13:U13" si="8">SUM(N11:N12)</f>
        <v>174</v>
      </c>
      <c r="O13" s="1270">
        <f t="shared" si="8"/>
        <v>262</v>
      </c>
      <c r="P13" s="1270">
        <f t="shared" si="8"/>
        <v>243</v>
      </c>
      <c r="Q13" s="1270">
        <f t="shared" si="8"/>
        <v>0</v>
      </c>
      <c r="R13" s="1201">
        <f>SUM(R11:R12)</f>
        <v>322</v>
      </c>
      <c r="S13" s="1269">
        <f t="shared" si="8"/>
        <v>0</v>
      </c>
      <c r="T13" s="1270">
        <f t="shared" si="8"/>
        <v>322</v>
      </c>
      <c r="U13" s="1271">
        <f t="shared" si="8"/>
        <v>0</v>
      </c>
    </row>
    <row r="14" spans="1:29" s="1053" customFormat="1">
      <c r="A14" s="1722" t="s">
        <v>398</v>
      </c>
      <c r="B14" s="210" t="s">
        <v>223</v>
      </c>
      <c r="C14" s="1272">
        <v>104</v>
      </c>
      <c r="D14" s="1275">
        <f t="shared" si="1"/>
        <v>152</v>
      </c>
      <c r="E14" s="1217">
        <v>0</v>
      </c>
      <c r="F14" s="1218">
        <v>0</v>
      </c>
      <c r="G14" s="1218">
        <v>14</v>
      </c>
      <c r="H14" s="1218">
        <v>0</v>
      </c>
      <c r="I14" s="1218">
        <v>1</v>
      </c>
      <c r="J14" s="1218">
        <v>0</v>
      </c>
      <c r="K14" s="1218">
        <v>104</v>
      </c>
      <c r="L14" s="1221">
        <v>33</v>
      </c>
      <c r="M14" s="1276">
        <f t="shared" si="2"/>
        <v>190</v>
      </c>
      <c r="N14" s="1217">
        <v>15</v>
      </c>
      <c r="O14" s="1218">
        <v>104</v>
      </c>
      <c r="P14" s="1218">
        <v>14</v>
      </c>
      <c r="Q14" s="1219">
        <v>57</v>
      </c>
      <c r="R14" s="1276">
        <f>SUM(S14:U14)</f>
        <v>152</v>
      </c>
      <c r="S14" s="1217">
        <v>15</v>
      </c>
      <c r="T14" s="1218">
        <v>104</v>
      </c>
      <c r="U14" s="1221">
        <v>33</v>
      </c>
    </row>
    <row r="15" spans="1:29" s="1053" customFormat="1">
      <c r="A15" s="1720"/>
      <c r="B15" s="205" t="s">
        <v>222</v>
      </c>
      <c r="C15" s="1266">
        <v>3</v>
      </c>
      <c r="D15" s="1250">
        <f t="shared" si="1"/>
        <v>3</v>
      </c>
      <c r="E15" s="1204">
        <v>0</v>
      </c>
      <c r="F15" s="1205">
        <v>0</v>
      </c>
      <c r="G15" s="1205">
        <v>0</v>
      </c>
      <c r="H15" s="1205">
        <v>0</v>
      </c>
      <c r="I15" s="1205">
        <v>0</v>
      </c>
      <c r="J15" s="1205">
        <v>0</v>
      </c>
      <c r="K15" s="1205">
        <v>3</v>
      </c>
      <c r="L15" s="1208">
        <v>0</v>
      </c>
      <c r="M15" s="1250">
        <f t="shared" si="2"/>
        <v>3</v>
      </c>
      <c r="N15" s="1204">
        <v>0</v>
      </c>
      <c r="O15" s="1205">
        <v>3</v>
      </c>
      <c r="P15" s="1205">
        <v>0</v>
      </c>
      <c r="Q15" s="1206">
        <v>0</v>
      </c>
      <c r="R15" s="1250">
        <f>SUM(S15:U15)</f>
        <v>3</v>
      </c>
      <c r="S15" s="1204">
        <v>0</v>
      </c>
      <c r="T15" s="1205">
        <v>3</v>
      </c>
      <c r="U15" s="1208">
        <v>0</v>
      </c>
    </row>
    <row r="16" spans="1:29" s="1053" customFormat="1">
      <c r="A16" s="1721"/>
      <c r="B16" s="206" t="s">
        <v>4</v>
      </c>
      <c r="C16" s="1267">
        <f>SUM(C14:C15)</f>
        <v>107</v>
      </c>
      <c r="D16" s="1268">
        <f t="shared" si="1"/>
        <v>155</v>
      </c>
      <c r="E16" s="1269">
        <f t="shared" ref="E16:L16" si="9">SUM(E14:E15)</f>
        <v>0</v>
      </c>
      <c r="F16" s="1270">
        <f t="shared" si="9"/>
        <v>0</v>
      </c>
      <c r="G16" s="1270">
        <f t="shared" si="9"/>
        <v>14</v>
      </c>
      <c r="H16" s="1270">
        <f t="shared" si="9"/>
        <v>0</v>
      </c>
      <c r="I16" s="1270">
        <f t="shared" si="9"/>
        <v>1</v>
      </c>
      <c r="J16" s="1270">
        <f t="shared" si="9"/>
        <v>0</v>
      </c>
      <c r="K16" s="1270">
        <f t="shared" si="9"/>
        <v>107</v>
      </c>
      <c r="L16" s="1271">
        <f t="shared" si="9"/>
        <v>33</v>
      </c>
      <c r="M16" s="1268">
        <f t="shared" si="2"/>
        <v>193</v>
      </c>
      <c r="N16" s="1269">
        <f t="shared" ref="N16:U16" si="10">SUM(N14:N15)</f>
        <v>15</v>
      </c>
      <c r="O16" s="1270">
        <f t="shared" si="10"/>
        <v>107</v>
      </c>
      <c r="P16" s="1270">
        <f t="shared" si="10"/>
        <v>14</v>
      </c>
      <c r="Q16" s="1270">
        <f t="shared" si="10"/>
        <v>57</v>
      </c>
      <c r="R16" s="1214">
        <f t="shared" si="10"/>
        <v>155</v>
      </c>
      <c r="S16" s="1269">
        <f t="shared" si="10"/>
        <v>15</v>
      </c>
      <c r="T16" s="1270">
        <f t="shared" si="10"/>
        <v>107</v>
      </c>
      <c r="U16" s="1271">
        <f t="shared" si="10"/>
        <v>33</v>
      </c>
    </row>
    <row r="17" spans="1:21">
      <c r="A17" s="1723" t="s">
        <v>399</v>
      </c>
      <c r="B17" s="207" t="s">
        <v>223</v>
      </c>
      <c r="C17" s="1277">
        <v>512</v>
      </c>
      <c r="D17" s="1275">
        <f t="shared" si="1"/>
        <v>635</v>
      </c>
      <c r="E17" s="1224">
        <v>2</v>
      </c>
      <c r="F17" s="1225">
        <v>0</v>
      </c>
      <c r="G17" s="1225">
        <v>56</v>
      </c>
      <c r="H17" s="1225">
        <v>0</v>
      </c>
      <c r="I17" s="1225">
        <v>59</v>
      </c>
      <c r="J17" s="1225">
        <v>0</v>
      </c>
      <c r="K17" s="1225">
        <v>512</v>
      </c>
      <c r="L17" s="1278">
        <v>6</v>
      </c>
      <c r="M17" s="1276">
        <f t="shared" si="2"/>
        <v>629</v>
      </c>
      <c r="N17" s="1224">
        <v>59</v>
      </c>
      <c r="O17" s="1225">
        <v>470</v>
      </c>
      <c r="P17" s="1225">
        <v>59</v>
      </c>
      <c r="Q17" s="1226">
        <v>41</v>
      </c>
      <c r="R17" s="1276">
        <f>SUM(S17:U17)</f>
        <v>1135</v>
      </c>
      <c r="S17" s="1224">
        <v>0</v>
      </c>
      <c r="T17" s="1225">
        <v>610</v>
      </c>
      <c r="U17" s="1228">
        <v>525</v>
      </c>
    </row>
    <row r="18" spans="1:21">
      <c r="A18" s="1724"/>
      <c r="B18" s="208" t="s">
        <v>222</v>
      </c>
      <c r="C18" s="1279">
        <v>92</v>
      </c>
      <c r="D18" s="1250">
        <f t="shared" si="1"/>
        <v>110</v>
      </c>
      <c r="E18" s="1227">
        <v>3</v>
      </c>
      <c r="F18" s="1230">
        <v>0</v>
      </c>
      <c r="G18" s="1230">
        <v>7</v>
      </c>
      <c r="H18" s="1230">
        <v>0</v>
      </c>
      <c r="I18" s="1230">
        <v>8</v>
      </c>
      <c r="J18" s="1230">
        <v>0</v>
      </c>
      <c r="K18" s="1230">
        <v>89</v>
      </c>
      <c r="L18" s="1232">
        <v>3</v>
      </c>
      <c r="M18" s="1250">
        <f t="shared" si="2"/>
        <v>108</v>
      </c>
      <c r="N18" s="1227">
        <v>8</v>
      </c>
      <c r="O18" s="1230">
        <v>92</v>
      </c>
      <c r="P18" s="1230">
        <v>8</v>
      </c>
      <c r="Q18" s="1231">
        <v>0</v>
      </c>
      <c r="R18" s="1250">
        <f>SUM(S18:U18)</f>
        <v>8</v>
      </c>
      <c r="S18" s="1227">
        <v>0</v>
      </c>
      <c r="T18" s="1230">
        <v>0</v>
      </c>
      <c r="U18" s="1232">
        <v>8</v>
      </c>
    </row>
    <row r="19" spans="1:21" ht="18" thickBot="1">
      <c r="A19" s="1725"/>
      <c r="B19" s="211" t="s">
        <v>4</v>
      </c>
      <c r="C19" s="1280">
        <f>SUM(C17:C18)</f>
        <v>604</v>
      </c>
      <c r="D19" s="1238">
        <f t="shared" si="1"/>
        <v>144</v>
      </c>
      <c r="E19" s="1281">
        <f t="shared" ref="E19:L19" si="11">SUM(E17:E18)</f>
        <v>5</v>
      </c>
      <c r="F19" s="1282">
        <f t="shared" si="11"/>
        <v>0</v>
      </c>
      <c r="G19" s="1282">
        <f t="shared" si="11"/>
        <v>63</v>
      </c>
      <c r="H19" s="1282">
        <f t="shared" si="11"/>
        <v>0</v>
      </c>
      <c r="I19" s="1282">
        <f t="shared" si="11"/>
        <v>67</v>
      </c>
      <c r="J19" s="1282">
        <f t="shared" si="11"/>
        <v>0</v>
      </c>
      <c r="K19" s="1282"/>
      <c r="L19" s="1283">
        <f t="shared" si="11"/>
        <v>9</v>
      </c>
      <c r="M19" s="1238">
        <f t="shared" si="2"/>
        <v>737</v>
      </c>
      <c r="N19" s="1281">
        <f t="shared" ref="N19:U19" si="12">SUM(N17:N18)</f>
        <v>67</v>
      </c>
      <c r="O19" s="1282">
        <f t="shared" si="12"/>
        <v>562</v>
      </c>
      <c r="P19" s="1282">
        <f t="shared" si="12"/>
        <v>67</v>
      </c>
      <c r="Q19" s="1282">
        <f t="shared" si="12"/>
        <v>41</v>
      </c>
      <c r="R19" s="1238">
        <f>SUM(R17:R18)</f>
        <v>1143</v>
      </c>
      <c r="S19" s="1281">
        <f t="shared" si="12"/>
        <v>0</v>
      </c>
      <c r="T19" s="1282">
        <f t="shared" si="12"/>
        <v>610</v>
      </c>
      <c r="U19" s="1283">
        <f t="shared" si="12"/>
        <v>533</v>
      </c>
    </row>
    <row r="20" spans="1:21">
      <c r="A20" s="1730" t="s">
        <v>300</v>
      </c>
      <c r="B20" s="1730"/>
      <c r="C20" s="1730"/>
      <c r="D20" s="1241"/>
      <c r="E20" s="1241"/>
      <c r="F20" s="1241"/>
      <c r="G20" s="1241"/>
      <c r="H20" s="1241"/>
      <c r="I20" s="1241"/>
      <c r="J20" s="1241"/>
      <c r="K20" s="1241"/>
      <c r="L20" s="1241"/>
      <c r="M20" s="1241"/>
      <c r="N20" s="1241"/>
      <c r="O20" s="1241"/>
      <c r="P20" s="1241"/>
      <c r="Q20" s="1241"/>
      <c r="R20" s="1241"/>
      <c r="S20" s="1241"/>
      <c r="T20" s="1241"/>
      <c r="U20" s="1241"/>
    </row>
    <row r="21" spans="1:21">
      <c r="A21" s="47"/>
      <c r="B21" s="217"/>
      <c r="C21" s="47"/>
      <c r="D21" s="47"/>
      <c r="E21" s="47"/>
      <c r="F21" s="47"/>
      <c r="G21" s="47"/>
      <c r="H21" s="47"/>
      <c r="I21" s="47"/>
      <c r="J21" s="47"/>
      <c r="K21" s="47"/>
      <c r="L21" s="47"/>
      <c r="M21" s="47"/>
      <c r="N21" s="47"/>
      <c r="O21" s="47"/>
      <c r="P21" s="47"/>
      <c r="Q21" s="47"/>
      <c r="R21" s="47"/>
      <c r="S21" s="47"/>
      <c r="T21" s="47"/>
      <c r="U21" s="47"/>
    </row>
    <row r="22" spans="1:21">
      <c r="A22" s="47"/>
      <c r="B22" s="217"/>
      <c r="C22" s="47"/>
      <c r="D22" s="47"/>
      <c r="E22" s="47"/>
      <c r="F22" s="47"/>
      <c r="G22" s="47"/>
      <c r="H22" s="47"/>
      <c r="I22" s="47"/>
      <c r="J22" s="47"/>
      <c r="K22" s="47"/>
      <c r="L22" s="47"/>
      <c r="M22" s="47"/>
      <c r="N22" s="47"/>
      <c r="O22" s="47"/>
      <c r="P22" s="47"/>
      <c r="Q22" s="47"/>
      <c r="R22" s="47"/>
      <c r="S22" s="47"/>
      <c r="T22" s="47"/>
      <c r="U22" s="47"/>
    </row>
    <row r="23" spans="1:21">
      <c r="A23" s="47"/>
      <c r="B23" s="217"/>
      <c r="C23" s="47"/>
      <c r="D23" s="47"/>
      <c r="E23" s="47"/>
      <c r="F23" s="47"/>
      <c r="G23" s="47"/>
      <c r="H23" s="47"/>
      <c r="I23" s="47"/>
      <c r="J23" s="47"/>
      <c r="K23" s="47"/>
      <c r="L23" s="47"/>
      <c r="M23" s="47"/>
      <c r="N23" s="47"/>
      <c r="O23" s="47"/>
      <c r="P23" s="47"/>
      <c r="Q23" s="47"/>
      <c r="R23" s="47"/>
      <c r="S23" s="47"/>
      <c r="T23" s="47"/>
      <c r="U23" s="47"/>
    </row>
    <row r="24" spans="1:21">
      <c r="A24" s="47"/>
      <c r="B24" s="217"/>
      <c r="C24" s="47"/>
      <c r="D24" s="47"/>
      <c r="E24" s="47"/>
      <c r="F24" s="47"/>
      <c r="G24" s="47"/>
      <c r="H24" s="47"/>
      <c r="I24" s="47"/>
      <c r="J24" s="47"/>
      <c r="K24" s="47"/>
      <c r="L24" s="47"/>
      <c r="M24" s="47"/>
      <c r="N24" s="47"/>
      <c r="O24" s="47"/>
      <c r="P24" s="47"/>
      <c r="Q24" s="47"/>
      <c r="R24" s="47"/>
      <c r="S24" s="47"/>
      <c r="T24" s="47"/>
      <c r="U24" s="47"/>
    </row>
    <row r="25" spans="1:21">
      <c r="A25" s="47"/>
      <c r="B25" s="217"/>
      <c r="C25" s="47"/>
      <c r="D25" s="47"/>
      <c r="E25" s="47"/>
      <c r="F25" s="47"/>
      <c r="G25" s="47"/>
      <c r="H25" s="47"/>
      <c r="I25" s="47"/>
      <c r="J25" s="47"/>
      <c r="K25" s="47"/>
      <c r="L25" s="47"/>
      <c r="M25" s="47"/>
      <c r="N25" s="47"/>
      <c r="O25" s="47"/>
      <c r="P25" s="47"/>
      <c r="Q25" s="47"/>
      <c r="R25" s="47"/>
      <c r="S25" s="47"/>
      <c r="T25" s="47"/>
      <c r="U25" s="47"/>
    </row>
    <row r="26" spans="1:21">
      <c r="A26" s="47"/>
      <c r="B26" s="217"/>
      <c r="C26" s="47"/>
      <c r="D26" s="47"/>
      <c r="E26" s="47"/>
      <c r="F26" s="47"/>
      <c r="G26" s="47"/>
      <c r="H26" s="47"/>
      <c r="I26" s="47"/>
      <c r="J26" s="47"/>
      <c r="K26" s="47"/>
      <c r="L26" s="47"/>
      <c r="M26" s="47"/>
      <c r="N26" s="47"/>
      <c r="O26" s="47"/>
      <c r="P26" s="47"/>
      <c r="Q26" s="47"/>
      <c r="R26" s="47"/>
      <c r="S26" s="47"/>
      <c r="T26" s="47"/>
      <c r="U26" s="47"/>
    </row>
    <row r="27" spans="1:21">
      <c r="A27" s="47"/>
      <c r="B27" s="217"/>
      <c r="C27" s="47"/>
      <c r="D27" s="47"/>
      <c r="E27" s="47"/>
      <c r="F27" s="47"/>
      <c r="G27" s="47"/>
      <c r="H27" s="47"/>
      <c r="I27" s="47"/>
      <c r="J27" s="47"/>
      <c r="K27" s="47"/>
      <c r="L27" s="47"/>
      <c r="M27" s="47"/>
      <c r="N27" s="47"/>
      <c r="O27" s="47"/>
      <c r="P27" s="47"/>
      <c r="Q27" s="47"/>
      <c r="R27" s="47"/>
      <c r="S27" s="47"/>
      <c r="T27" s="47"/>
      <c r="U27" s="47"/>
    </row>
    <row r="28" spans="1:21">
      <c r="A28" s="47"/>
      <c r="B28" s="217"/>
      <c r="C28" s="47"/>
      <c r="D28" s="47"/>
      <c r="E28" s="47"/>
      <c r="F28" s="47"/>
      <c r="G28" s="47"/>
      <c r="H28" s="47"/>
      <c r="I28" s="47"/>
      <c r="J28" s="47"/>
      <c r="K28" s="47"/>
      <c r="L28" s="47"/>
      <c r="M28" s="47"/>
      <c r="N28" s="47"/>
      <c r="O28" s="47"/>
      <c r="P28" s="47"/>
      <c r="Q28" s="47"/>
      <c r="R28" s="47"/>
      <c r="S28" s="47"/>
      <c r="T28" s="47"/>
      <c r="U28" s="47"/>
    </row>
    <row r="29" spans="1:21">
      <c r="A29" s="47"/>
      <c r="B29" s="217"/>
      <c r="C29" s="47"/>
      <c r="D29" s="47"/>
      <c r="E29" s="47"/>
      <c r="F29" s="47"/>
      <c r="G29" s="47"/>
      <c r="H29" s="47"/>
      <c r="I29" s="47"/>
      <c r="J29" s="47"/>
      <c r="K29" s="47"/>
      <c r="L29" s="47"/>
      <c r="M29" s="47"/>
      <c r="N29" s="47"/>
      <c r="O29" s="47"/>
      <c r="P29" s="47"/>
      <c r="Q29" s="47"/>
      <c r="R29" s="47"/>
      <c r="S29" s="47"/>
      <c r="T29" s="47"/>
      <c r="U29" s="47"/>
    </row>
    <row r="30" spans="1:21">
      <c r="A30" s="47"/>
      <c r="B30" s="217"/>
      <c r="C30" s="47"/>
      <c r="D30" s="47"/>
      <c r="E30" s="47"/>
      <c r="F30" s="47"/>
      <c r="G30" s="47"/>
      <c r="H30" s="47"/>
      <c r="I30" s="47"/>
      <c r="J30" s="47"/>
      <c r="K30" s="47"/>
      <c r="L30" s="47"/>
      <c r="M30" s="47"/>
      <c r="N30" s="47"/>
      <c r="O30" s="47"/>
      <c r="P30" s="47"/>
      <c r="Q30" s="47"/>
      <c r="R30" s="47"/>
      <c r="S30" s="47"/>
      <c r="T30" s="47"/>
      <c r="U30" s="47"/>
    </row>
    <row r="31" spans="1:21">
      <c r="A31" s="47"/>
      <c r="B31" s="217"/>
      <c r="C31" s="47"/>
      <c r="D31" s="47"/>
      <c r="E31" s="47"/>
      <c r="F31" s="47"/>
      <c r="G31" s="47"/>
      <c r="H31" s="47"/>
      <c r="I31" s="47"/>
      <c r="J31" s="47"/>
      <c r="K31" s="47"/>
      <c r="L31" s="47"/>
      <c r="M31" s="47"/>
      <c r="N31" s="47"/>
      <c r="O31" s="47"/>
      <c r="P31" s="47"/>
      <c r="Q31" s="47"/>
      <c r="R31" s="47"/>
      <c r="S31" s="47"/>
      <c r="T31" s="47"/>
      <c r="U31" s="47"/>
    </row>
    <row r="32" spans="1:21">
      <c r="A32" s="47"/>
      <c r="B32" s="217"/>
      <c r="C32" s="47"/>
      <c r="D32" s="47"/>
      <c r="E32" s="47"/>
      <c r="F32" s="47"/>
      <c r="G32" s="47"/>
      <c r="H32" s="47"/>
      <c r="I32" s="47"/>
      <c r="J32" s="47"/>
      <c r="K32" s="47"/>
      <c r="L32" s="47"/>
      <c r="M32" s="47"/>
      <c r="N32" s="47"/>
      <c r="O32" s="47"/>
      <c r="P32" s="47"/>
      <c r="Q32" s="47"/>
      <c r="R32" s="47"/>
      <c r="S32" s="47"/>
      <c r="T32" s="47"/>
      <c r="U32" s="47"/>
    </row>
    <row r="33" spans="1:21">
      <c r="A33" s="47"/>
      <c r="B33" s="217"/>
      <c r="C33" s="47"/>
      <c r="D33" s="47"/>
      <c r="E33" s="47"/>
      <c r="F33" s="47"/>
      <c r="G33" s="47"/>
      <c r="H33" s="47"/>
      <c r="I33" s="47"/>
      <c r="J33" s="47"/>
      <c r="K33" s="47"/>
      <c r="L33" s="47"/>
      <c r="M33" s="47"/>
      <c r="N33" s="47"/>
      <c r="O33" s="47"/>
      <c r="P33" s="47"/>
      <c r="Q33" s="47"/>
      <c r="R33" s="47"/>
      <c r="S33" s="47"/>
      <c r="T33" s="47"/>
      <c r="U33" s="47"/>
    </row>
    <row r="34" spans="1:21">
      <c r="A34" s="47"/>
      <c r="B34" s="217"/>
      <c r="C34" s="47"/>
      <c r="D34" s="47"/>
      <c r="E34" s="47"/>
      <c r="F34" s="47"/>
      <c r="G34" s="47"/>
      <c r="H34" s="47"/>
      <c r="I34" s="47"/>
      <c r="J34" s="47"/>
      <c r="K34" s="47"/>
      <c r="L34" s="47"/>
      <c r="M34" s="47"/>
      <c r="N34" s="47"/>
      <c r="O34" s="47"/>
      <c r="P34" s="47"/>
      <c r="Q34" s="47"/>
      <c r="R34" s="47"/>
      <c r="S34" s="47"/>
      <c r="T34" s="47"/>
      <c r="U34" s="47"/>
    </row>
  </sheetData>
  <mergeCells count="11">
    <mergeCell ref="A20:C20"/>
    <mergeCell ref="R2:U2"/>
    <mergeCell ref="A8:A10"/>
    <mergeCell ref="A11:A13"/>
    <mergeCell ref="A14:A16"/>
    <mergeCell ref="A17:A19"/>
    <mergeCell ref="A5:A7"/>
    <mergeCell ref="A2:B4"/>
    <mergeCell ref="C2:C3"/>
    <mergeCell ref="D2:L2"/>
    <mergeCell ref="M2:Q2"/>
  </mergeCells>
  <phoneticPr fontId="9"/>
  <dataValidations count="1">
    <dataValidation type="whole" allowBlank="1" showInputMessage="1" showErrorMessage="1" errorTitle="入力エラー" error="入力欄には整数を入力してください！！_x000a_" sqref="S17:U18 C17:C18 C65553:C65554 C131089:C131090 C196625:C196626 C262161:C262162 C327697:C327698 C393233:C393234 C458769:C458770 C524305:C524306 C589841:C589842 C655377:C655378 C720913:C720914 C786449:C786450 C851985:C851986 C917521:C917522 C983057:C983058 WLO983057:WLW983058 WBS983057:WCA983058 VRW983057:VSE983058 VIA983057:VII983058 UYE983057:UYM983058 UOI983057:UOQ983058 UEM983057:UEU983058 TUQ983057:TUY983058 TKU983057:TLC983058 TAY983057:TBG983058 SRC983057:SRK983058 SHG983057:SHO983058 RXK983057:RXS983058 RNO983057:RNW983058 RDS983057:REA983058 QTW983057:QUE983058 QKA983057:QKI983058 QAE983057:QAM983058 PQI983057:PQQ983058 PGM983057:PGU983058 OWQ983057:OWY983058 OMU983057:ONC983058 OCY983057:ODG983058 NTC983057:NTK983058 NJG983057:NJO983058 MZK983057:MZS983058 MPO983057:MPW983058 MFS983057:MGA983058 LVW983057:LWE983058 LMA983057:LMI983058 LCE983057:LCM983058 KSI983057:KSQ983058 KIM983057:KIU983058 JYQ983057:JYY983058 JOU983057:JPC983058 JEY983057:JFG983058 IVC983057:IVK983058 ILG983057:ILO983058 IBK983057:IBS983058 HRO983057:HRW983058 HHS983057:HIA983058 GXW983057:GYE983058 GOA983057:GOI983058 GEE983057:GEM983058 FUI983057:FUQ983058 FKM983057:FKU983058 FAQ983057:FAY983058 EQU983057:ERC983058 EGY983057:EHG983058 DXC983057:DXK983058 DNG983057:DNO983058 DDK983057:DDS983058 CTO983057:CTW983058 CJS983057:CKA983058 BZW983057:CAE983058 BQA983057:BQI983058 BGE983057:BGM983058 AWI983057:AWQ983058 AMM983057:AMU983058 ACQ983057:ACY983058 SU983057:TC983058 IY983057:JG983058 WVK983057:WVS983058 WVK917521:WVS917522 WLO917521:WLW917522 WBS917521:WCA917522 VRW917521:VSE917522 VIA917521:VII917522 UYE917521:UYM917522 UOI917521:UOQ917522 UEM917521:UEU917522 TUQ917521:TUY917522 TKU917521:TLC917522 TAY917521:TBG917522 SRC917521:SRK917522 SHG917521:SHO917522 RXK917521:RXS917522 RNO917521:RNW917522 RDS917521:REA917522 QTW917521:QUE917522 QKA917521:QKI917522 QAE917521:QAM917522 PQI917521:PQQ917522 PGM917521:PGU917522 OWQ917521:OWY917522 OMU917521:ONC917522 OCY917521:ODG917522 NTC917521:NTK917522 NJG917521:NJO917522 MZK917521:MZS917522 MPO917521:MPW917522 MFS917521:MGA917522 LVW917521:LWE917522 LMA917521:LMI917522 LCE917521:LCM917522 KSI917521:KSQ917522 KIM917521:KIU917522 JYQ917521:JYY917522 JOU917521:JPC917522 JEY917521:JFG917522 IVC917521:IVK917522 ILG917521:ILO917522 IBK917521:IBS917522 HRO917521:HRW917522 HHS917521:HIA917522 GXW917521:GYE917522 GOA917521:GOI917522 GEE917521:GEM917522 FUI917521:FUQ917522 FKM917521:FKU917522 FAQ917521:FAY917522 EQU917521:ERC917522 EGY917521:EHG917522 DXC917521:DXK917522 DNG917521:DNO917522 DDK917521:DDS917522 CTO917521:CTW917522 CJS917521:CKA917522 BZW917521:CAE917522 BQA917521:BQI917522 BGE917521:BGM917522 AWI917521:AWQ917522 AMM917521:AMU917522 ACQ917521:ACY917522 SU917521:TC917522 IY917521:JG917522 E983057:L983058 WVK851985:WVS851986 WLO851985:WLW851986 WBS851985:WCA851986 VRW851985:VSE851986 VIA851985:VII851986 UYE851985:UYM851986 UOI851985:UOQ851986 UEM851985:UEU851986 TUQ851985:TUY851986 TKU851985:TLC851986 TAY851985:TBG851986 SRC851985:SRK851986 SHG851985:SHO851986 RXK851985:RXS851986 RNO851985:RNW851986 RDS851985:REA851986 QTW851985:QUE851986 QKA851985:QKI851986 QAE851985:QAM851986 PQI851985:PQQ851986 PGM851985:PGU851986 OWQ851985:OWY851986 OMU851985:ONC851986 OCY851985:ODG851986 NTC851985:NTK851986 NJG851985:NJO851986 MZK851985:MZS851986 MPO851985:MPW851986 MFS851985:MGA851986 LVW851985:LWE851986 LMA851985:LMI851986 LCE851985:LCM851986 KSI851985:KSQ851986 KIM851985:KIU851986 JYQ851985:JYY851986 JOU851985:JPC851986 JEY851985:JFG851986 IVC851985:IVK851986 ILG851985:ILO851986 IBK851985:IBS851986 HRO851985:HRW851986 HHS851985:HIA851986 GXW851985:GYE851986 GOA851985:GOI851986 GEE851985:GEM851986 FUI851985:FUQ851986 FKM851985:FKU851986 FAQ851985:FAY851986 EQU851985:ERC851986 EGY851985:EHG851986 DXC851985:DXK851986 DNG851985:DNO851986 DDK851985:DDS851986 CTO851985:CTW851986 CJS851985:CKA851986 BZW851985:CAE851986 BQA851985:BQI851986 BGE851985:BGM851986 AWI851985:AWQ851986 AMM851985:AMU851986 ACQ851985:ACY851986 SU851985:TC851986 IY851985:JG851986 E917521:L917522 WVK786449:WVS786450 WLO786449:WLW786450 WBS786449:WCA786450 VRW786449:VSE786450 VIA786449:VII786450 UYE786449:UYM786450 UOI786449:UOQ786450 UEM786449:UEU786450 TUQ786449:TUY786450 TKU786449:TLC786450 TAY786449:TBG786450 SRC786449:SRK786450 SHG786449:SHO786450 RXK786449:RXS786450 RNO786449:RNW786450 RDS786449:REA786450 QTW786449:QUE786450 QKA786449:QKI786450 QAE786449:QAM786450 PQI786449:PQQ786450 PGM786449:PGU786450 OWQ786449:OWY786450 OMU786449:ONC786450 OCY786449:ODG786450 NTC786449:NTK786450 NJG786449:NJO786450 MZK786449:MZS786450 MPO786449:MPW786450 MFS786449:MGA786450 LVW786449:LWE786450 LMA786449:LMI786450 LCE786449:LCM786450 KSI786449:KSQ786450 KIM786449:KIU786450 JYQ786449:JYY786450 JOU786449:JPC786450 JEY786449:JFG786450 IVC786449:IVK786450 ILG786449:ILO786450 IBK786449:IBS786450 HRO786449:HRW786450 HHS786449:HIA786450 GXW786449:GYE786450 GOA786449:GOI786450 GEE786449:GEM786450 FUI786449:FUQ786450 FKM786449:FKU786450 FAQ786449:FAY786450 EQU786449:ERC786450 EGY786449:EHG786450 DXC786449:DXK786450 DNG786449:DNO786450 DDK786449:DDS786450 CTO786449:CTW786450 CJS786449:CKA786450 BZW786449:CAE786450 BQA786449:BQI786450 BGE786449:BGM786450 AWI786449:AWQ786450 AMM786449:AMU786450 ACQ786449:ACY786450 SU786449:TC786450 IY786449:JG786450 E851985:L851986 WVK720913:WVS720914 WLO720913:WLW720914 WBS720913:WCA720914 VRW720913:VSE720914 VIA720913:VII720914 UYE720913:UYM720914 UOI720913:UOQ720914 UEM720913:UEU720914 TUQ720913:TUY720914 TKU720913:TLC720914 TAY720913:TBG720914 SRC720913:SRK720914 SHG720913:SHO720914 RXK720913:RXS720914 RNO720913:RNW720914 RDS720913:REA720914 QTW720913:QUE720914 QKA720913:QKI720914 QAE720913:QAM720914 PQI720913:PQQ720914 PGM720913:PGU720914 OWQ720913:OWY720914 OMU720913:ONC720914 OCY720913:ODG720914 NTC720913:NTK720914 NJG720913:NJO720914 MZK720913:MZS720914 MPO720913:MPW720914 MFS720913:MGA720914 LVW720913:LWE720914 LMA720913:LMI720914 LCE720913:LCM720914 KSI720913:KSQ720914 KIM720913:KIU720914 JYQ720913:JYY720914 JOU720913:JPC720914 JEY720913:JFG720914 IVC720913:IVK720914 ILG720913:ILO720914 IBK720913:IBS720914 HRO720913:HRW720914 HHS720913:HIA720914 GXW720913:GYE720914 GOA720913:GOI720914 GEE720913:GEM720914 FUI720913:FUQ720914 FKM720913:FKU720914 FAQ720913:FAY720914 EQU720913:ERC720914 EGY720913:EHG720914 DXC720913:DXK720914 DNG720913:DNO720914 DDK720913:DDS720914 CTO720913:CTW720914 CJS720913:CKA720914 BZW720913:CAE720914 BQA720913:BQI720914 BGE720913:BGM720914 AWI720913:AWQ720914 AMM720913:AMU720914 ACQ720913:ACY720914 SU720913:TC720914 IY720913:JG720914 E786449:L786450 WVK655377:WVS655378 WLO655377:WLW655378 WBS655377:WCA655378 VRW655377:VSE655378 VIA655377:VII655378 UYE655377:UYM655378 UOI655377:UOQ655378 UEM655377:UEU655378 TUQ655377:TUY655378 TKU655377:TLC655378 TAY655377:TBG655378 SRC655377:SRK655378 SHG655377:SHO655378 RXK655377:RXS655378 RNO655377:RNW655378 RDS655377:REA655378 QTW655377:QUE655378 QKA655377:QKI655378 QAE655377:QAM655378 PQI655377:PQQ655378 PGM655377:PGU655378 OWQ655377:OWY655378 OMU655377:ONC655378 OCY655377:ODG655378 NTC655377:NTK655378 NJG655377:NJO655378 MZK655377:MZS655378 MPO655377:MPW655378 MFS655377:MGA655378 LVW655377:LWE655378 LMA655377:LMI655378 LCE655377:LCM655378 KSI655377:KSQ655378 KIM655377:KIU655378 JYQ655377:JYY655378 JOU655377:JPC655378 JEY655377:JFG655378 IVC655377:IVK655378 ILG655377:ILO655378 IBK655377:IBS655378 HRO655377:HRW655378 HHS655377:HIA655378 GXW655377:GYE655378 GOA655377:GOI655378 GEE655377:GEM655378 FUI655377:FUQ655378 FKM655377:FKU655378 FAQ655377:FAY655378 EQU655377:ERC655378 EGY655377:EHG655378 DXC655377:DXK655378 DNG655377:DNO655378 DDK655377:DDS655378 CTO655377:CTW655378 CJS655377:CKA655378 BZW655377:CAE655378 BQA655377:BQI655378 BGE655377:BGM655378 AWI655377:AWQ655378 AMM655377:AMU655378 ACQ655377:ACY655378 SU655377:TC655378 IY655377:JG655378 E720913:L720914 WVK589841:WVS589842 WLO589841:WLW589842 WBS589841:WCA589842 VRW589841:VSE589842 VIA589841:VII589842 UYE589841:UYM589842 UOI589841:UOQ589842 UEM589841:UEU589842 TUQ589841:TUY589842 TKU589841:TLC589842 TAY589841:TBG589842 SRC589841:SRK589842 SHG589841:SHO589842 RXK589841:RXS589842 RNO589841:RNW589842 RDS589841:REA589842 QTW589841:QUE589842 QKA589841:QKI589842 QAE589841:QAM589842 PQI589841:PQQ589842 PGM589841:PGU589842 OWQ589841:OWY589842 OMU589841:ONC589842 OCY589841:ODG589842 NTC589841:NTK589842 NJG589841:NJO589842 MZK589841:MZS589842 MPO589841:MPW589842 MFS589841:MGA589842 LVW589841:LWE589842 LMA589841:LMI589842 LCE589841:LCM589842 KSI589841:KSQ589842 KIM589841:KIU589842 JYQ589841:JYY589842 JOU589841:JPC589842 JEY589841:JFG589842 IVC589841:IVK589842 ILG589841:ILO589842 IBK589841:IBS589842 HRO589841:HRW589842 HHS589841:HIA589842 GXW589841:GYE589842 GOA589841:GOI589842 GEE589841:GEM589842 FUI589841:FUQ589842 FKM589841:FKU589842 FAQ589841:FAY589842 EQU589841:ERC589842 EGY589841:EHG589842 DXC589841:DXK589842 DNG589841:DNO589842 DDK589841:DDS589842 CTO589841:CTW589842 CJS589841:CKA589842 BZW589841:CAE589842 BQA589841:BQI589842 BGE589841:BGM589842 AWI589841:AWQ589842 AMM589841:AMU589842 ACQ589841:ACY589842 SU589841:TC589842 IY589841:JG589842 E655377:L655378 WVK524305:WVS524306 WLO524305:WLW524306 WBS524305:WCA524306 VRW524305:VSE524306 VIA524305:VII524306 UYE524305:UYM524306 UOI524305:UOQ524306 UEM524305:UEU524306 TUQ524305:TUY524306 TKU524305:TLC524306 TAY524305:TBG524306 SRC524305:SRK524306 SHG524305:SHO524306 RXK524305:RXS524306 RNO524305:RNW524306 RDS524305:REA524306 QTW524305:QUE524306 QKA524305:QKI524306 QAE524305:QAM524306 PQI524305:PQQ524306 PGM524305:PGU524306 OWQ524305:OWY524306 OMU524305:ONC524306 OCY524305:ODG524306 NTC524305:NTK524306 NJG524305:NJO524306 MZK524305:MZS524306 MPO524305:MPW524306 MFS524305:MGA524306 LVW524305:LWE524306 LMA524305:LMI524306 LCE524305:LCM524306 KSI524305:KSQ524306 KIM524305:KIU524306 JYQ524305:JYY524306 JOU524305:JPC524306 JEY524305:JFG524306 IVC524305:IVK524306 ILG524305:ILO524306 IBK524305:IBS524306 HRO524305:HRW524306 HHS524305:HIA524306 GXW524305:GYE524306 GOA524305:GOI524306 GEE524305:GEM524306 FUI524305:FUQ524306 FKM524305:FKU524306 FAQ524305:FAY524306 EQU524305:ERC524306 EGY524305:EHG524306 DXC524305:DXK524306 DNG524305:DNO524306 DDK524305:DDS524306 CTO524305:CTW524306 CJS524305:CKA524306 BZW524305:CAE524306 BQA524305:BQI524306 BGE524305:BGM524306 AWI524305:AWQ524306 AMM524305:AMU524306 ACQ524305:ACY524306 SU524305:TC524306 IY524305:JG524306 E589841:L589842 WVK458769:WVS458770 WLO458769:WLW458770 WBS458769:WCA458770 VRW458769:VSE458770 VIA458769:VII458770 UYE458769:UYM458770 UOI458769:UOQ458770 UEM458769:UEU458770 TUQ458769:TUY458770 TKU458769:TLC458770 TAY458769:TBG458770 SRC458769:SRK458770 SHG458769:SHO458770 RXK458769:RXS458770 RNO458769:RNW458770 RDS458769:REA458770 QTW458769:QUE458770 QKA458769:QKI458770 QAE458769:QAM458770 PQI458769:PQQ458770 PGM458769:PGU458770 OWQ458769:OWY458770 OMU458769:ONC458770 OCY458769:ODG458770 NTC458769:NTK458770 NJG458769:NJO458770 MZK458769:MZS458770 MPO458769:MPW458770 MFS458769:MGA458770 LVW458769:LWE458770 LMA458769:LMI458770 LCE458769:LCM458770 KSI458769:KSQ458770 KIM458769:KIU458770 JYQ458769:JYY458770 JOU458769:JPC458770 JEY458769:JFG458770 IVC458769:IVK458770 ILG458769:ILO458770 IBK458769:IBS458770 HRO458769:HRW458770 HHS458769:HIA458770 GXW458769:GYE458770 GOA458769:GOI458770 GEE458769:GEM458770 FUI458769:FUQ458770 FKM458769:FKU458770 FAQ458769:FAY458770 EQU458769:ERC458770 EGY458769:EHG458770 DXC458769:DXK458770 DNG458769:DNO458770 DDK458769:DDS458770 CTO458769:CTW458770 CJS458769:CKA458770 BZW458769:CAE458770 BQA458769:BQI458770 BGE458769:BGM458770 AWI458769:AWQ458770 AMM458769:AMU458770 ACQ458769:ACY458770 SU458769:TC458770 IY458769:JG458770 E524305:L524306 WVK393233:WVS393234 WLO393233:WLW393234 WBS393233:WCA393234 VRW393233:VSE393234 VIA393233:VII393234 UYE393233:UYM393234 UOI393233:UOQ393234 UEM393233:UEU393234 TUQ393233:TUY393234 TKU393233:TLC393234 TAY393233:TBG393234 SRC393233:SRK393234 SHG393233:SHO393234 RXK393233:RXS393234 RNO393233:RNW393234 RDS393233:REA393234 QTW393233:QUE393234 QKA393233:QKI393234 QAE393233:QAM393234 PQI393233:PQQ393234 PGM393233:PGU393234 OWQ393233:OWY393234 OMU393233:ONC393234 OCY393233:ODG393234 NTC393233:NTK393234 NJG393233:NJO393234 MZK393233:MZS393234 MPO393233:MPW393234 MFS393233:MGA393234 LVW393233:LWE393234 LMA393233:LMI393234 LCE393233:LCM393234 KSI393233:KSQ393234 KIM393233:KIU393234 JYQ393233:JYY393234 JOU393233:JPC393234 JEY393233:JFG393234 IVC393233:IVK393234 ILG393233:ILO393234 IBK393233:IBS393234 HRO393233:HRW393234 HHS393233:HIA393234 GXW393233:GYE393234 GOA393233:GOI393234 GEE393233:GEM393234 FUI393233:FUQ393234 FKM393233:FKU393234 FAQ393233:FAY393234 EQU393233:ERC393234 EGY393233:EHG393234 DXC393233:DXK393234 DNG393233:DNO393234 DDK393233:DDS393234 CTO393233:CTW393234 CJS393233:CKA393234 BZW393233:CAE393234 BQA393233:BQI393234 BGE393233:BGM393234 AWI393233:AWQ393234 AMM393233:AMU393234 ACQ393233:ACY393234 SU393233:TC393234 IY393233:JG393234 E458769:L458770 WVK327697:WVS327698 WLO327697:WLW327698 WBS327697:WCA327698 VRW327697:VSE327698 VIA327697:VII327698 UYE327697:UYM327698 UOI327697:UOQ327698 UEM327697:UEU327698 TUQ327697:TUY327698 TKU327697:TLC327698 TAY327697:TBG327698 SRC327697:SRK327698 SHG327697:SHO327698 RXK327697:RXS327698 RNO327697:RNW327698 RDS327697:REA327698 QTW327697:QUE327698 QKA327697:QKI327698 QAE327697:QAM327698 PQI327697:PQQ327698 PGM327697:PGU327698 OWQ327697:OWY327698 OMU327697:ONC327698 OCY327697:ODG327698 NTC327697:NTK327698 NJG327697:NJO327698 MZK327697:MZS327698 MPO327697:MPW327698 MFS327697:MGA327698 LVW327697:LWE327698 LMA327697:LMI327698 LCE327697:LCM327698 KSI327697:KSQ327698 KIM327697:KIU327698 JYQ327697:JYY327698 JOU327697:JPC327698 JEY327697:JFG327698 IVC327697:IVK327698 ILG327697:ILO327698 IBK327697:IBS327698 HRO327697:HRW327698 HHS327697:HIA327698 GXW327697:GYE327698 GOA327697:GOI327698 GEE327697:GEM327698 FUI327697:FUQ327698 FKM327697:FKU327698 FAQ327697:FAY327698 EQU327697:ERC327698 EGY327697:EHG327698 DXC327697:DXK327698 DNG327697:DNO327698 DDK327697:DDS327698 CTO327697:CTW327698 CJS327697:CKA327698 BZW327697:CAE327698 BQA327697:BQI327698 BGE327697:BGM327698 AWI327697:AWQ327698 AMM327697:AMU327698 ACQ327697:ACY327698 SU327697:TC327698 IY327697:JG327698 E393233:L393234 WVK262161:WVS262162 WLO262161:WLW262162 WBS262161:WCA262162 VRW262161:VSE262162 VIA262161:VII262162 UYE262161:UYM262162 UOI262161:UOQ262162 UEM262161:UEU262162 TUQ262161:TUY262162 TKU262161:TLC262162 TAY262161:TBG262162 SRC262161:SRK262162 SHG262161:SHO262162 RXK262161:RXS262162 RNO262161:RNW262162 RDS262161:REA262162 QTW262161:QUE262162 QKA262161:QKI262162 QAE262161:QAM262162 PQI262161:PQQ262162 PGM262161:PGU262162 OWQ262161:OWY262162 OMU262161:ONC262162 OCY262161:ODG262162 NTC262161:NTK262162 NJG262161:NJO262162 MZK262161:MZS262162 MPO262161:MPW262162 MFS262161:MGA262162 LVW262161:LWE262162 LMA262161:LMI262162 LCE262161:LCM262162 KSI262161:KSQ262162 KIM262161:KIU262162 JYQ262161:JYY262162 JOU262161:JPC262162 JEY262161:JFG262162 IVC262161:IVK262162 ILG262161:ILO262162 IBK262161:IBS262162 HRO262161:HRW262162 HHS262161:HIA262162 GXW262161:GYE262162 GOA262161:GOI262162 GEE262161:GEM262162 FUI262161:FUQ262162 FKM262161:FKU262162 FAQ262161:FAY262162 EQU262161:ERC262162 EGY262161:EHG262162 DXC262161:DXK262162 DNG262161:DNO262162 DDK262161:DDS262162 CTO262161:CTW262162 CJS262161:CKA262162 BZW262161:CAE262162 BQA262161:BQI262162 BGE262161:BGM262162 AWI262161:AWQ262162 AMM262161:AMU262162 ACQ262161:ACY262162 SU262161:TC262162 IY262161:JG262162 E327697:L327698 WVK196625:WVS196626 WLO196625:WLW196626 WBS196625:WCA196626 VRW196625:VSE196626 VIA196625:VII196626 UYE196625:UYM196626 UOI196625:UOQ196626 UEM196625:UEU196626 TUQ196625:TUY196626 TKU196625:TLC196626 TAY196625:TBG196626 SRC196625:SRK196626 SHG196625:SHO196626 RXK196625:RXS196626 RNO196625:RNW196626 RDS196625:REA196626 QTW196625:QUE196626 QKA196625:QKI196626 QAE196625:QAM196626 PQI196625:PQQ196626 PGM196625:PGU196626 OWQ196625:OWY196626 OMU196625:ONC196626 OCY196625:ODG196626 NTC196625:NTK196626 NJG196625:NJO196626 MZK196625:MZS196626 MPO196625:MPW196626 MFS196625:MGA196626 LVW196625:LWE196626 LMA196625:LMI196626 LCE196625:LCM196626 KSI196625:KSQ196626 KIM196625:KIU196626 JYQ196625:JYY196626 JOU196625:JPC196626 JEY196625:JFG196626 IVC196625:IVK196626 ILG196625:ILO196626 IBK196625:IBS196626 HRO196625:HRW196626 HHS196625:HIA196626 GXW196625:GYE196626 GOA196625:GOI196626 GEE196625:GEM196626 FUI196625:FUQ196626 FKM196625:FKU196626 FAQ196625:FAY196626 EQU196625:ERC196626 EGY196625:EHG196626 DXC196625:DXK196626 DNG196625:DNO196626 DDK196625:DDS196626 CTO196625:CTW196626 CJS196625:CKA196626 BZW196625:CAE196626 BQA196625:BQI196626 BGE196625:BGM196626 AWI196625:AWQ196626 AMM196625:AMU196626 ACQ196625:ACY196626 SU196625:TC196626 IY196625:JG196626 E262161:L262162 WVK131089:WVS131090 WLO131089:WLW131090 WBS131089:WCA131090 VRW131089:VSE131090 VIA131089:VII131090 UYE131089:UYM131090 UOI131089:UOQ131090 UEM131089:UEU131090 TUQ131089:TUY131090 TKU131089:TLC131090 TAY131089:TBG131090 SRC131089:SRK131090 SHG131089:SHO131090 RXK131089:RXS131090 RNO131089:RNW131090 RDS131089:REA131090 QTW131089:QUE131090 QKA131089:QKI131090 QAE131089:QAM131090 PQI131089:PQQ131090 PGM131089:PGU131090 OWQ131089:OWY131090 OMU131089:ONC131090 OCY131089:ODG131090 NTC131089:NTK131090 NJG131089:NJO131090 MZK131089:MZS131090 MPO131089:MPW131090 MFS131089:MGA131090 LVW131089:LWE131090 LMA131089:LMI131090 LCE131089:LCM131090 KSI131089:KSQ131090 KIM131089:KIU131090 JYQ131089:JYY131090 JOU131089:JPC131090 JEY131089:JFG131090 IVC131089:IVK131090 ILG131089:ILO131090 IBK131089:IBS131090 HRO131089:HRW131090 HHS131089:HIA131090 GXW131089:GYE131090 GOA131089:GOI131090 GEE131089:GEM131090 FUI131089:FUQ131090 FKM131089:FKU131090 FAQ131089:FAY131090 EQU131089:ERC131090 EGY131089:EHG131090 DXC131089:DXK131090 DNG131089:DNO131090 DDK131089:DDS131090 CTO131089:CTW131090 CJS131089:CKA131090 BZW131089:CAE131090 BQA131089:BQI131090 BGE131089:BGM131090 AWI131089:AWQ131090 AMM131089:AMU131090 ACQ131089:ACY131090 SU131089:TC131090 IY131089:JG131090 E196625:L196626 WVK65553:WVS65554 WLO65553:WLW65554 WBS65553:WCA65554 VRW65553:VSE65554 VIA65553:VII65554 UYE65553:UYM65554 UOI65553:UOQ65554 UEM65553:UEU65554 TUQ65553:TUY65554 TKU65553:TLC65554 TAY65553:TBG65554 SRC65553:SRK65554 SHG65553:SHO65554 RXK65553:RXS65554 RNO65553:RNW65554 RDS65553:REA65554 QTW65553:QUE65554 QKA65553:QKI65554 QAE65553:QAM65554 PQI65553:PQQ65554 PGM65553:PGU65554 OWQ65553:OWY65554 OMU65553:ONC65554 OCY65553:ODG65554 NTC65553:NTK65554 NJG65553:NJO65554 MZK65553:MZS65554 MPO65553:MPW65554 MFS65553:MGA65554 LVW65553:LWE65554 LMA65553:LMI65554 LCE65553:LCM65554 KSI65553:KSQ65554 KIM65553:KIU65554 JYQ65553:JYY65554 JOU65553:JPC65554 JEY65553:JFG65554 IVC65553:IVK65554 ILG65553:ILO65554 IBK65553:IBS65554 HRO65553:HRW65554 HHS65553:HIA65554 GXW65553:GYE65554 GOA65553:GOI65554 GEE65553:GEM65554 FUI65553:FUQ65554 FKM65553:FKU65554 FAQ65553:FAY65554 EQU65553:ERC65554 EGY65553:EHG65554 DXC65553:DXK65554 DNG65553:DNO65554 DDK65553:DDS65554 CTO65553:CTW65554 CJS65553:CKA65554 BZW65553:CAE65554 BQA65553:BQI65554 BGE65553:BGM65554 AWI65553:AWQ65554 AMM65553:AMU65554 ACQ65553:ACY65554 SU65553:TC65554 IY65553:JG65554 E131089:L131090 WVK17:WVS18 WLO17:WLW18 WBS17:WCA18 VRW17:VSE18 VIA17:VII18 UYE17:UYM18 UOI17:UOQ18 UEM17:UEU18 TUQ17:TUY18 TKU17:TLC18 TAY17:TBG18 SRC17:SRK18 SHG17:SHO18 RXK17:RXS18 RNO17:RNW18 RDS17:REA18 QTW17:QUE18 QKA17:QKI18 QAE17:QAM18 PQI17:PQQ18 PGM17:PGU18 OWQ17:OWY18 OMU17:ONC18 OCY17:ODG18 NTC17:NTK18 NJG17:NJO18 MZK17:MZS18 MPO17:MPW18 MFS17:MGA18 LVW17:LWE18 LMA17:LMI18 LCE17:LCM18 KSI17:KSQ18 KIM17:KIU18 JYQ17:JYY18 JOU17:JPC18 JEY17:JFG18 IVC17:IVK18 ILG17:ILO18 IBK17:IBS18 HRO17:HRW18 HHS17:HIA18 GXW17:GYE18 GOA17:GOI18 GEE17:GEM18 FUI17:FUQ18 FKM17:FKU18 FAQ17:FAY18 EQU17:ERC18 EGY17:EHG18 DXC17:DXK18 DNG17:DNO18 DDK17:DDS18 CTO17:CTW18 CJS17:CKA18 BZW17:CAE18 BQA17:BQI18 BGE17:BGM18 AWI17:AWQ18 AMM17:AMU18 ACQ17:ACY18 SU17:TC18 IY17:JG18 E65553:L65554 WVZ983057:WWB983058 WMD983057:WMF983058 WCH983057:WCJ983058 VSL983057:VSN983058 VIP983057:VIR983058 UYT983057:UYV983058 UOX983057:UOZ983058 UFB983057:UFD983058 TVF983057:TVH983058 TLJ983057:TLL983058 TBN983057:TBP983058 SRR983057:SRT983058 SHV983057:SHX983058 RXZ983057:RYB983058 ROD983057:ROF983058 REH983057:REJ983058 QUL983057:QUN983058 QKP983057:QKR983058 QAT983057:QAV983058 PQX983057:PQZ983058 PHB983057:PHD983058 OXF983057:OXH983058 ONJ983057:ONL983058 ODN983057:ODP983058 NTR983057:NTT983058 NJV983057:NJX983058 MZZ983057:NAB983058 MQD983057:MQF983058 MGH983057:MGJ983058 LWL983057:LWN983058 LMP983057:LMR983058 LCT983057:LCV983058 KSX983057:KSZ983058 KJB983057:KJD983058 JZF983057:JZH983058 JPJ983057:JPL983058 JFN983057:JFP983058 IVR983057:IVT983058 ILV983057:ILX983058 IBZ983057:ICB983058 HSD983057:HSF983058 HIH983057:HIJ983058 GYL983057:GYN983058 GOP983057:GOR983058 GET983057:GEV983058 FUX983057:FUZ983058 FLB983057:FLD983058 FBF983057:FBH983058 ERJ983057:ERL983058 EHN983057:EHP983058 DXR983057:DXT983058 DNV983057:DNX983058 DDZ983057:DEB983058 CUD983057:CUF983058 CKH983057:CKJ983058 CAL983057:CAN983058 BQP983057:BQR983058 BGT983057:BGV983058 AWX983057:AWZ983058 ANB983057:AND983058 ADF983057:ADH983058 TJ983057:TL983058 JN983057:JP983058 S983057:U983058 WVZ917521:WWB917522 WMD917521:WMF917522 WCH917521:WCJ917522 VSL917521:VSN917522 VIP917521:VIR917522 UYT917521:UYV917522 UOX917521:UOZ917522 UFB917521:UFD917522 TVF917521:TVH917522 TLJ917521:TLL917522 TBN917521:TBP917522 SRR917521:SRT917522 SHV917521:SHX917522 RXZ917521:RYB917522 ROD917521:ROF917522 REH917521:REJ917522 QUL917521:QUN917522 QKP917521:QKR917522 QAT917521:QAV917522 PQX917521:PQZ917522 PHB917521:PHD917522 OXF917521:OXH917522 ONJ917521:ONL917522 ODN917521:ODP917522 NTR917521:NTT917522 NJV917521:NJX917522 MZZ917521:NAB917522 MQD917521:MQF917522 MGH917521:MGJ917522 LWL917521:LWN917522 LMP917521:LMR917522 LCT917521:LCV917522 KSX917521:KSZ917522 KJB917521:KJD917522 JZF917521:JZH917522 JPJ917521:JPL917522 JFN917521:JFP917522 IVR917521:IVT917522 ILV917521:ILX917522 IBZ917521:ICB917522 HSD917521:HSF917522 HIH917521:HIJ917522 GYL917521:GYN917522 GOP917521:GOR917522 GET917521:GEV917522 FUX917521:FUZ917522 FLB917521:FLD917522 FBF917521:FBH917522 ERJ917521:ERL917522 EHN917521:EHP917522 DXR917521:DXT917522 DNV917521:DNX917522 DDZ917521:DEB917522 CUD917521:CUF917522 CKH917521:CKJ917522 CAL917521:CAN917522 BQP917521:BQR917522 BGT917521:BGV917522 AWX917521:AWZ917522 ANB917521:AND917522 ADF917521:ADH917522 TJ917521:TL917522 JN917521:JP917522 S917521:U917522 WVZ851985:WWB851986 WMD851985:WMF851986 WCH851985:WCJ851986 VSL851985:VSN851986 VIP851985:VIR851986 UYT851985:UYV851986 UOX851985:UOZ851986 UFB851985:UFD851986 TVF851985:TVH851986 TLJ851985:TLL851986 TBN851985:TBP851986 SRR851985:SRT851986 SHV851985:SHX851986 RXZ851985:RYB851986 ROD851985:ROF851986 REH851985:REJ851986 QUL851985:QUN851986 QKP851985:QKR851986 QAT851985:QAV851986 PQX851985:PQZ851986 PHB851985:PHD851986 OXF851985:OXH851986 ONJ851985:ONL851986 ODN851985:ODP851986 NTR851985:NTT851986 NJV851985:NJX851986 MZZ851985:NAB851986 MQD851985:MQF851986 MGH851985:MGJ851986 LWL851985:LWN851986 LMP851985:LMR851986 LCT851985:LCV851986 KSX851985:KSZ851986 KJB851985:KJD851986 JZF851985:JZH851986 JPJ851985:JPL851986 JFN851985:JFP851986 IVR851985:IVT851986 ILV851985:ILX851986 IBZ851985:ICB851986 HSD851985:HSF851986 HIH851985:HIJ851986 GYL851985:GYN851986 GOP851985:GOR851986 GET851985:GEV851986 FUX851985:FUZ851986 FLB851985:FLD851986 FBF851985:FBH851986 ERJ851985:ERL851986 EHN851985:EHP851986 DXR851985:DXT851986 DNV851985:DNX851986 DDZ851985:DEB851986 CUD851985:CUF851986 CKH851985:CKJ851986 CAL851985:CAN851986 BQP851985:BQR851986 BGT851985:BGV851986 AWX851985:AWZ851986 ANB851985:AND851986 ADF851985:ADH851986 TJ851985:TL851986 JN851985:JP851986 S851985:U851986 WVZ786449:WWB786450 WMD786449:WMF786450 WCH786449:WCJ786450 VSL786449:VSN786450 VIP786449:VIR786450 UYT786449:UYV786450 UOX786449:UOZ786450 UFB786449:UFD786450 TVF786449:TVH786450 TLJ786449:TLL786450 TBN786449:TBP786450 SRR786449:SRT786450 SHV786449:SHX786450 RXZ786449:RYB786450 ROD786449:ROF786450 REH786449:REJ786450 QUL786449:QUN786450 QKP786449:QKR786450 QAT786449:QAV786450 PQX786449:PQZ786450 PHB786449:PHD786450 OXF786449:OXH786450 ONJ786449:ONL786450 ODN786449:ODP786450 NTR786449:NTT786450 NJV786449:NJX786450 MZZ786449:NAB786450 MQD786449:MQF786450 MGH786449:MGJ786450 LWL786449:LWN786450 LMP786449:LMR786450 LCT786449:LCV786450 KSX786449:KSZ786450 KJB786449:KJD786450 JZF786449:JZH786450 JPJ786449:JPL786450 JFN786449:JFP786450 IVR786449:IVT786450 ILV786449:ILX786450 IBZ786449:ICB786450 HSD786449:HSF786450 HIH786449:HIJ786450 GYL786449:GYN786450 GOP786449:GOR786450 GET786449:GEV786450 FUX786449:FUZ786450 FLB786449:FLD786450 FBF786449:FBH786450 ERJ786449:ERL786450 EHN786449:EHP786450 DXR786449:DXT786450 DNV786449:DNX786450 DDZ786449:DEB786450 CUD786449:CUF786450 CKH786449:CKJ786450 CAL786449:CAN786450 BQP786449:BQR786450 BGT786449:BGV786450 AWX786449:AWZ786450 ANB786449:AND786450 ADF786449:ADH786450 TJ786449:TL786450 JN786449:JP786450 S786449:U786450 WVZ720913:WWB720914 WMD720913:WMF720914 WCH720913:WCJ720914 VSL720913:VSN720914 VIP720913:VIR720914 UYT720913:UYV720914 UOX720913:UOZ720914 UFB720913:UFD720914 TVF720913:TVH720914 TLJ720913:TLL720914 TBN720913:TBP720914 SRR720913:SRT720914 SHV720913:SHX720914 RXZ720913:RYB720914 ROD720913:ROF720914 REH720913:REJ720914 QUL720913:QUN720914 QKP720913:QKR720914 QAT720913:QAV720914 PQX720913:PQZ720914 PHB720913:PHD720914 OXF720913:OXH720914 ONJ720913:ONL720914 ODN720913:ODP720914 NTR720913:NTT720914 NJV720913:NJX720914 MZZ720913:NAB720914 MQD720913:MQF720914 MGH720913:MGJ720914 LWL720913:LWN720914 LMP720913:LMR720914 LCT720913:LCV720914 KSX720913:KSZ720914 KJB720913:KJD720914 JZF720913:JZH720914 JPJ720913:JPL720914 JFN720913:JFP720914 IVR720913:IVT720914 ILV720913:ILX720914 IBZ720913:ICB720914 HSD720913:HSF720914 HIH720913:HIJ720914 GYL720913:GYN720914 GOP720913:GOR720914 GET720913:GEV720914 FUX720913:FUZ720914 FLB720913:FLD720914 FBF720913:FBH720914 ERJ720913:ERL720914 EHN720913:EHP720914 DXR720913:DXT720914 DNV720913:DNX720914 DDZ720913:DEB720914 CUD720913:CUF720914 CKH720913:CKJ720914 CAL720913:CAN720914 BQP720913:BQR720914 BGT720913:BGV720914 AWX720913:AWZ720914 ANB720913:AND720914 ADF720913:ADH720914 TJ720913:TL720914 JN720913:JP720914 S720913:U720914 WVZ655377:WWB655378 WMD655377:WMF655378 WCH655377:WCJ655378 VSL655377:VSN655378 VIP655377:VIR655378 UYT655377:UYV655378 UOX655377:UOZ655378 UFB655377:UFD655378 TVF655377:TVH655378 TLJ655377:TLL655378 TBN655377:TBP655378 SRR655377:SRT655378 SHV655377:SHX655378 RXZ655377:RYB655378 ROD655377:ROF655378 REH655377:REJ655378 QUL655377:QUN655378 QKP655377:QKR655378 QAT655377:QAV655378 PQX655377:PQZ655378 PHB655377:PHD655378 OXF655377:OXH655378 ONJ655377:ONL655378 ODN655377:ODP655378 NTR655377:NTT655378 NJV655377:NJX655378 MZZ655377:NAB655378 MQD655377:MQF655378 MGH655377:MGJ655378 LWL655377:LWN655378 LMP655377:LMR655378 LCT655377:LCV655378 KSX655377:KSZ655378 KJB655377:KJD655378 JZF655377:JZH655378 JPJ655377:JPL655378 JFN655377:JFP655378 IVR655377:IVT655378 ILV655377:ILX655378 IBZ655377:ICB655378 HSD655377:HSF655378 HIH655377:HIJ655378 GYL655377:GYN655378 GOP655377:GOR655378 GET655377:GEV655378 FUX655377:FUZ655378 FLB655377:FLD655378 FBF655377:FBH655378 ERJ655377:ERL655378 EHN655377:EHP655378 DXR655377:DXT655378 DNV655377:DNX655378 DDZ655377:DEB655378 CUD655377:CUF655378 CKH655377:CKJ655378 CAL655377:CAN655378 BQP655377:BQR655378 BGT655377:BGV655378 AWX655377:AWZ655378 ANB655377:AND655378 ADF655377:ADH655378 TJ655377:TL655378 JN655377:JP655378 S655377:U655378 WVZ589841:WWB589842 WMD589841:WMF589842 WCH589841:WCJ589842 VSL589841:VSN589842 VIP589841:VIR589842 UYT589841:UYV589842 UOX589841:UOZ589842 UFB589841:UFD589842 TVF589841:TVH589842 TLJ589841:TLL589842 TBN589841:TBP589842 SRR589841:SRT589842 SHV589841:SHX589842 RXZ589841:RYB589842 ROD589841:ROF589842 REH589841:REJ589842 QUL589841:QUN589842 QKP589841:QKR589842 QAT589841:QAV589842 PQX589841:PQZ589842 PHB589841:PHD589842 OXF589841:OXH589842 ONJ589841:ONL589842 ODN589841:ODP589842 NTR589841:NTT589842 NJV589841:NJX589842 MZZ589841:NAB589842 MQD589841:MQF589842 MGH589841:MGJ589842 LWL589841:LWN589842 LMP589841:LMR589842 LCT589841:LCV589842 KSX589841:KSZ589842 KJB589841:KJD589842 JZF589841:JZH589842 JPJ589841:JPL589842 JFN589841:JFP589842 IVR589841:IVT589842 ILV589841:ILX589842 IBZ589841:ICB589842 HSD589841:HSF589842 HIH589841:HIJ589842 GYL589841:GYN589842 GOP589841:GOR589842 GET589841:GEV589842 FUX589841:FUZ589842 FLB589841:FLD589842 FBF589841:FBH589842 ERJ589841:ERL589842 EHN589841:EHP589842 DXR589841:DXT589842 DNV589841:DNX589842 DDZ589841:DEB589842 CUD589841:CUF589842 CKH589841:CKJ589842 CAL589841:CAN589842 BQP589841:BQR589842 BGT589841:BGV589842 AWX589841:AWZ589842 ANB589841:AND589842 ADF589841:ADH589842 TJ589841:TL589842 JN589841:JP589842 S589841:U589842 WVZ524305:WWB524306 WMD524305:WMF524306 WCH524305:WCJ524306 VSL524305:VSN524306 VIP524305:VIR524306 UYT524305:UYV524306 UOX524305:UOZ524306 UFB524305:UFD524306 TVF524305:TVH524306 TLJ524305:TLL524306 TBN524305:TBP524306 SRR524305:SRT524306 SHV524305:SHX524306 RXZ524305:RYB524306 ROD524305:ROF524306 REH524305:REJ524306 QUL524305:QUN524306 QKP524305:QKR524306 QAT524305:QAV524306 PQX524305:PQZ524306 PHB524305:PHD524306 OXF524305:OXH524306 ONJ524305:ONL524306 ODN524305:ODP524306 NTR524305:NTT524306 NJV524305:NJX524306 MZZ524305:NAB524306 MQD524305:MQF524306 MGH524305:MGJ524306 LWL524305:LWN524306 LMP524305:LMR524306 LCT524305:LCV524306 KSX524305:KSZ524306 KJB524305:KJD524306 JZF524305:JZH524306 JPJ524305:JPL524306 JFN524305:JFP524306 IVR524305:IVT524306 ILV524305:ILX524306 IBZ524305:ICB524306 HSD524305:HSF524306 HIH524305:HIJ524306 GYL524305:GYN524306 GOP524305:GOR524306 GET524305:GEV524306 FUX524305:FUZ524306 FLB524305:FLD524306 FBF524305:FBH524306 ERJ524305:ERL524306 EHN524305:EHP524306 DXR524305:DXT524306 DNV524305:DNX524306 DDZ524305:DEB524306 CUD524305:CUF524306 CKH524305:CKJ524306 CAL524305:CAN524306 BQP524305:BQR524306 BGT524305:BGV524306 AWX524305:AWZ524306 ANB524305:AND524306 ADF524305:ADH524306 TJ524305:TL524306 JN524305:JP524306 S524305:U524306 WVZ458769:WWB458770 WMD458769:WMF458770 WCH458769:WCJ458770 VSL458769:VSN458770 VIP458769:VIR458770 UYT458769:UYV458770 UOX458769:UOZ458770 UFB458769:UFD458770 TVF458769:TVH458770 TLJ458769:TLL458770 TBN458769:TBP458770 SRR458769:SRT458770 SHV458769:SHX458770 RXZ458769:RYB458770 ROD458769:ROF458770 REH458769:REJ458770 QUL458769:QUN458770 QKP458769:QKR458770 QAT458769:QAV458770 PQX458769:PQZ458770 PHB458769:PHD458770 OXF458769:OXH458770 ONJ458769:ONL458770 ODN458769:ODP458770 NTR458769:NTT458770 NJV458769:NJX458770 MZZ458769:NAB458770 MQD458769:MQF458770 MGH458769:MGJ458770 LWL458769:LWN458770 LMP458769:LMR458770 LCT458769:LCV458770 KSX458769:KSZ458770 KJB458769:KJD458770 JZF458769:JZH458770 JPJ458769:JPL458770 JFN458769:JFP458770 IVR458769:IVT458770 ILV458769:ILX458770 IBZ458769:ICB458770 HSD458769:HSF458770 HIH458769:HIJ458770 GYL458769:GYN458770 GOP458769:GOR458770 GET458769:GEV458770 FUX458769:FUZ458770 FLB458769:FLD458770 FBF458769:FBH458770 ERJ458769:ERL458770 EHN458769:EHP458770 DXR458769:DXT458770 DNV458769:DNX458770 DDZ458769:DEB458770 CUD458769:CUF458770 CKH458769:CKJ458770 CAL458769:CAN458770 BQP458769:BQR458770 BGT458769:BGV458770 AWX458769:AWZ458770 ANB458769:AND458770 ADF458769:ADH458770 TJ458769:TL458770 JN458769:JP458770 S458769:U458770 WVZ393233:WWB393234 WMD393233:WMF393234 WCH393233:WCJ393234 VSL393233:VSN393234 VIP393233:VIR393234 UYT393233:UYV393234 UOX393233:UOZ393234 UFB393233:UFD393234 TVF393233:TVH393234 TLJ393233:TLL393234 TBN393233:TBP393234 SRR393233:SRT393234 SHV393233:SHX393234 RXZ393233:RYB393234 ROD393233:ROF393234 REH393233:REJ393234 QUL393233:QUN393234 QKP393233:QKR393234 QAT393233:QAV393234 PQX393233:PQZ393234 PHB393233:PHD393234 OXF393233:OXH393234 ONJ393233:ONL393234 ODN393233:ODP393234 NTR393233:NTT393234 NJV393233:NJX393234 MZZ393233:NAB393234 MQD393233:MQF393234 MGH393233:MGJ393234 LWL393233:LWN393234 LMP393233:LMR393234 LCT393233:LCV393234 KSX393233:KSZ393234 KJB393233:KJD393234 JZF393233:JZH393234 JPJ393233:JPL393234 JFN393233:JFP393234 IVR393233:IVT393234 ILV393233:ILX393234 IBZ393233:ICB393234 HSD393233:HSF393234 HIH393233:HIJ393234 GYL393233:GYN393234 GOP393233:GOR393234 GET393233:GEV393234 FUX393233:FUZ393234 FLB393233:FLD393234 FBF393233:FBH393234 ERJ393233:ERL393234 EHN393233:EHP393234 DXR393233:DXT393234 DNV393233:DNX393234 DDZ393233:DEB393234 CUD393233:CUF393234 CKH393233:CKJ393234 CAL393233:CAN393234 BQP393233:BQR393234 BGT393233:BGV393234 AWX393233:AWZ393234 ANB393233:AND393234 ADF393233:ADH393234 TJ393233:TL393234 JN393233:JP393234 S393233:U393234 WVZ327697:WWB327698 WMD327697:WMF327698 WCH327697:WCJ327698 VSL327697:VSN327698 VIP327697:VIR327698 UYT327697:UYV327698 UOX327697:UOZ327698 UFB327697:UFD327698 TVF327697:TVH327698 TLJ327697:TLL327698 TBN327697:TBP327698 SRR327697:SRT327698 SHV327697:SHX327698 RXZ327697:RYB327698 ROD327697:ROF327698 REH327697:REJ327698 QUL327697:QUN327698 QKP327697:QKR327698 QAT327697:QAV327698 PQX327697:PQZ327698 PHB327697:PHD327698 OXF327697:OXH327698 ONJ327697:ONL327698 ODN327697:ODP327698 NTR327697:NTT327698 NJV327697:NJX327698 MZZ327697:NAB327698 MQD327697:MQF327698 MGH327697:MGJ327698 LWL327697:LWN327698 LMP327697:LMR327698 LCT327697:LCV327698 KSX327697:KSZ327698 KJB327697:KJD327698 JZF327697:JZH327698 JPJ327697:JPL327698 JFN327697:JFP327698 IVR327697:IVT327698 ILV327697:ILX327698 IBZ327697:ICB327698 HSD327697:HSF327698 HIH327697:HIJ327698 GYL327697:GYN327698 GOP327697:GOR327698 GET327697:GEV327698 FUX327697:FUZ327698 FLB327697:FLD327698 FBF327697:FBH327698 ERJ327697:ERL327698 EHN327697:EHP327698 DXR327697:DXT327698 DNV327697:DNX327698 DDZ327697:DEB327698 CUD327697:CUF327698 CKH327697:CKJ327698 CAL327697:CAN327698 BQP327697:BQR327698 BGT327697:BGV327698 AWX327697:AWZ327698 ANB327697:AND327698 ADF327697:ADH327698 TJ327697:TL327698 JN327697:JP327698 S327697:U327698 WVZ262161:WWB262162 WMD262161:WMF262162 WCH262161:WCJ262162 VSL262161:VSN262162 VIP262161:VIR262162 UYT262161:UYV262162 UOX262161:UOZ262162 UFB262161:UFD262162 TVF262161:TVH262162 TLJ262161:TLL262162 TBN262161:TBP262162 SRR262161:SRT262162 SHV262161:SHX262162 RXZ262161:RYB262162 ROD262161:ROF262162 REH262161:REJ262162 QUL262161:QUN262162 QKP262161:QKR262162 QAT262161:QAV262162 PQX262161:PQZ262162 PHB262161:PHD262162 OXF262161:OXH262162 ONJ262161:ONL262162 ODN262161:ODP262162 NTR262161:NTT262162 NJV262161:NJX262162 MZZ262161:NAB262162 MQD262161:MQF262162 MGH262161:MGJ262162 LWL262161:LWN262162 LMP262161:LMR262162 LCT262161:LCV262162 KSX262161:KSZ262162 KJB262161:KJD262162 JZF262161:JZH262162 JPJ262161:JPL262162 JFN262161:JFP262162 IVR262161:IVT262162 ILV262161:ILX262162 IBZ262161:ICB262162 HSD262161:HSF262162 HIH262161:HIJ262162 GYL262161:GYN262162 GOP262161:GOR262162 GET262161:GEV262162 FUX262161:FUZ262162 FLB262161:FLD262162 FBF262161:FBH262162 ERJ262161:ERL262162 EHN262161:EHP262162 DXR262161:DXT262162 DNV262161:DNX262162 DDZ262161:DEB262162 CUD262161:CUF262162 CKH262161:CKJ262162 CAL262161:CAN262162 BQP262161:BQR262162 BGT262161:BGV262162 AWX262161:AWZ262162 ANB262161:AND262162 ADF262161:ADH262162 TJ262161:TL262162 JN262161:JP262162 S262161:U262162 WVZ196625:WWB196626 WMD196625:WMF196626 WCH196625:WCJ196626 VSL196625:VSN196626 VIP196625:VIR196626 UYT196625:UYV196626 UOX196625:UOZ196626 UFB196625:UFD196626 TVF196625:TVH196626 TLJ196625:TLL196626 TBN196625:TBP196626 SRR196625:SRT196626 SHV196625:SHX196626 RXZ196625:RYB196626 ROD196625:ROF196626 REH196625:REJ196626 QUL196625:QUN196626 QKP196625:QKR196626 QAT196625:QAV196626 PQX196625:PQZ196626 PHB196625:PHD196626 OXF196625:OXH196626 ONJ196625:ONL196626 ODN196625:ODP196626 NTR196625:NTT196626 NJV196625:NJX196626 MZZ196625:NAB196626 MQD196625:MQF196626 MGH196625:MGJ196626 LWL196625:LWN196626 LMP196625:LMR196626 LCT196625:LCV196626 KSX196625:KSZ196626 KJB196625:KJD196626 JZF196625:JZH196626 JPJ196625:JPL196626 JFN196625:JFP196626 IVR196625:IVT196626 ILV196625:ILX196626 IBZ196625:ICB196626 HSD196625:HSF196626 HIH196625:HIJ196626 GYL196625:GYN196626 GOP196625:GOR196626 GET196625:GEV196626 FUX196625:FUZ196626 FLB196625:FLD196626 FBF196625:FBH196626 ERJ196625:ERL196626 EHN196625:EHP196626 DXR196625:DXT196626 DNV196625:DNX196626 DDZ196625:DEB196626 CUD196625:CUF196626 CKH196625:CKJ196626 CAL196625:CAN196626 BQP196625:BQR196626 BGT196625:BGV196626 AWX196625:AWZ196626 ANB196625:AND196626 ADF196625:ADH196626 TJ196625:TL196626 JN196625:JP196626 S196625:U196626 WVZ131089:WWB131090 WMD131089:WMF131090 WCH131089:WCJ131090 VSL131089:VSN131090 VIP131089:VIR131090 UYT131089:UYV131090 UOX131089:UOZ131090 UFB131089:UFD131090 TVF131089:TVH131090 TLJ131089:TLL131090 TBN131089:TBP131090 SRR131089:SRT131090 SHV131089:SHX131090 RXZ131089:RYB131090 ROD131089:ROF131090 REH131089:REJ131090 QUL131089:QUN131090 QKP131089:QKR131090 QAT131089:QAV131090 PQX131089:PQZ131090 PHB131089:PHD131090 OXF131089:OXH131090 ONJ131089:ONL131090 ODN131089:ODP131090 NTR131089:NTT131090 NJV131089:NJX131090 MZZ131089:NAB131090 MQD131089:MQF131090 MGH131089:MGJ131090 LWL131089:LWN131090 LMP131089:LMR131090 LCT131089:LCV131090 KSX131089:KSZ131090 KJB131089:KJD131090 JZF131089:JZH131090 JPJ131089:JPL131090 JFN131089:JFP131090 IVR131089:IVT131090 ILV131089:ILX131090 IBZ131089:ICB131090 HSD131089:HSF131090 HIH131089:HIJ131090 GYL131089:GYN131090 GOP131089:GOR131090 GET131089:GEV131090 FUX131089:FUZ131090 FLB131089:FLD131090 FBF131089:FBH131090 ERJ131089:ERL131090 EHN131089:EHP131090 DXR131089:DXT131090 DNV131089:DNX131090 DDZ131089:DEB131090 CUD131089:CUF131090 CKH131089:CKJ131090 CAL131089:CAN131090 BQP131089:BQR131090 BGT131089:BGV131090 AWX131089:AWZ131090 ANB131089:AND131090 ADF131089:ADH131090 TJ131089:TL131090 JN131089:JP131090 S131089:U131090 WVZ65553:WWB65554 WMD65553:WMF65554 WCH65553:WCJ65554 VSL65553:VSN65554 VIP65553:VIR65554 UYT65553:UYV65554 UOX65553:UOZ65554 UFB65553:UFD65554 TVF65553:TVH65554 TLJ65553:TLL65554 TBN65553:TBP65554 SRR65553:SRT65554 SHV65553:SHX65554 RXZ65553:RYB65554 ROD65553:ROF65554 REH65553:REJ65554 QUL65553:QUN65554 QKP65553:QKR65554 QAT65553:QAV65554 PQX65553:PQZ65554 PHB65553:PHD65554 OXF65553:OXH65554 ONJ65553:ONL65554 ODN65553:ODP65554 NTR65553:NTT65554 NJV65553:NJX65554 MZZ65553:NAB65554 MQD65553:MQF65554 MGH65553:MGJ65554 LWL65553:LWN65554 LMP65553:LMR65554 LCT65553:LCV65554 KSX65553:KSZ65554 KJB65553:KJD65554 JZF65553:JZH65554 JPJ65553:JPL65554 JFN65553:JFP65554 IVR65553:IVT65554 ILV65553:ILX65554 IBZ65553:ICB65554 HSD65553:HSF65554 HIH65553:HIJ65554 GYL65553:GYN65554 GOP65553:GOR65554 GET65553:GEV65554 FUX65553:FUZ65554 FLB65553:FLD65554 FBF65553:FBH65554 ERJ65553:ERL65554 EHN65553:EHP65554 DXR65553:DXT65554 DNV65553:DNX65554 DDZ65553:DEB65554 CUD65553:CUF65554 CKH65553:CKJ65554 CAL65553:CAN65554 BQP65553:BQR65554 BGT65553:BGV65554 AWX65553:AWZ65554 ANB65553:AND65554 ADF65553:ADH65554 TJ65553:TL65554 JN65553:JP65554 S65553:U65554 WVZ17:WWB18 WMD17:WMF18 WCH17:WCJ18 VSL17:VSN18 VIP17:VIR18 UYT17:UYV18 UOX17:UOZ18 UFB17:UFD18 TVF17:TVH18 TLJ17:TLL18 TBN17:TBP18 SRR17:SRT18 SHV17:SHX18 RXZ17:RYB18 ROD17:ROF18 REH17:REJ18 QUL17:QUN18 QKP17:QKR18 QAT17:QAV18 PQX17:PQZ18 PHB17:PHD18 OXF17:OXH18 ONJ17:ONL18 ODN17:ODP18 NTR17:NTT18 NJV17:NJX18 MZZ17:NAB18 MQD17:MQF18 MGH17:MGJ18 LWL17:LWN18 LMP17:LMR18 LCT17:LCV18 KSX17:KSZ18 KJB17:KJD18 JZF17:JZH18 JPJ17:JPL18 JFN17:JFP18 IVR17:IVT18 ILV17:ILX18 IBZ17:ICB18 HSD17:HSF18 HIH17:HIJ18 GYL17:GYN18 GOP17:GOR18 GET17:GEV18 FUX17:FUZ18 FLB17:FLD18 FBF17:FBH18 ERJ17:ERL18 EHN17:EHP18 DXR17:DXT18 DNV17:DNX18 DDZ17:DEB18 CUD17:CUF18 CKH17:CKJ18 CAL17:CAN18 BQP17:BQR18 BGT17:BGV18 AWX17:AWZ18 ANB17:AND18 ADF17:ADH18 TJ17:TL18 JN17:JP18 N17:Q18 WVU983057:WVX983058 WLY983057:WMB983058 WCC983057:WCF983058 VSG983057:VSJ983058 VIK983057:VIN983058 UYO983057:UYR983058 UOS983057:UOV983058 UEW983057:UEZ983058 TVA983057:TVD983058 TLE983057:TLH983058 TBI983057:TBL983058 SRM983057:SRP983058 SHQ983057:SHT983058 RXU983057:RXX983058 RNY983057:ROB983058 REC983057:REF983058 QUG983057:QUJ983058 QKK983057:QKN983058 QAO983057:QAR983058 PQS983057:PQV983058 PGW983057:PGZ983058 OXA983057:OXD983058 ONE983057:ONH983058 ODI983057:ODL983058 NTM983057:NTP983058 NJQ983057:NJT983058 MZU983057:MZX983058 MPY983057:MQB983058 MGC983057:MGF983058 LWG983057:LWJ983058 LMK983057:LMN983058 LCO983057:LCR983058 KSS983057:KSV983058 KIW983057:KIZ983058 JZA983057:JZD983058 JPE983057:JPH983058 JFI983057:JFL983058 IVM983057:IVP983058 ILQ983057:ILT983058 IBU983057:IBX983058 HRY983057:HSB983058 HIC983057:HIF983058 GYG983057:GYJ983058 GOK983057:GON983058 GEO983057:GER983058 FUS983057:FUV983058 FKW983057:FKZ983058 FBA983057:FBD983058 ERE983057:ERH983058 EHI983057:EHL983058 DXM983057:DXP983058 DNQ983057:DNT983058 DDU983057:DDX983058 CTY983057:CUB983058 CKC983057:CKF983058 CAG983057:CAJ983058 BQK983057:BQN983058 BGO983057:BGR983058 AWS983057:AWV983058 AMW983057:AMZ983058 ADA983057:ADD983058 TE983057:TH983058 JI983057:JL983058 N983057:Q983058 WVU917521:WVX917522 WLY917521:WMB917522 WCC917521:WCF917522 VSG917521:VSJ917522 VIK917521:VIN917522 UYO917521:UYR917522 UOS917521:UOV917522 UEW917521:UEZ917522 TVA917521:TVD917522 TLE917521:TLH917522 TBI917521:TBL917522 SRM917521:SRP917522 SHQ917521:SHT917522 RXU917521:RXX917522 RNY917521:ROB917522 REC917521:REF917522 QUG917521:QUJ917522 QKK917521:QKN917522 QAO917521:QAR917522 PQS917521:PQV917522 PGW917521:PGZ917522 OXA917521:OXD917522 ONE917521:ONH917522 ODI917521:ODL917522 NTM917521:NTP917522 NJQ917521:NJT917522 MZU917521:MZX917522 MPY917521:MQB917522 MGC917521:MGF917522 LWG917521:LWJ917522 LMK917521:LMN917522 LCO917521:LCR917522 KSS917521:KSV917522 KIW917521:KIZ917522 JZA917521:JZD917522 JPE917521:JPH917522 JFI917521:JFL917522 IVM917521:IVP917522 ILQ917521:ILT917522 IBU917521:IBX917522 HRY917521:HSB917522 HIC917521:HIF917522 GYG917521:GYJ917522 GOK917521:GON917522 GEO917521:GER917522 FUS917521:FUV917522 FKW917521:FKZ917522 FBA917521:FBD917522 ERE917521:ERH917522 EHI917521:EHL917522 DXM917521:DXP917522 DNQ917521:DNT917522 DDU917521:DDX917522 CTY917521:CUB917522 CKC917521:CKF917522 CAG917521:CAJ917522 BQK917521:BQN917522 BGO917521:BGR917522 AWS917521:AWV917522 AMW917521:AMZ917522 ADA917521:ADD917522 TE917521:TH917522 JI917521:JL917522 N917521:Q917522 WVU851985:WVX851986 WLY851985:WMB851986 WCC851985:WCF851986 VSG851985:VSJ851986 VIK851985:VIN851986 UYO851985:UYR851986 UOS851985:UOV851986 UEW851985:UEZ851986 TVA851985:TVD851986 TLE851985:TLH851986 TBI851985:TBL851986 SRM851985:SRP851986 SHQ851985:SHT851986 RXU851985:RXX851986 RNY851985:ROB851986 REC851985:REF851986 QUG851985:QUJ851986 QKK851985:QKN851986 QAO851985:QAR851986 PQS851985:PQV851986 PGW851985:PGZ851986 OXA851985:OXD851986 ONE851985:ONH851986 ODI851985:ODL851986 NTM851985:NTP851986 NJQ851985:NJT851986 MZU851985:MZX851986 MPY851985:MQB851986 MGC851985:MGF851986 LWG851985:LWJ851986 LMK851985:LMN851986 LCO851985:LCR851986 KSS851985:KSV851986 KIW851985:KIZ851986 JZA851985:JZD851986 JPE851985:JPH851986 JFI851985:JFL851986 IVM851985:IVP851986 ILQ851985:ILT851986 IBU851985:IBX851986 HRY851985:HSB851986 HIC851985:HIF851986 GYG851985:GYJ851986 GOK851985:GON851986 GEO851985:GER851986 FUS851985:FUV851986 FKW851985:FKZ851986 FBA851985:FBD851986 ERE851985:ERH851986 EHI851985:EHL851986 DXM851985:DXP851986 DNQ851985:DNT851986 DDU851985:DDX851986 CTY851985:CUB851986 CKC851985:CKF851986 CAG851985:CAJ851986 BQK851985:BQN851986 BGO851985:BGR851986 AWS851985:AWV851986 AMW851985:AMZ851986 ADA851985:ADD851986 TE851985:TH851986 JI851985:JL851986 N851985:Q851986 WVU786449:WVX786450 WLY786449:WMB786450 WCC786449:WCF786450 VSG786449:VSJ786450 VIK786449:VIN786450 UYO786449:UYR786450 UOS786449:UOV786450 UEW786449:UEZ786450 TVA786449:TVD786450 TLE786449:TLH786450 TBI786449:TBL786450 SRM786449:SRP786450 SHQ786449:SHT786450 RXU786449:RXX786450 RNY786449:ROB786450 REC786449:REF786450 QUG786449:QUJ786450 QKK786449:QKN786450 QAO786449:QAR786450 PQS786449:PQV786450 PGW786449:PGZ786450 OXA786449:OXD786450 ONE786449:ONH786450 ODI786449:ODL786450 NTM786449:NTP786450 NJQ786449:NJT786450 MZU786449:MZX786450 MPY786449:MQB786450 MGC786449:MGF786450 LWG786449:LWJ786450 LMK786449:LMN786450 LCO786449:LCR786450 KSS786449:KSV786450 KIW786449:KIZ786450 JZA786449:JZD786450 JPE786449:JPH786450 JFI786449:JFL786450 IVM786449:IVP786450 ILQ786449:ILT786450 IBU786449:IBX786450 HRY786449:HSB786450 HIC786449:HIF786450 GYG786449:GYJ786450 GOK786449:GON786450 GEO786449:GER786450 FUS786449:FUV786450 FKW786449:FKZ786450 FBA786449:FBD786450 ERE786449:ERH786450 EHI786449:EHL786450 DXM786449:DXP786450 DNQ786449:DNT786450 DDU786449:DDX786450 CTY786449:CUB786450 CKC786449:CKF786450 CAG786449:CAJ786450 BQK786449:BQN786450 BGO786449:BGR786450 AWS786449:AWV786450 AMW786449:AMZ786450 ADA786449:ADD786450 TE786449:TH786450 JI786449:JL786450 N786449:Q786450 WVU720913:WVX720914 WLY720913:WMB720914 WCC720913:WCF720914 VSG720913:VSJ720914 VIK720913:VIN720914 UYO720913:UYR720914 UOS720913:UOV720914 UEW720913:UEZ720914 TVA720913:TVD720914 TLE720913:TLH720914 TBI720913:TBL720914 SRM720913:SRP720914 SHQ720913:SHT720914 RXU720913:RXX720914 RNY720913:ROB720914 REC720913:REF720914 QUG720913:QUJ720914 QKK720913:QKN720914 QAO720913:QAR720914 PQS720913:PQV720914 PGW720913:PGZ720914 OXA720913:OXD720914 ONE720913:ONH720914 ODI720913:ODL720914 NTM720913:NTP720914 NJQ720913:NJT720914 MZU720913:MZX720914 MPY720913:MQB720914 MGC720913:MGF720914 LWG720913:LWJ720914 LMK720913:LMN720914 LCO720913:LCR720914 KSS720913:KSV720914 KIW720913:KIZ720914 JZA720913:JZD720914 JPE720913:JPH720914 JFI720913:JFL720914 IVM720913:IVP720914 ILQ720913:ILT720914 IBU720913:IBX720914 HRY720913:HSB720914 HIC720913:HIF720914 GYG720913:GYJ720914 GOK720913:GON720914 GEO720913:GER720914 FUS720913:FUV720914 FKW720913:FKZ720914 FBA720913:FBD720914 ERE720913:ERH720914 EHI720913:EHL720914 DXM720913:DXP720914 DNQ720913:DNT720914 DDU720913:DDX720914 CTY720913:CUB720914 CKC720913:CKF720914 CAG720913:CAJ720914 BQK720913:BQN720914 BGO720913:BGR720914 AWS720913:AWV720914 AMW720913:AMZ720914 ADA720913:ADD720914 TE720913:TH720914 JI720913:JL720914 N720913:Q720914 WVU655377:WVX655378 WLY655377:WMB655378 WCC655377:WCF655378 VSG655377:VSJ655378 VIK655377:VIN655378 UYO655377:UYR655378 UOS655377:UOV655378 UEW655377:UEZ655378 TVA655377:TVD655378 TLE655377:TLH655378 TBI655377:TBL655378 SRM655377:SRP655378 SHQ655377:SHT655378 RXU655377:RXX655378 RNY655377:ROB655378 REC655377:REF655378 QUG655377:QUJ655378 QKK655377:QKN655378 QAO655377:QAR655378 PQS655377:PQV655378 PGW655377:PGZ655378 OXA655377:OXD655378 ONE655377:ONH655378 ODI655377:ODL655378 NTM655377:NTP655378 NJQ655377:NJT655378 MZU655377:MZX655378 MPY655377:MQB655378 MGC655377:MGF655378 LWG655377:LWJ655378 LMK655377:LMN655378 LCO655377:LCR655378 KSS655377:KSV655378 KIW655377:KIZ655378 JZA655377:JZD655378 JPE655377:JPH655378 JFI655377:JFL655378 IVM655377:IVP655378 ILQ655377:ILT655378 IBU655377:IBX655378 HRY655377:HSB655378 HIC655377:HIF655378 GYG655377:GYJ655378 GOK655377:GON655378 GEO655377:GER655378 FUS655377:FUV655378 FKW655377:FKZ655378 FBA655377:FBD655378 ERE655377:ERH655378 EHI655377:EHL655378 DXM655377:DXP655378 DNQ655377:DNT655378 DDU655377:DDX655378 CTY655377:CUB655378 CKC655377:CKF655378 CAG655377:CAJ655378 BQK655377:BQN655378 BGO655377:BGR655378 AWS655377:AWV655378 AMW655377:AMZ655378 ADA655377:ADD655378 TE655377:TH655378 JI655377:JL655378 N655377:Q655378 WVU589841:WVX589842 WLY589841:WMB589842 WCC589841:WCF589842 VSG589841:VSJ589842 VIK589841:VIN589842 UYO589841:UYR589842 UOS589841:UOV589842 UEW589841:UEZ589842 TVA589841:TVD589842 TLE589841:TLH589842 TBI589841:TBL589842 SRM589841:SRP589842 SHQ589841:SHT589842 RXU589841:RXX589842 RNY589841:ROB589842 REC589841:REF589842 QUG589841:QUJ589842 QKK589841:QKN589842 QAO589841:QAR589842 PQS589841:PQV589842 PGW589841:PGZ589842 OXA589841:OXD589842 ONE589841:ONH589842 ODI589841:ODL589842 NTM589841:NTP589842 NJQ589841:NJT589842 MZU589841:MZX589842 MPY589841:MQB589842 MGC589841:MGF589842 LWG589841:LWJ589842 LMK589841:LMN589842 LCO589841:LCR589842 KSS589841:KSV589842 KIW589841:KIZ589842 JZA589841:JZD589842 JPE589841:JPH589842 JFI589841:JFL589842 IVM589841:IVP589842 ILQ589841:ILT589842 IBU589841:IBX589842 HRY589841:HSB589842 HIC589841:HIF589842 GYG589841:GYJ589842 GOK589841:GON589842 GEO589841:GER589842 FUS589841:FUV589842 FKW589841:FKZ589842 FBA589841:FBD589842 ERE589841:ERH589842 EHI589841:EHL589842 DXM589841:DXP589842 DNQ589841:DNT589842 DDU589841:DDX589842 CTY589841:CUB589842 CKC589841:CKF589842 CAG589841:CAJ589842 BQK589841:BQN589842 BGO589841:BGR589842 AWS589841:AWV589842 AMW589841:AMZ589842 ADA589841:ADD589842 TE589841:TH589842 JI589841:JL589842 N589841:Q589842 WVU524305:WVX524306 WLY524305:WMB524306 WCC524305:WCF524306 VSG524305:VSJ524306 VIK524305:VIN524306 UYO524305:UYR524306 UOS524305:UOV524306 UEW524305:UEZ524306 TVA524305:TVD524306 TLE524305:TLH524306 TBI524305:TBL524306 SRM524305:SRP524306 SHQ524305:SHT524306 RXU524305:RXX524306 RNY524305:ROB524306 REC524305:REF524306 QUG524305:QUJ524306 QKK524305:QKN524306 QAO524305:QAR524306 PQS524305:PQV524306 PGW524305:PGZ524306 OXA524305:OXD524306 ONE524305:ONH524306 ODI524305:ODL524306 NTM524305:NTP524306 NJQ524305:NJT524306 MZU524305:MZX524306 MPY524305:MQB524306 MGC524305:MGF524306 LWG524305:LWJ524306 LMK524305:LMN524306 LCO524305:LCR524306 KSS524305:KSV524306 KIW524305:KIZ524306 JZA524305:JZD524306 JPE524305:JPH524306 JFI524305:JFL524306 IVM524305:IVP524306 ILQ524305:ILT524306 IBU524305:IBX524306 HRY524305:HSB524306 HIC524305:HIF524306 GYG524305:GYJ524306 GOK524305:GON524306 GEO524305:GER524306 FUS524305:FUV524306 FKW524305:FKZ524306 FBA524305:FBD524306 ERE524305:ERH524306 EHI524305:EHL524306 DXM524305:DXP524306 DNQ524305:DNT524306 DDU524305:DDX524306 CTY524305:CUB524306 CKC524305:CKF524306 CAG524305:CAJ524306 BQK524305:BQN524306 BGO524305:BGR524306 AWS524305:AWV524306 AMW524305:AMZ524306 ADA524305:ADD524306 TE524305:TH524306 JI524305:JL524306 N524305:Q524306 WVU458769:WVX458770 WLY458769:WMB458770 WCC458769:WCF458770 VSG458769:VSJ458770 VIK458769:VIN458770 UYO458769:UYR458770 UOS458769:UOV458770 UEW458769:UEZ458770 TVA458769:TVD458770 TLE458769:TLH458770 TBI458769:TBL458770 SRM458769:SRP458770 SHQ458769:SHT458770 RXU458769:RXX458770 RNY458769:ROB458770 REC458769:REF458770 QUG458769:QUJ458770 QKK458769:QKN458770 QAO458769:QAR458770 PQS458769:PQV458770 PGW458769:PGZ458770 OXA458769:OXD458770 ONE458769:ONH458770 ODI458769:ODL458770 NTM458769:NTP458770 NJQ458769:NJT458770 MZU458769:MZX458770 MPY458769:MQB458770 MGC458769:MGF458770 LWG458769:LWJ458770 LMK458769:LMN458770 LCO458769:LCR458770 KSS458769:KSV458770 KIW458769:KIZ458770 JZA458769:JZD458770 JPE458769:JPH458770 JFI458769:JFL458770 IVM458769:IVP458770 ILQ458769:ILT458770 IBU458769:IBX458770 HRY458769:HSB458770 HIC458769:HIF458770 GYG458769:GYJ458770 GOK458769:GON458770 GEO458769:GER458770 FUS458769:FUV458770 FKW458769:FKZ458770 FBA458769:FBD458770 ERE458769:ERH458770 EHI458769:EHL458770 DXM458769:DXP458770 DNQ458769:DNT458770 DDU458769:DDX458770 CTY458769:CUB458770 CKC458769:CKF458770 CAG458769:CAJ458770 BQK458769:BQN458770 BGO458769:BGR458770 AWS458769:AWV458770 AMW458769:AMZ458770 ADA458769:ADD458770 TE458769:TH458770 JI458769:JL458770 N458769:Q458770 WVU393233:WVX393234 WLY393233:WMB393234 WCC393233:WCF393234 VSG393233:VSJ393234 VIK393233:VIN393234 UYO393233:UYR393234 UOS393233:UOV393234 UEW393233:UEZ393234 TVA393233:TVD393234 TLE393233:TLH393234 TBI393233:TBL393234 SRM393233:SRP393234 SHQ393233:SHT393234 RXU393233:RXX393234 RNY393233:ROB393234 REC393233:REF393234 QUG393233:QUJ393234 QKK393233:QKN393234 QAO393233:QAR393234 PQS393233:PQV393234 PGW393233:PGZ393234 OXA393233:OXD393234 ONE393233:ONH393234 ODI393233:ODL393234 NTM393233:NTP393234 NJQ393233:NJT393234 MZU393233:MZX393234 MPY393233:MQB393234 MGC393233:MGF393234 LWG393233:LWJ393234 LMK393233:LMN393234 LCO393233:LCR393234 KSS393233:KSV393234 KIW393233:KIZ393234 JZA393233:JZD393234 JPE393233:JPH393234 JFI393233:JFL393234 IVM393233:IVP393234 ILQ393233:ILT393234 IBU393233:IBX393234 HRY393233:HSB393234 HIC393233:HIF393234 GYG393233:GYJ393234 GOK393233:GON393234 GEO393233:GER393234 FUS393233:FUV393234 FKW393233:FKZ393234 FBA393233:FBD393234 ERE393233:ERH393234 EHI393233:EHL393234 DXM393233:DXP393234 DNQ393233:DNT393234 DDU393233:DDX393234 CTY393233:CUB393234 CKC393233:CKF393234 CAG393233:CAJ393234 BQK393233:BQN393234 BGO393233:BGR393234 AWS393233:AWV393234 AMW393233:AMZ393234 ADA393233:ADD393234 TE393233:TH393234 JI393233:JL393234 N393233:Q393234 WVU327697:WVX327698 WLY327697:WMB327698 WCC327697:WCF327698 VSG327697:VSJ327698 VIK327697:VIN327698 UYO327697:UYR327698 UOS327697:UOV327698 UEW327697:UEZ327698 TVA327697:TVD327698 TLE327697:TLH327698 TBI327697:TBL327698 SRM327697:SRP327698 SHQ327697:SHT327698 RXU327697:RXX327698 RNY327697:ROB327698 REC327697:REF327698 QUG327697:QUJ327698 QKK327697:QKN327698 QAO327697:QAR327698 PQS327697:PQV327698 PGW327697:PGZ327698 OXA327697:OXD327698 ONE327697:ONH327698 ODI327697:ODL327698 NTM327697:NTP327698 NJQ327697:NJT327698 MZU327697:MZX327698 MPY327697:MQB327698 MGC327697:MGF327698 LWG327697:LWJ327698 LMK327697:LMN327698 LCO327697:LCR327698 KSS327697:KSV327698 KIW327697:KIZ327698 JZA327697:JZD327698 JPE327697:JPH327698 JFI327697:JFL327698 IVM327697:IVP327698 ILQ327697:ILT327698 IBU327697:IBX327698 HRY327697:HSB327698 HIC327697:HIF327698 GYG327697:GYJ327698 GOK327697:GON327698 GEO327697:GER327698 FUS327697:FUV327698 FKW327697:FKZ327698 FBA327697:FBD327698 ERE327697:ERH327698 EHI327697:EHL327698 DXM327697:DXP327698 DNQ327697:DNT327698 DDU327697:DDX327698 CTY327697:CUB327698 CKC327697:CKF327698 CAG327697:CAJ327698 BQK327697:BQN327698 BGO327697:BGR327698 AWS327697:AWV327698 AMW327697:AMZ327698 ADA327697:ADD327698 TE327697:TH327698 JI327697:JL327698 N327697:Q327698 WVU262161:WVX262162 WLY262161:WMB262162 WCC262161:WCF262162 VSG262161:VSJ262162 VIK262161:VIN262162 UYO262161:UYR262162 UOS262161:UOV262162 UEW262161:UEZ262162 TVA262161:TVD262162 TLE262161:TLH262162 TBI262161:TBL262162 SRM262161:SRP262162 SHQ262161:SHT262162 RXU262161:RXX262162 RNY262161:ROB262162 REC262161:REF262162 QUG262161:QUJ262162 QKK262161:QKN262162 QAO262161:QAR262162 PQS262161:PQV262162 PGW262161:PGZ262162 OXA262161:OXD262162 ONE262161:ONH262162 ODI262161:ODL262162 NTM262161:NTP262162 NJQ262161:NJT262162 MZU262161:MZX262162 MPY262161:MQB262162 MGC262161:MGF262162 LWG262161:LWJ262162 LMK262161:LMN262162 LCO262161:LCR262162 KSS262161:KSV262162 KIW262161:KIZ262162 JZA262161:JZD262162 JPE262161:JPH262162 JFI262161:JFL262162 IVM262161:IVP262162 ILQ262161:ILT262162 IBU262161:IBX262162 HRY262161:HSB262162 HIC262161:HIF262162 GYG262161:GYJ262162 GOK262161:GON262162 GEO262161:GER262162 FUS262161:FUV262162 FKW262161:FKZ262162 FBA262161:FBD262162 ERE262161:ERH262162 EHI262161:EHL262162 DXM262161:DXP262162 DNQ262161:DNT262162 DDU262161:DDX262162 CTY262161:CUB262162 CKC262161:CKF262162 CAG262161:CAJ262162 BQK262161:BQN262162 BGO262161:BGR262162 AWS262161:AWV262162 AMW262161:AMZ262162 ADA262161:ADD262162 TE262161:TH262162 JI262161:JL262162 N262161:Q262162 WVU196625:WVX196626 WLY196625:WMB196626 WCC196625:WCF196626 VSG196625:VSJ196626 VIK196625:VIN196626 UYO196625:UYR196626 UOS196625:UOV196626 UEW196625:UEZ196626 TVA196625:TVD196626 TLE196625:TLH196626 TBI196625:TBL196626 SRM196625:SRP196626 SHQ196625:SHT196626 RXU196625:RXX196626 RNY196625:ROB196626 REC196625:REF196626 QUG196625:QUJ196626 QKK196625:QKN196626 QAO196625:QAR196626 PQS196625:PQV196626 PGW196625:PGZ196626 OXA196625:OXD196626 ONE196625:ONH196626 ODI196625:ODL196626 NTM196625:NTP196626 NJQ196625:NJT196626 MZU196625:MZX196626 MPY196625:MQB196626 MGC196625:MGF196626 LWG196625:LWJ196626 LMK196625:LMN196626 LCO196625:LCR196626 KSS196625:KSV196626 KIW196625:KIZ196626 JZA196625:JZD196626 JPE196625:JPH196626 JFI196625:JFL196626 IVM196625:IVP196626 ILQ196625:ILT196626 IBU196625:IBX196626 HRY196625:HSB196626 HIC196625:HIF196626 GYG196625:GYJ196626 GOK196625:GON196626 GEO196625:GER196626 FUS196625:FUV196626 FKW196625:FKZ196626 FBA196625:FBD196626 ERE196625:ERH196626 EHI196625:EHL196626 DXM196625:DXP196626 DNQ196625:DNT196626 DDU196625:DDX196626 CTY196625:CUB196626 CKC196625:CKF196626 CAG196625:CAJ196626 BQK196625:BQN196626 BGO196625:BGR196626 AWS196625:AWV196626 AMW196625:AMZ196626 ADA196625:ADD196626 TE196625:TH196626 JI196625:JL196626 N196625:Q196626 WVU131089:WVX131090 WLY131089:WMB131090 WCC131089:WCF131090 VSG131089:VSJ131090 VIK131089:VIN131090 UYO131089:UYR131090 UOS131089:UOV131090 UEW131089:UEZ131090 TVA131089:TVD131090 TLE131089:TLH131090 TBI131089:TBL131090 SRM131089:SRP131090 SHQ131089:SHT131090 RXU131089:RXX131090 RNY131089:ROB131090 REC131089:REF131090 QUG131089:QUJ131090 QKK131089:QKN131090 QAO131089:QAR131090 PQS131089:PQV131090 PGW131089:PGZ131090 OXA131089:OXD131090 ONE131089:ONH131090 ODI131089:ODL131090 NTM131089:NTP131090 NJQ131089:NJT131090 MZU131089:MZX131090 MPY131089:MQB131090 MGC131089:MGF131090 LWG131089:LWJ131090 LMK131089:LMN131090 LCO131089:LCR131090 KSS131089:KSV131090 KIW131089:KIZ131090 JZA131089:JZD131090 JPE131089:JPH131090 JFI131089:JFL131090 IVM131089:IVP131090 ILQ131089:ILT131090 IBU131089:IBX131090 HRY131089:HSB131090 HIC131089:HIF131090 GYG131089:GYJ131090 GOK131089:GON131090 GEO131089:GER131090 FUS131089:FUV131090 FKW131089:FKZ131090 FBA131089:FBD131090 ERE131089:ERH131090 EHI131089:EHL131090 DXM131089:DXP131090 DNQ131089:DNT131090 DDU131089:DDX131090 CTY131089:CUB131090 CKC131089:CKF131090 CAG131089:CAJ131090 BQK131089:BQN131090 BGO131089:BGR131090 AWS131089:AWV131090 AMW131089:AMZ131090 ADA131089:ADD131090 TE131089:TH131090 JI131089:JL131090 N131089:Q131090 WVU65553:WVX65554 WLY65553:WMB65554 WCC65553:WCF65554 VSG65553:VSJ65554 VIK65553:VIN65554 UYO65553:UYR65554 UOS65553:UOV65554 UEW65553:UEZ65554 TVA65553:TVD65554 TLE65553:TLH65554 TBI65553:TBL65554 SRM65553:SRP65554 SHQ65553:SHT65554 RXU65553:RXX65554 RNY65553:ROB65554 REC65553:REF65554 QUG65553:QUJ65554 QKK65553:QKN65554 QAO65553:QAR65554 PQS65553:PQV65554 PGW65553:PGZ65554 OXA65553:OXD65554 ONE65553:ONH65554 ODI65553:ODL65554 NTM65553:NTP65554 NJQ65553:NJT65554 MZU65553:MZX65554 MPY65553:MQB65554 MGC65553:MGF65554 LWG65553:LWJ65554 LMK65553:LMN65554 LCO65553:LCR65554 KSS65553:KSV65554 KIW65553:KIZ65554 JZA65553:JZD65554 JPE65553:JPH65554 JFI65553:JFL65554 IVM65553:IVP65554 ILQ65553:ILT65554 IBU65553:IBX65554 HRY65553:HSB65554 HIC65553:HIF65554 GYG65553:GYJ65554 GOK65553:GON65554 GEO65553:GER65554 FUS65553:FUV65554 FKW65553:FKZ65554 FBA65553:FBD65554 ERE65553:ERH65554 EHI65553:EHL65554 DXM65553:DXP65554 DNQ65553:DNT65554 DDU65553:DDX65554 CTY65553:CUB65554 CKC65553:CKF65554 CAG65553:CAJ65554 BQK65553:BQN65554 BGO65553:BGR65554 AWS65553:AWV65554 AMW65553:AMZ65554 ADA65553:ADD65554 TE65553:TH65554 JI65553:JL65554 N65553:Q65554 WVU17:WVX18 WLY17:WMB18 WCC17:WCF18 VSG17:VSJ18 VIK17:VIN18 UYO17:UYR18 UOS17:UOV18 UEW17:UEZ18 TVA17:TVD18 TLE17:TLH18 TBI17:TBL18 SRM17:SRP18 SHQ17:SHT18 RXU17:RXX18 RNY17:ROB18 REC17:REF18 QUG17:QUJ18 QKK17:QKN18 QAO17:QAR18 PQS17:PQV18 PGW17:PGZ18 OXA17:OXD18 ONE17:ONH18 ODI17:ODL18 NTM17:NTP18 NJQ17:NJT18 MZU17:MZX18 MPY17:MQB18 MGC17:MGF18 LWG17:LWJ18 LMK17:LMN18 LCO17:LCR18 KSS17:KSV18 KIW17:KIZ18 JZA17:JZD18 JPE17:JPH18 JFI17:JFL18 IVM17:IVP18 ILQ17:ILT18 IBU17:IBX18 HRY17:HSB18 HIC17:HIF18 GYG17:GYJ18 GOK17:GON18 GEO17:GER18 FUS17:FUV18 FKW17:FKZ18 FBA17:FBD18 ERE17:ERH18 EHI17:EHL18 DXM17:DXP18 DNQ17:DNT18 DDU17:DDX18 CTY17:CUB18 CKC17:CKF18 CAG17:CAJ18 BQK17:BQN18 BGO17:BGR18 AWS17:AWV18 AMW17:AMZ18 ADA17:ADD18 TE17:TH18 JI17:JL18 E17:L18">
      <formula1>0</formula1>
      <formula2>9999999999</formula2>
    </dataValidation>
  </dataValidations>
  <pageMargins left="0.59055118110236227" right="0.59055118110236227" top="0.59055118110236227" bottom="0.59055118110236227" header="0.39370078740157483" footer="0.39370078740157483"/>
  <pageSetup paperSize="9" orientation="portrait" r:id="rId1"/>
  <headerFooter>
    <oddHeader>&amp;R&amp;A</oddHeader>
  </headerFooter>
  <extLst>
    <ext xmlns:x14="http://schemas.microsoft.com/office/spreadsheetml/2009/9/main" uri="{CCE6A557-97BC-4b89-ADB6-D9C93CAAB3DF}">
      <x14:dataValidations xmlns:xm="http://schemas.microsoft.com/office/excel/2006/main" count="1">
        <x14:dataValidation type="whole" allowBlank="1" showInputMessage="1" showErrorMessage="1" errorTitle="入力エラー" error="入力欄には整数を入力して下さい！">
          <x14:formula1>
            <xm:f>0</xm:f>
          </x14:formula1>
          <x14:formula2>
            <xm:f>9999999999</xm:f>
          </x14:formula2>
          <xm:sqref>S14:U15 C14:C15 C65544:C65545 C131080:C131081 C196616:C196617 C262152:C262153 C327688:C327689 C393224:C393225 C458760:C458761 C524296:C524297 C589832:C589833 C655368:C655369 C720904:C720905 C786440:C786441 C851976:C851977 C917512:C917513 C983048:C983049 C11:C12 C65550:C65551 C131086:C131087 C196622:C196623 C262158:C262159 C327694:C327695 C393230:C393231 C458766:C458767 C524302:C524303 C589838:C589839 C655374:C655375 C720910:C720911 C786446:C786447 C851982:C851983 C917518:C917519 C983054:C983055 C8:C9 C65547:C65548 C131083:C131084 C196619:C196620 C262155:C262156 C327691:C327692 C393227:C393228 C458763:C458764 C524299:C524300 C589835:C589836 C655371:C655372 C720907:C720908 C786443:C786444 C851979:C851980 C917515:C917516 C983051:C983052 WLX983048 WCB983048 VSF983048 VIJ983048 UYN983048 UOR983048 UEV983048 TUZ983048 TLD983048 TBH983048 SRL983048 SHP983048 RXT983048 RNX983048 REB983048 QUF983048 QKJ983048 QAN983048 PQR983048 PGV983048 OWZ983048 OND983048 ODH983048 NTL983048 NJP983048 MZT983048 MPX983048 MGB983048 LWF983048 LMJ983048 LCN983048 KSR983048 KIV983048 JYZ983048 JPD983048 JFH983048 IVL983048 ILP983048 IBT983048 HRX983048 HIB983048 GYF983048 GOJ983048 GEN983048 FUR983048 FKV983048 FAZ983048 ERD983048 EHH983048 DXL983048 DNP983048 DDT983048 CTX983048 CKB983048 CAF983048 BQJ983048 BGN983048 AWR983048 AMV983048 ACZ983048 TD983048 JH983048 WVT983048 WVT917512 WLX917512 WCB917512 VSF917512 VIJ917512 UYN917512 UOR917512 UEV917512 TUZ917512 TLD917512 TBH917512 SRL917512 SHP917512 RXT917512 RNX917512 REB917512 QUF917512 QKJ917512 QAN917512 PQR917512 PGV917512 OWZ917512 OND917512 ODH917512 NTL917512 NJP917512 MZT917512 MPX917512 MGB917512 LWF917512 LMJ917512 LCN917512 KSR917512 KIV917512 JYZ917512 JPD917512 JFH917512 IVL917512 ILP917512 IBT917512 HRX917512 HIB917512 GYF917512 GOJ917512 GEN917512 FUR917512 FKV917512 FAZ917512 ERD917512 EHH917512 DXL917512 DNP917512 DDT917512 CTX917512 CKB917512 CAF917512 BQJ917512 BGN917512 AWR917512 AMV917512 ACZ917512 TD917512 JH917512 D983048 WVT851976 WLX851976 WCB851976 VSF851976 VIJ851976 UYN851976 UOR851976 UEV851976 TUZ851976 TLD851976 TBH851976 SRL851976 SHP851976 RXT851976 RNX851976 REB851976 QUF851976 QKJ851976 QAN851976 PQR851976 PGV851976 OWZ851976 OND851976 ODH851976 NTL851976 NJP851976 MZT851976 MPX851976 MGB851976 LWF851976 LMJ851976 LCN851976 KSR851976 KIV851976 JYZ851976 JPD851976 JFH851976 IVL851976 ILP851976 IBT851976 HRX851976 HIB851976 GYF851976 GOJ851976 GEN851976 FUR851976 FKV851976 FAZ851976 ERD851976 EHH851976 DXL851976 DNP851976 DDT851976 CTX851976 CKB851976 CAF851976 BQJ851976 BGN851976 AWR851976 AMV851976 ACZ851976 TD851976 JH851976 D917512 WVT786440 WLX786440 WCB786440 VSF786440 VIJ786440 UYN786440 UOR786440 UEV786440 TUZ786440 TLD786440 TBH786440 SRL786440 SHP786440 RXT786440 RNX786440 REB786440 QUF786440 QKJ786440 QAN786440 PQR786440 PGV786440 OWZ786440 OND786440 ODH786440 NTL786440 NJP786440 MZT786440 MPX786440 MGB786440 LWF786440 LMJ786440 LCN786440 KSR786440 KIV786440 JYZ786440 JPD786440 JFH786440 IVL786440 ILP786440 IBT786440 HRX786440 HIB786440 GYF786440 GOJ786440 GEN786440 FUR786440 FKV786440 FAZ786440 ERD786440 EHH786440 DXL786440 DNP786440 DDT786440 CTX786440 CKB786440 CAF786440 BQJ786440 BGN786440 AWR786440 AMV786440 ACZ786440 TD786440 JH786440 D851976 WVT720904 WLX720904 WCB720904 VSF720904 VIJ720904 UYN720904 UOR720904 UEV720904 TUZ720904 TLD720904 TBH720904 SRL720904 SHP720904 RXT720904 RNX720904 REB720904 QUF720904 QKJ720904 QAN720904 PQR720904 PGV720904 OWZ720904 OND720904 ODH720904 NTL720904 NJP720904 MZT720904 MPX720904 MGB720904 LWF720904 LMJ720904 LCN720904 KSR720904 KIV720904 JYZ720904 JPD720904 JFH720904 IVL720904 ILP720904 IBT720904 HRX720904 HIB720904 GYF720904 GOJ720904 GEN720904 FUR720904 FKV720904 FAZ720904 ERD720904 EHH720904 DXL720904 DNP720904 DDT720904 CTX720904 CKB720904 CAF720904 BQJ720904 BGN720904 AWR720904 AMV720904 ACZ720904 TD720904 JH720904 D786440 WVT655368 WLX655368 WCB655368 VSF655368 VIJ655368 UYN655368 UOR655368 UEV655368 TUZ655368 TLD655368 TBH655368 SRL655368 SHP655368 RXT655368 RNX655368 REB655368 QUF655368 QKJ655368 QAN655368 PQR655368 PGV655368 OWZ655368 OND655368 ODH655368 NTL655368 NJP655368 MZT655368 MPX655368 MGB655368 LWF655368 LMJ655368 LCN655368 KSR655368 KIV655368 JYZ655368 JPD655368 JFH655368 IVL655368 ILP655368 IBT655368 HRX655368 HIB655368 GYF655368 GOJ655368 GEN655368 FUR655368 FKV655368 FAZ655368 ERD655368 EHH655368 DXL655368 DNP655368 DDT655368 CTX655368 CKB655368 CAF655368 BQJ655368 BGN655368 AWR655368 AMV655368 ACZ655368 TD655368 JH655368 D720904 WVT589832 WLX589832 WCB589832 VSF589832 VIJ589832 UYN589832 UOR589832 UEV589832 TUZ589832 TLD589832 TBH589832 SRL589832 SHP589832 RXT589832 RNX589832 REB589832 QUF589832 QKJ589832 QAN589832 PQR589832 PGV589832 OWZ589832 OND589832 ODH589832 NTL589832 NJP589832 MZT589832 MPX589832 MGB589832 LWF589832 LMJ589832 LCN589832 KSR589832 KIV589832 JYZ589832 JPD589832 JFH589832 IVL589832 ILP589832 IBT589832 HRX589832 HIB589832 GYF589832 GOJ589832 GEN589832 FUR589832 FKV589832 FAZ589832 ERD589832 EHH589832 DXL589832 DNP589832 DDT589832 CTX589832 CKB589832 CAF589832 BQJ589832 BGN589832 AWR589832 AMV589832 ACZ589832 TD589832 JH589832 D655368 WVT524296 WLX524296 WCB524296 VSF524296 VIJ524296 UYN524296 UOR524296 UEV524296 TUZ524296 TLD524296 TBH524296 SRL524296 SHP524296 RXT524296 RNX524296 REB524296 QUF524296 QKJ524296 QAN524296 PQR524296 PGV524296 OWZ524296 OND524296 ODH524296 NTL524296 NJP524296 MZT524296 MPX524296 MGB524296 LWF524296 LMJ524296 LCN524296 KSR524296 KIV524296 JYZ524296 JPD524296 JFH524296 IVL524296 ILP524296 IBT524296 HRX524296 HIB524296 GYF524296 GOJ524296 GEN524296 FUR524296 FKV524296 FAZ524296 ERD524296 EHH524296 DXL524296 DNP524296 DDT524296 CTX524296 CKB524296 CAF524296 BQJ524296 BGN524296 AWR524296 AMV524296 ACZ524296 TD524296 JH524296 D589832 WVT458760 WLX458760 WCB458760 VSF458760 VIJ458760 UYN458760 UOR458760 UEV458760 TUZ458760 TLD458760 TBH458760 SRL458760 SHP458760 RXT458760 RNX458760 REB458760 QUF458760 QKJ458760 QAN458760 PQR458760 PGV458760 OWZ458760 OND458760 ODH458760 NTL458760 NJP458760 MZT458760 MPX458760 MGB458760 LWF458760 LMJ458760 LCN458760 KSR458760 KIV458760 JYZ458760 JPD458760 JFH458760 IVL458760 ILP458760 IBT458760 HRX458760 HIB458760 GYF458760 GOJ458760 GEN458760 FUR458760 FKV458760 FAZ458760 ERD458760 EHH458760 DXL458760 DNP458760 DDT458760 CTX458760 CKB458760 CAF458760 BQJ458760 BGN458760 AWR458760 AMV458760 ACZ458760 TD458760 JH458760 D524296 WVT393224 WLX393224 WCB393224 VSF393224 VIJ393224 UYN393224 UOR393224 UEV393224 TUZ393224 TLD393224 TBH393224 SRL393224 SHP393224 RXT393224 RNX393224 REB393224 QUF393224 QKJ393224 QAN393224 PQR393224 PGV393224 OWZ393224 OND393224 ODH393224 NTL393224 NJP393224 MZT393224 MPX393224 MGB393224 LWF393224 LMJ393224 LCN393224 KSR393224 KIV393224 JYZ393224 JPD393224 JFH393224 IVL393224 ILP393224 IBT393224 HRX393224 HIB393224 GYF393224 GOJ393224 GEN393224 FUR393224 FKV393224 FAZ393224 ERD393224 EHH393224 DXL393224 DNP393224 DDT393224 CTX393224 CKB393224 CAF393224 BQJ393224 BGN393224 AWR393224 AMV393224 ACZ393224 TD393224 JH393224 D458760 WVT327688 WLX327688 WCB327688 VSF327688 VIJ327688 UYN327688 UOR327688 UEV327688 TUZ327688 TLD327688 TBH327688 SRL327688 SHP327688 RXT327688 RNX327688 REB327688 QUF327688 QKJ327688 QAN327688 PQR327688 PGV327688 OWZ327688 OND327688 ODH327688 NTL327688 NJP327688 MZT327688 MPX327688 MGB327688 LWF327688 LMJ327688 LCN327688 KSR327688 KIV327688 JYZ327688 JPD327688 JFH327688 IVL327688 ILP327688 IBT327688 HRX327688 HIB327688 GYF327688 GOJ327688 GEN327688 FUR327688 FKV327688 FAZ327688 ERD327688 EHH327688 DXL327688 DNP327688 DDT327688 CTX327688 CKB327688 CAF327688 BQJ327688 BGN327688 AWR327688 AMV327688 ACZ327688 TD327688 JH327688 D393224 WVT262152 WLX262152 WCB262152 VSF262152 VIJ262152 UYN262152 UOR262152 UEV262152 TUZ262152 TLD262152 TBH262152 SRL262152 SHP262152 RXT262152 RNX262152 REB262152 QUF262152 QKJ262152 QAN262152 PQR262152 PGV262152 OWZ262152 OND262152 ODH262152 NTL262152 NJP262152 MZT262152 MPX262152 MGB262152 LWF262152 LMJ262152 LCN262152 KSR262152 KIV262152 JYZ262152 JPD262152 JFH262152 IVL262152 ILP262152 IBT262152 HRX262152 HIB262152 GYF262152 GOJ262152 GEN262152 FUR262152 FKV262152 FAZ262152 ERD262152 EHH262152 DXL262152 DNP262152 DDT262152 CTX262152 CKB262152 CAF262152 BQJ262152 BGN262152 AWR262152 AMV262152 ACZ262152 TD262152 JH262152 D327688 WVT196616 WLX196616 WCB196616 VSF196616 VIJ196616 UYN196616 UOR196616 UEV196616 TUZ196616 TLD196616 TBH196616 SRL196616 SHP196616 RXT196616 RNX196616 REB196616 QUF196616 QKJ196616 QAN196616 PQR196616 PGV196616 OWZ196616 OND196616 ODH196616 NTL196616 NJP196616 MZT196616 MPX196616 MGB196616 LWF196616 LMJ196616 LCN196616 KSR196616 KIV196616 JYZ196616 JPD196616 JFH196616 IVL196616 ILP196616 IBT196616 HRX196616 HIB196616 GYF196616 GOJ196616 GEN196616 FUR196616 FKV196616 FAZ196616 ERD196616 EHH196616 DXL196616 DNP196616 DDT196616 CTX196616 CKB196616 CAF196616 BQJ196616 BGN196616 AWR196616 AMV196616 ACZ196616 TD196616 JH196616 D262152 WVT131080 WLX131080 WCB131080 VSF131080 VIJ131080 UYN131080 UOR131080 UEV131080 TUZ131080 TLD131080 TBH131080 SRL131080 SHP131080 RXT131080 RNX131080 REB131080 QUF131080 QKJ131080 QAN131080 PQR131080 PGV131080 OWZ131080 OND131080 ODH131080 NTL131080 NJP131080 MZT131080 MPX131080 MGB131080 LWF131080 LMJ131080 LCN131080 KSR131080 KIV131080 JYZ131080 JPD131080 JFH131080 IVL131080 ILP131080 IBT131080 HRX131080 HIB131080 GYF131080 GOJ131080 GEN131080 FUR131080 FKV131080 FAZ131080 ERD131080 EHH131080 DXL131080 DNP131080 DDT131080 CTX131080 CKB131080 CAF131080 BQJ131080 BGN131080 AWR131080 AMV131080 ACZ131080 TD131080 JH131080 D196616 WVT65544 WLX65544 WCB65544 VSF65544 VIJ65544 UYN65544 UOR65544 UEV65544 TUZ65544 TLD65544 TBH65544 SRL65544 SHP65544 RXT65544 RNX65544 REB65544 QUF65544 QKJ65544 QAN65544 PQR65544 PGV65544 OWZ65544 OND65544 ODH65544 NTL65544 NJP65544 MZT65544 MPX65544 MGB65544 LWF65544 LMJ65544 LCN65544 KSR65544 KIV65544 JYZ65544 JPD65544 JFH65544 IVL65544 ILP65544 IBT65544 HRX65544 HIB65544 GYF65544 GOJ65544 GEN65544 FUR65544 FKV65544 FAZ65544 ERD65544 EHH65544 DXL65544 DNP65544 DDT65544 CTX65544 CKB65544 CAF65544 BQJ65544 BGN65544 AWR65544 AMV65544 ACZ65544 TD65544 JH65544 D131080 WVT8 WLX8 WCB8 VSF8 VIJ8 UYN8 UOR8 UEV8 TUZ8 TLD8 TBH8 SRL8 SHP8 RXT8 RNX8 REB8 QUF8 QKJ8 QAN8 PQR8 PGV8 OWZ8 OND8 ODH8 NTL8 NJP8 MZT8 MPX8 MGB8 LWF8 LMJ8 LCN8 KSR8 KIV8 JYZ8 JPD8 JFH8 IVL8 ILP8 IBT8 HRX8 HIB8 GYF8 GOJ8 GEN8 FUR8 FKV8 FAZ8 ERD8 EHH8 DXL8 DNP8 DDT8 CTX8 CKB8 CAF8 BQJ8 BGN8 AWR8 AMV8 ACZ8 TD8 JH8 D65544 WVZ983054:WWB983055 WMD983054:WMF983055 WCH983054:WCJ983055 VSL983054:VSN983055 VIP983054:VIR983055 UYT983054:UYV983055 UOX983054:UOZ983055 UFB983054:UFD983055 TVF983054:TVH983055 TLJ983054:TLL983055 TBN983054:TBP983055 SRR983054:SRT983055 SHV983054:SHX983055 RXZ983054:RYB983055 ROD983054:ROF983055 REH983054:REJ983055 QUL983054:QUN983055 QKP983054:QKR983055 QAT983054:QAV983055 PQX983054:PQZ983055 PHB983054:PHD983055 OXF983054:OXH983055 ONJ983054:ONL983055 ODN983054:ODP983055 NTR983054:NTT983055 NJV983054:NJX983055 MZZ983054:NAB983055 MQD983054:MQF983055 MGH983054:MGJ983055 LWL983054:LWN983055 LMP983054:LMR983055 LCT983054:LCV983055 KSX983054:KSZ983055 KJB983054:KJD983055 JZF983054:JZH983055 JPJ983054:JPL983055 JFN983054:JFP983055 IVR983054:IVT983055 ILV983054:ILX983055 IBZ983054:ICB983055 HSD983054:HSF983055 HIH983054:HIJ983055 GYL983054:GYN983055 GOP983054:GOR983055 GET983054:GEV983055 FUX983054:FUZ983055 FLB983054:FLD983055 FBF983054:FBH983055 ERJ983054:ERL983055 EHN983054:EHP983055 DXR983054:DXT983055 DNV983054:DNX983055 DDZ983054:DEB983055 CUD983054:CUF983055 CKH983054:CKJ983055 CAL983054:CAN983055 BQP983054:BQR983055 BGT983054:BGV983055 AWX983054:AWZ983055 ANB983054:AND983055 ADF983054:ADH983055 TJ983054:TL983055 JN983054:JP983055 S983054:U983055 WVZ917518:WWB917519 WMD917518:WMF917519 WCH917518:WCJ917519 VSL917518:VSN917519 VIP917518:VIR917519 UYT917518:UYV917519 UOX917518:UOZ917519 UFB917518:UFD917519 TVF917518:TVH917519 TLJ917518:TLL917519 TBN917518:TBP917519 SRR917518:SRT917519 SHV917518:SHX917519 RXZ917518:RYB917519 ROD917518:ROF917519 REH917518:REJ917519 QUL917518:QUN917519 QKP917518:QKR917519 QAT917518:QAV917519 PQX917518:PQZ917519 PHB917518:PHD917519 OXF917518:OXH917519 ONJ917518:ONL917519 ODN917518:ODP917519 NTR917518:NTT917519 NJV917518:NJX917519 MZZ917518:NAB917519 MQD917518:MQF917519 MGH917518:MGJ917519 LWL917518:LWN917519 LMP917518:LMR917519 LCT917518:LCV917519 KSX917518:KSZ917519 KJB917518:KJD917519 JZF917518:JZH917519 JPJ917518:JPL917519 JFN917518:JFP917519 IVR917518:IVT917519 ILV917518:ILX917519 IBZ917518:ICB917519 HSD917518:HSF917519 HIH917518:HIJ917519 GYL917518:GYN917519 GOP917518:GOR917519 GET917518:GEV917519 FUX917518:FUZ917519 FLB917518:FLD917519 FBF917518:FBH917519 ERJ917518:ERL917519 EHN917518:EHP917519 DXR917518:DXT917519 DNV917518:DNX917519 DDZ917518:DEB917519 CUD917518:CUF917519 CKH917518:CKJ917519 CAL917518:CAN917519 BQP917518:BQR917519 BGT917518:BGV917519 AWX917518:AWZ917519 ANB917518:AND917519 ADF917518:ADH917519 TJ917518:TL917519 JN917518:JP917519 S917518:U917519 WVZ851982:WWB851983 WMD851982:WMF851983 WCH851982:WCJ851983 VSL851982:VSN851983 VIP851982:VIR851983 UYT851982:UYV851983 UOX851982:UOZ851983 UFB851982:UFD851983 TVF851982:TVH851983 TLJ851982:TLL851983 TBN851982:TBP851983 SRR851982:SRT851983 SHV851982:SHX851983 RXZ851982:RYB851983 ROD851982:ROF851983 REH851982:REJ851983 QUL851982:QUN851983 QKP851982:QKR851983 QAT851982:QAV851983 PQX851982:PQZ851983 PHB851982:PHD851983 OXF851982:OXH851983 ONJ851982:ONL851983 ODN851982:ODP851983 NTR851982:NTT851983 NJV851982:NJX851983 MZZ851982:NAB851983 MQD851982:MQF851983 MGH851982:MGJ851983 LWL851982:LWN851983 LMP851982:LMR851983 LCT851982:LCV851983 KSX851982:KSZ851983 KJB851982:KJD851983 JZF851982:JZH851983 JPJ851982:JPL851983 JFN851982:JFP851983 IVR851982:IVT851983 ILV851982:ILX851983 IBZ851982:ICB851983 HSD851982:HSF851983 HIH851982:HIJ851983 GYL851982:GYN851983 GOP851982:GOR851983 GET851982:GEV851983 FUX851982:FUZ851983 FLB851982:FLD851983 FBF851982:FBH851983 ERJ851982:ERL851983 EHN851982:EHP851983 DXR851982:DXT851983 DNV851982:DNX851983 DDZ851982:DEB851983 CUD851982:CUF851983 CKH851982:CKJ851983 CAL851982:CAN851983 BQP851982:BQR851983 BGT851982:BGV851983 AWX851982:AWZ851983 ANB851982:AND851983 ADF851982:ADH851983 TJ851982:TL851983 JN851982:JP851983 S851982:U851983 WVZ786446:WWB786447 WMD786446:WMF786447 WCH786446:WCJ786447 VSL786446:VSN786447 VIP786446:VIR786447 UYT786446:UYV786447 UOX786446:UOZ786447 UFB786446:UFD786447 TVF786446:TVH786447 TLJ786446:TLL786447 TBN786446:TBP786447 SRR786446:SRT786447 SHV786446:SHX786447 RXZ786446:RYB786447 ROD786446:ROF786447 REH786446:REJ786447 QUL786446:QUN786447 QKP786446:QKR786447 QAT786446:QAV786447 PQX786446:PQZ786447 PHB786446:PHD786447 OXF786446:OXH786447 ONJ786446:ONL786447 ODN786446:ODP786447 NTR786446:NTT786447 NJV786446:NJX786447 MZZ786446:NAB786447 MQD786446:MQF786447 MGH786446:MGJ786447 LWL786446:LWN786447 LMP786446:LMR786447 LCT786446:LCV786447 KSX786446:KSZ786447 KJB786446:KJD786447 JZF786446:JZH786447 JPJ786446:JPL786447 JFN786446:JFP786447 IVR786446:IVT786447 ILV786446:ILX786447 IBZ786446:ICB786447 HSD786446:HSF786447 HIH786446:HIJ786447 GYL786446:GYN786447 GOP786446:GOR786447 GET786446:GEV786447 FUX786446:FUZ786447 FLB786446:FLD786447 FBF786446:FBH786447 ERJ786446:ERL786447 EHN786446:EHP786447 DXR786446:DXT786447 DNV786446:DNX786447 DDZ786446:DEB786447 CUD786446:CUF786447 CKH786446:CKJ786447 CAL786446:CAN786447 BQP786446:BQR786447 BGT786446:BGV786447 AWX786446:AWZ786447 ANB786446:AND786447 ADF786446:ADH786447 TJ786446:TL786447 JN786446:JP786447 S786446:U786447 WVZ720910:WWB720911 WMD720910:WMF720911 WCH720910:WCJ720911 VSL720910:VSN720911 VIP720910:VIR720911 UYT720910:UYV720911 UOX720910:UOZ720911 UFB720910:UFD720911 TVF720910:TVH720911 TLJ720910:TLL720911 TBN720910:TBP720911 SRR720910:SRT720911 SHV720910:SHX720911 RXZ720910:RYB720911 ROD720910:ROF720911 REH720910:REJ720911 QUL720910:QUN720911 QKP720910:QKR720911 QAT720910:QAV720911 PQX720910:PQZ720911 PHB720910:PHD720911 OXF720910:OXH720911 ONJ720910:ONL720911 ODN720910:ODP720911 NTR720910:NTT720911 NJV720910:NJX720911 MZZ720910:NAB720911 MQD720910:MQF720911 MGH720910:MGJ720911 LWL720910:LWN720911 LMP720910:LMR720911 LCT720910:LCV720911 KSX720910:KSZ720911 KJB720910:KJD720911 JZF720910:JZH720911 JPJ720910:JPL720911 JFN720910:JFP720911 IVR720910:IVT720911 ILV720910:ILX720911 IBZ720910:ICB720911 HSD720910:HSF720911 HIH720910:HIJ720911 GYL720910:GYN720911 GOP720910:GOR720911 GET720910:GEV720911 FUX720910:FUZ720911 FLB720910:FLD720911 FBF720910:FBH720911 ERJ720910:ERL720911 EHN720910:EHP720911 DXR720910:DXT720911 DNV720910:DNX720911 DDZ720910:DEB720911 CUD720910:CUF720911 CKH720910:CKJ720911 CAL720910:CAN720911 BQP720910:BQR720911 BGT720910:BGV720911 AWX720910:AWZ720911 ANB720910:AND720911 ADF720910:ADH720911 TJ720910:TL720911 JN720910:JP720911 S720910:U720911 WVZ655374:WWB655375 WMD655374:WMF655375 WCH655374:WCJ655375 VSL655374:VSN655375 VIP655374:VIR655375 UYT655374:UYV655375 UOX655374:UOZ655375 UFB655374:UFD655375 TVF655374:TVH655375 TLJ655374:TLL655375 TBN655374:TBP655375 SRR655374:SRT655375 SHV655374:SHX655375 RXZ655374:RYB655375 ROD655374:ROF655375 REH655374:REJ655375 QUL655374:QUN655375 QKP655374:QKR655375 QAT655374:QAV655375 PQX655374:PQZ655375 PHB655374:PHD655375 OXF655374:OXH655375 ONJ655374:ONL655375 ODN655374:ODP655375 NTR655374:NTT655375 NJV655374:NJX655375 MZZ655374:NAB655375 MQD655374:MQF655375 MGH655374:MGJ655375 LWL655374:LWN655375 LMP655374:LMR655375 LCT655374:LCV655375 KSX655374:KSZ655375 KJB655374:KJD655375 JZF655374:JZH655375 JPJ655374:JPL655375 JFN655374:JFP655375 IVR655374:IVT655375 ILV655374:ILX655375 IBZ655374:ICB655375 HSD655374:HSF655375 HIH655374:HIJ655375 GYL655374:GYN655375 GOP655374:GOR655375 GET655374:GEV655375 FUX655374:FUZ655375 FLB655374:FLD655375 FBF655374:FBH655375 ERJ655374:ERL655375 EHN655374:EHP655375 DXR655374:DXT655375 DNV655374:DNX655375 DDZ655374:DEB655375 CUD655374:CUF655375 CKH655374:CKJ655375 CAL655374:CAN655375 BQP655374:BQR655375 BGT655374:BGV655375 AWX655374:AWZ655375 ANB655374:AND655375 ADF655374:ADH655375 TJ655374:TL655375 JN655374:JP655375 S655374:U655375 WVZ589838:WWB589839 WMD589838:WMF589839 WCH589838:WCJ589839 VSL589838:VSN589839 VIP589838:VIR589839 UYT589838:UYV589839 UOX589838:UOZ589839 UFB589838:UFD589839 TVF589838:TVH589839 TLJ589838:TLL589839 TBN589838:TBP589839 SRR589838:SRT589839 SHV589838:SHX589839 RXZ589838:RYB589839 ROD589838:ROF589839 REH589838:REJ589839 QUL589838:QUN589839 QKP589838:QKR589839 QAT589838:QAV589839 PQX589838:PQZ589839 PHB589838:PHD589839 OXF589838:OXH589839 ONJ589838:ONL589839 ODN589838:ODP589839 NTR589838:NTT589839 NJV589838:NJX589839 MZZ589838:NAB589839 MQD589838:MQF589839 MGH589838:MGJ589839 LWL589838:LWN589839 LMP589838:LMR589839 LCT589838:LCV589839 KSX589838:KSZ589839 KJB589838:KJD589839 JZF589838:JZH589839 JPJ589838:JPL589839 JFN589838:JFP589839 IVR589838:IVT589839 ILV589838:ILX589839 IBZ589838:ICB589839 HSD589838:HSF589839 HIH589838:HIJ589839 GYL589838:GYN589839 GOP589838:GOR589839 GET589838:GEV589839 FUX589838:FUZ589839 FLB589838:FLD589839 FBF589838:FBH589839 ERJ589838:ERL589839 EHN589838:EHP589839 DXR589838:DXT589839 DNV589838:DNX589839 DDZ589838:DEB589839 CUD589838:CUF589839 CKH589838:CKJ589839 CAL589838:CAN589839 BQP589838:BQR589839 BGT589838:BGV589839 AWX589838:AWZ589839 ANB589838:AND589839 ADF589838:ADH589839 TJ589838:TL589839 JN589838:JP589839 S589838:U589839 WVZ524302:WWB524303 WMD524302:WMF524303 WCH524302:WCJ524303 VSL524302:VSN524303 VIP524302:VIR524303 UYT524302:UYV524303 UOX524302:UOZ524303 UFB524302:UFD524303 TVF524302:TVH524303 TLJ524302:TLL524303 TBN524302:TBP524303 SRR524302:SRT524303 SHV524302:SHX524303 RXZ524302:RYB524303 ROD524302:ROF524303 REH524302:REJ524303 QUL524302:QUN524303 QKP524302:QKR524303 QAT524302:QAV524303 PQX524302:PQZ524303 PHB524302:PHD524303 OXF524302:OXH524303 ONJ524302:ONL524303 ODN524302:ODP524303 NTR524302:NTT524303 NJV524302:NJX524303 MZZ524302:NAB524303 MQD524302:MQF524303 MGH524302:MGJ524303 LWL524302:LWN524303 LMP524302:LMR524303 LCT524302:LCV524303 KSX524302:KSZ524303 KJB524302:KJD524303 JZF524302:JZH524303 JPJ524302:JPL524303 JFN524302:JFP524303 IVR524302:IVT524303 ILV524302:ILX524303 IBZ524302:ICB524303 HSD524302:HSF524303 HIH524302:HIJ524303 GYL524302:GYN524303 GOP524302:GOR524303 GET524302:GEV524303 FUX524302:FUZ524303 FLB524302:FLD524303 FBF524302:FBH524303 ERJ524302:ERL524303 EHN524302:EHP524303 DXR524302:DXT524303 DNV524302:DNX524303 DDZ524302:DEB524303 CUD524302:CUF524303 CKH524302:CKJ524303 CAL524302:CAN524303 BQP524302:BQR524303 BGT524302:BGV524303 AWX524302:AWZ524303 ANB524302:AND524303 ADF524302:ADH524303 TJ524302:TL524303 JN524302:JP524303 S524302:U524303 WVZ458766:WWB458767 WMD458766:WMF458767 WCH458766:WCJ458767 VSL458766:VSN458767 VIP458766:VIR458767 UYT458766:UYV458767 UOX458766:UOZ458767 UFB458766:UFD458767 TVF458766:TVH458767 TLJ458766:TLL458767 TBN458766:TBP458767 SRR458766:SRT458767 SHV458766:SHX458767 RXZ458766:RYB458767 ROD458766:ROF458767 REH458766:REJ458767 QUL458766:QUN458767 QKP458766:QKR458767 QAT458766:QAV458767 PQX458766:PQZ458767 PHB458766:PHD458767 OXF458766:OXH458767 ONJ458766:ONL458767 ODN458766:ODP458767 NTR458766:NTT458767 NJV458766:NJX458767 MZZ458766:NAB458767 MQD458766:MQF458767 MGH458766:MGJ458767 LWL458766:LWN458767 LMP458766:LMR458767 LCT458766:LCV458767 KSX458766:KSZ458767 KJB458766:KJD458767 JZF458766:JZH458767 JPJ458766:JPL458767 JFN458766:JFP458767 IVR458766:IVT458767 ILV458766:ILX458767 IBZ458766:ICB458767 HSD458766:HSF458767 HIH458766:HIJ458767 GYL458766:GYN458767 GOP458766:GOR458767 GET458766:GEV458767 FUX458766:FUZ458767 FLB458766:FLD458767 FBF458766:FBH458767 ERJ458766:ERL458767 EHN458766:EHP458767 DXR458766:DXT458767 DNV458766:DNX458767 DDZ458766:DEB458767 CUD458766:CUF458767 CKH458766:CKJ458767 CAL458766:CAN458767 BQP458766:BQR458767 BGT458766:BGV458767 AWX458766:AWZ458767 ANB458766:AND458767 ADF458766:ADH458767 TJ458766:TL458767 JN458766:JP458767 S458766:U458767 WVZ393230:WWB393231 WMD393230:WMF393231 WCH393230:WCJ393231 VSL393230:VSN393231 VIP393230:VIR393231 UYT393230:UYV393231 UOX393230:UOZ393231 UFB393230:UFD393231 TVF393230:TVH393231 TLJ393230:TLL393231 TBN393230:TBP393231 SRR393230:SRT393231 SHV393230:SHX393231 RXZ393230:RYB393231 ROD393230:ROF393231 REH393230:REJ393231 QUL393230:QUN393231 QKP393230:QKR393231 QAT393230:QAV393231 PQX393230:PQZ393231 PHB393230:PHD393231 OXF393230:OXH393231 ONJ393230:ONL393231 ODN393230:ODP393231 NTR393230:NTT393231 NJV393230:NJX393231 MZZ393230:NAB393231 MQD393230:MQF393231 MGH393230:MGJ393231 LWL393230:LWN393231 LMP393230:LMR393231 LCT393230:LCV393231 KSX393230:KSZ393231 KJB393230:KJD393231 JZF393230:JZH393231 JPJ393230:JPL393231 JFN393230:JFP393231 IVR393230:IVT393231 ILV393230:ILX393231 IBZ393230:ICB393231 HSD393230:HSF393231 HIH393230:HIJ393231 GYL393230:GYN393231 GOP393230:GOR393231 GET393230:GEV393231 FUX393230:FUZ393231 FLB393230:FLD393231 FBF393230:FBH393231 ERJ393230:ERL393231 EHN393230:EHP393231 DXR393230:DXT393231 DNV393230:DNX393231 DDZ393230:DEB393231 CUD393230:CUF393231 CKH393230:CKJ393231 CAL393230:CAN393231 BQP393230:BQR393231 BGT393230:BGV393231 AWX393230:AWZ393231 ANB393230:AND393231 ADF393230:ADH393231 TJ393230:TL393231 JN393230:JP393231 S393230:U393231 WVZ327694:WWB327695 WMD327694:WMF327695 WCH327694:WCJ327695 VSL327694:VSN327695 VIP327694:VIR327695 UYT327694:UYV327695 UOX327694:UOZ327695 UFB327694:UFD327695 TVF327694:TVH327695 TLJ327694:TLL327695 TBN327694:TBP327695 SRR327694:SRT327695 SHV327694:SHX327695 RXZ327694:RYB327695 ROD327694:ROF327695 REH327694:REJ327695 QUL327694:QUN327695 QKP327694:QKR327695 QAT327694:QAV327695 PQX327694:PQZ327695 PHB327694:PHD327695 OXF327694:OXH327695 ONJ327694:ONL327695 ODN327694:ODP327695 NTR327694:NTT327695 NJV327694:NJX327695 MZZ327694:NAB327695 MQD327694:MQF327695 MGH327694:MGJ327695 LWL327694:LWN327695 LMP327694:LMR327695 LCT327694:LCV327695 KSX327694:KSZ327695 KJB327694:KJD327695 JZF327694:JZH327695 JPJ327694:JPL327695 JFN327694:JFP327695 IVR327694:IVT327695 ILV327694:ILX327695 IBZ327694:ICB327695 HSD327694:HSF327695 HIH327694:HIJ327695 GYL327694:GYN327695 GOP327694:GOR327695 GET327694:GEV327695 FUX327694:FUZ327695 FLB327694:FLD327695 FBF327694:FBH327695 ERJ327694:ERL327695 EHN327694:EHP327695 DXR327694:DXT327695 DNV327694:DNX327695 DDZ327694:DEB327695 CUD327694:CUF327695 CKH327694:CKJ327695 CAL327694:CAN327695 BQP327694:BQR327695 BGT327694:BGV327695 AWX327694:AWZ327695 ANB327694:AND327695 ADF327694:ADH327695 TJ327694:TL327695 JN327694:JP327695 S327694:U327695 WVZ262158:WWB262159 WMD262158:WMF262159 WCH262158:WCJ262159 VSL262158:VSN262159 VIP262158:VIR262159 UYT262158:UYV262159 UOX262158:UOZ262159 UFB262158:UFD262159 TVF262158:TVH262159 TLJ262158:TLL262159 TBN262158:TBP262159 SRR262158:SRT262159 SHV262158:SHX262159 RXZ262158:RYB262159 ROD262158:ROF262159 REH262158:REJ262159 QUL262158:QUN262159 QKP262158:QKR262159 QAT262158:QAV262159 PQX262158:PQZ262159 PHB262158:PHD262159 OXF262158:OXH262159 ONJ262158:ONL262159 ODN262158:ODP262159 NTR262158:NTT262159 NJV262158:NJX262159 MZZ262158:NAB262159 MQD262158:MQF262159 MGH262158:MGJ262159 LWL262158:LWN262159 LMP262158:LMR262159 LCT262158:LCV262159 KSX262158:KSZ262159 KJB262158:KJD262159 JZF262158:JZH262159 JPJ262158:JPL262159 JFN262158:JFP262159 IVR262158:IVT262159 ILV262158:ILX262159 IBZ262158:ICB262159 HSD262158:HSF262159 HIH262158:HIJ262159 GYL262158:GYN262159 GOP262158:GOR262159 GET262158:GEV262159 FUX262158:FUZ262159 FLB262158:FLD262159 FBF262158:FBH262159 ERJ262158:ERL262159 EHN262158:EHP262159 DXR262158:DXT262159 DNV262158:DNX262159 DDZ262158:DEB262159 CUD262158:CUF262159 CKH262158:CKJ262159 CAL262158:CAN262159 BQP262158:BQR262159 BGT262158:BGV262159 AWX262158:AWZ262159 ANB262158:AND262159 ADF262158:ADH262159 TJ262158:TL262159 JN262158:JP262159 S262158:U262159 WVZ196622:WWB196623 WMD196622:WMF196623 WCH196622:WCJ196623 VSL196622:VSN196623 VIP196622:VIR196623 UYT196622:UYV196623 UOX196622:UOZ196623 UFB196622:UFD196623 TVF196622:TVH196623 TLJ196622:TLL196623 TBN196622:TBP196623 SRR196622:SRT196623 SHV196622:SHX196623 RXZ196622:RYB196623 ROD196622:ROF196623 REH196622:REJ196623 QUL196622:QUN196623 QKP196622:QKR196623 QAT196622:QAV196623 PQX196622:PQZ196623 PHB196622:PHD196623 OXF196622:OXH196623 ONJ196622:ONL196623 ODN196622:ODP196623 NTR196622:NTT196623 NJV196622:NJX196623 MZZ196622:NAB196623 MQD196622:MQF196623 MGH196622:MGJ196623 LWL196622:LWN196623 LMP196622:LMR196623 LCT196622:LCV196623 KSX196622:KSZ196623 KJB196622:KJD196623 JZF196622:JZH196623 JPJ196622:JPL196623 JFN196622:JFP196623 IVR196622:IVT196623 ILV196622:ILX196623 IBZ196622:ICB196623 HSD196622:HSF196623 HIH196622:HIJ196623 GYL196622:GYN196623 GOP196622:GOR196623 GET196622:GEV196623 FUX196622:FUZ196623 FLB196622:FLD196623 FBF196622:FBH196623 ERJ196622:ERL196623 EHN196622:EHP196623 DXR196622:DXT196623 DNV196622:DNX196623 DDZ196622:DEB196623 CUD196622:CUF196623 CKH196622:CKJ196623 CAL196622:CAN196623 BQP196622:BQR196623 BGT196622:BGV196623 AWX196622:AWZ196623 ANB196622:AND196623 ADF196622:ADH196623 TJ196622:TL196623 JN196622:JP196623 S196622:U196623 WVZ131086:WWB131087 WMD131086:WMF131087 WCH131086:WCJ131087 VSL131086:VSN131087 VIP131086:VIR131087 UYT131086:UYV131087 UOX131086:UOZ131087 UFB131086:UFD131087 TVF131086:TVH131087 TLJ131086:TLL131087 TBN131086:TBP131087 SRR131086:SRT131087 SHV131086:SHX131087 RXZ131086:RYB131087 ROD131086:ROF131087 REH131086:REJ131087 QUL131086:QUN131087 QKP131086:QKR131087 QAT131086:QAV131087 PQX131086:PQZ131087 PHB131086:PHD131087 OXF131086:OXH131087 ONJ131086:ONL131087 ODN131086:ODP131087 NTR131086:NTT131087 NJV131086:NJX131087 MZZ131086:NAB131087 MQD131086:MQF131087 MGH131086:MGJ131087 LWL131086:LWN131087 LMP131086:LMR131087 LCT131086:LCV131087 KSX131086:KSZ131087 KJB131086:KJD131087 JZF131086:JZH131087 JPJ131086:JPL131087 JFN131086:JFP131087 IVR131086:IVT131087 ILV131086:ILX131087 IBZ131086:ICB131087 HSD131086:HSF131087 HIH131086:HIJ131087 GYL131086:GYN131087 GOP131086:GOR131087 GET131086:GEV131087 FUX131086:FUZ131087 FLB131086:FLD131087 FBF131086:FBH131087 ERJ131086:ERL131087 EHN131086:EHP131087 DXR131086:DXT131087 DNV131086:DNX131087 DDZ131086:DEB131087 CUD131086:CUF131087 CKH131086:CKJ131087 CAL131086:CAN131087 BQP131086:BQR131087 BGT131086:BGV131087 AWX131086:AWZ131087 ANB131086:AND131087 ADF131086:ADH131087 TJ131086:TL131087 JN131086:JP131087 S131086:U131087 WVZ65550:WWB65551 WMD65550:WMF65551 WCH65550:WCJ65551 VSL65550:VSN65551 VIP65550:VIR65551 UYT65550:UYV65551 UOX65550:UOZ65551 UFB65550:UFD65551 TVF65550:TVH65551 TLJ65550:TLL65551 TBN65550:TBP65551 SRR65550:SRT65551 SHV65550:SHX65551 RXZ65550:RYB65551 ROD65550:ROF65551 REH65550:REJ65551 QUL65550:QUN65551 QKP65550:QKR65551 QAT65550:QAV65551 PQX65550:PQZ65551 PHB65550:PHD65551 OXF65550:OXH65551 ONJ65550:ONL65551 ODN65550:ODP65551 NTR65550:NTT65551 NJV65550:NJX65551 MZZ65550:NAB65551 MQD65550:MQF65551 MGH65550:MGJ65551 LWL65550:LWN65551 LMP65550:LMR65551 LCT65550:LCV65551 KSX65550:KSZ65551 KJB65550:KJD65551 JZF65550:JZH65551 JPJ65550:JPL65551 JFN65550:JFP65551 IVR65550:IVT65551 ILV65550:ILX65551 IBZ65550:ICB65551 HSD65550:HSF65551 HIH65550:HIJ65551 GYL65550:GYN65551 GOP65550:GOR65551 GET65550:GEV65551 FUX65550:FUZ65551 FLB65550:FLD65551 FBF65550:FBH65551 ERJ65550:ERL65551 EHN65550:EHP65551 DXR65550:DXT65551 DNV65550:DNX65551 DDZ65550:DEB65551 CUD65550:CUF65551 CKH65550:CKJ65551 CAL65550:CAN65551 BQP65550:BQR65551 BGT65550:BGV65551 AWX65550:AWZ65551 ANB65550:AND65551 ADF65550:ADH65551 TJ65550:TL65551 JN65550:JP65551 S65550:U65551 WVZ14:WWB15 WMD14:WMF15 WCH14:WCJ15 VSL14:VSN15 VIP14:VIR15 UYT14:UYV15 UOX14:UOZ15 UFB14:UFD15 TVF14:TVH15 TLJ14:TLL15 TBN14:TBP15 SRR14:SRT15 SHV14:SHX15 RXZ14:RYB15 ROD14:ROF15 REH14:REJ15 QUL14:QUN15 QKP14:QKR15 QAT14:QAV15 PQX14:PQZ15 PHB14:PHD15 OXF14:OXH15 ONJ14:ONL15 ODN14:ODP15 NTR14:NTT15 NJV14:NJX15 MZZ14:NAB15 MQD14:MQF15 MGH14:MGJ15 LWL14:LWN15 LMP14:LMR15 LCT14:LCV15 KSX14:KSZ15 KJB14:KJD15 JZF14:JZH15 JPJ14:JPL15 JFN14:JFP15 IVR14:IVT15 ILV14:ILX15 IBZ14:ICB15 HSD14:HSF15 HIH14:HIJ15 GYL14:GYN15 GOP14:GOR15 GET14:GEV15 FUX14:FUZ15 FLB14:FLD15 FBF14:FBH15 ERJ14:ERL15 EHN14:EHP15 DXR14:DXT15 DNV14:DNX15 DDZ14:DEB15 CUD14:CUF15 CKH14:CKJ15 CAL14:CAN15 BQP14:BQR15 BGT14:BGV15 AWX14:AWZ15 ANB14:AND15 ADF14:ADH15 TJ14:TL15 JN14:JP15 S11:U12 WVK983051:WVS983052 WLO983051:WLW983052 WBS983051:WCA983052 VRW983051:VSE983052 VIA983051:VII983052 UYE983051:UYM983052 UOI983051:UOQ983052 UEM983051:UEU983052 TUQ983051:TUY983052 TKU983051:TLC983052 TAY983051:TBG983052 SRC983051:SRK983052 SHG983051:SHO983052 RXK983051:RXS983052 RNO983051:RNW983052 RDS983051:REA983052 QTW983051:QUE983052 QKA983051:QKI983052 QAE983051:QAM983052 PQI983051:PQQ983052 PGM983051:PGU983052 OWQ983051:OWY983052 OMU983051:ONC983052 OCY983051:ODG983052 NTC983051:NTK983052 NJG983051:NJO983052 MZK983051:MZS983052 MPO983051:MPW983052 MFS983051:MGA983052 LVW983051:LWE983052 LMA983051:LMI983052 LCE983051:LCM983052 KSI983051:KSQ983052 KIM983051:KIU983052 JYQ983051:JYY983052 JOU983051:JPC983052 JEY983051:JFG983052 IVC983051:IVK983052 ILG983051:ILO983052 IBK983051:IBS983052 HRO983051:HRW983052 HHS983051:HIA983052 GXW983051:GYE983052 GOA983051:GOI983052 GEE983051:GEM983052 FUI983051:FUQ983052 FKM983051:FKU983052 FAQ983051:FAY983052 EQU983051:ERC983052 EGY983051:EHG983052 DXC983051:DXK983052 DNG983051:DNO983052 DDK983051:DDS983052 CTO983051:CTW983052 CJS983051:CKA983052 BZW983051:CAE983052 BQA983051:BQI983052 BGE983051:BGM983052 AWI983051:AWQ983052 AMM983051:AMU983052 ACQ983051:ACY983052 SU983051:TC983052 IY983051:JG983052 D8 WVK917515:WVS917516 WLO917515:WLW917516 WBS917515:WCA917516 VRW917515:VSE917516 VIA917515:VII917516 UYE917515:UYM917516 UOI917515:UOQ917516 UEM917515:UEU917516 TUQ917515:TUY917516 TKU917515:TLC917516 TAY917515:TBG917516 SRC917515:SRK917516 SHG917515:SHO917516 RXK917515:RXS917516 RNO917515:RNW917516 RDS917515:REA917516 QTW917515:QUE917516 QKA917515:QKI917516 QAE917515:QAM917516 PQI917515:PQQ917516 PGM917515:PGU917516 OWQ917515:OWY917516 OMU917515:ONC917516 OCY917515:ODG917516 NTC917515:NTK917516 NJG917515:NJO917516 MZK917515:MZS917516 MPO917515:MPW917516 MFS917515:MGA917516 LVW917515:LWE917516 LMA917515:LMI917516 LCE917515:LCM917516 KSI917515:KSQ917516 KIM917515:KIU917516 JYQ917515:JYY917516 JOU917515:JPC917516 JEY917515:JFG917516 IVC917515:IVK917516 ILG917515:ILO917516 IBK917515:IBS917516 HRO917515:HRW917516 HHS917515:HIA917516 GXW917515:GYE917516 GOA917515:GOI917516 GEE917515:GEM917516 FUI917515:FUQ917516 FKM917515:FKU917516 FAQ917515:FAY917516 EQU917515:ERC917516 EGY917515:EHG917516 DXC917515:DXK917516 DNG917515:DNO917516 DDK917515:DDS917516 CTO917515:CTW917516 CJS917515:CKA917516 BZW917515:CAE917516 BQA917515:BQI917516 BGE917515:BGM917516 AWI917515:AWQ917516 AMM917515:AMU917516 ACQ917515:ACY917516 SU917515:TC917516 IY917515:JG917516 E983051:L983052 WVK851979:WVS851980 WLO851979:WLW851980 WBS851979:WCA851980 VRW851979:VSE851980 VIA851979:VII851980 UYE851979:UYM851980 UOI851979:UOQ851980 UEM851979:UEU851980 TUQ851979:TUY851980 TKU851979:TLC851980 TAY851979:TBG851980 SRC851979:SRK851980 SHG851979:SHO851980 RXK851979:RXS851980 RNO851979:RNW851980 RDS851979:REA851980 QTW851979:QUE851980 QKA851979:QKI851980 QAE851979:QAM851980 PQI851979:PQQ851980 PGM851979:PGU851980 OWQ851979:OWY851980 OMU851979:ONC851980 OCY851979:ODG851980 NTC851979:NTK851980 NJG851979:NJO851980 MZK851979:MZS851980 MPO851979:MPW851980 MFS851979:MGA851980 LVW851979:LWE851980 LMA851979:LMI851980 LCE851979:LCM851980 KSI851979:KSQ851980 KIM851979:KIU851980 JYQ851979:JYY851980 JOU851979:JPC851980 JEY851979:JFG851980 IVC851979:IVK851980 ILG851979:ILO851980 IBK851979:IBS851980 HRO851979:HRW851980 HHS851979:HIA851980 GXW851979:GYE851980 GOA851979:GOI851980 GEE851979:GEM851980 FUI851979:FUQ851980 FKM851979:FKU851980 FAQ851979:FAY851980 EQU851979:ERC851980 EGY851979:EHG851980 DXC851979:DXK851980 DNG851979:DNO851980 DDK851979:DDS851980 CTO851979:CTW851980 CJS851979:CKA851980 BZW851979:CAE851980 BQA851979:BQI851980 BGE851979:BGM851980 AWI851979:AWQ851980 AMM851979:AMU851980 ACQ851979:ACY851980 SU851979:TC851980 IY851979:JG851980 E917515:L917516 WVK786443:WVS786444 WLO786443:WLW786444 WBS786443:WCA786444 VRW786443:VSE786444 VIA786443:VII786444 UYE786443:UYM786444 UOI786443:UOQ786444 UEM786443:UEU786444 TUQ786443:TUY786444 TKU786443:TLC786444 TAY786443:TBG786444 SRC786443:SRK786444 SHG786443:SHO786444 RXK786443:RXS786444 RNO786443:RNW786444 RDS786443:REA786444 QTW786443:QUE786444 QKA786443:QKI786444 QAE786443:QAM786444 PQI786443:PQQ786444 PGM786443:PGU786444 OWQ786443:OWY786444 OMU786443:ONC786444 OCY786443:ODG786444 NTC786443:NTK786444 NJG786443:NJO786444 MZK786443:MZS786444 MPO786443:MPW786444 MFS786443:MGA786444 LVW786443:LWE786444 LMA786443:LMI786444 LCE786443:LCM786444 KSI786443:KSQ786444 KIM786443:KIU786444 JYQ786443:JYY786444 JOU786443:JPC786444 JEY786443:JFG786444 IVC786443:IVK786444 ILG786443:ILO786444 IBK786443:IBS786444 HRO786443:HRW786444 HHS786443:HIA786444 GXW786443:GYE786444 GOA786443:GOI786444 GEE786443:GEM786444 FUI786443:FUQ786444 FKM786443:FKU786444 FAQ786443:FAY786444 EQU786443:ERC786444 EGY786443:EHG786444 DXC786443:DXK786444 DNG786443:DNO786444 DDK786443:DDS786444 CTO786443:CTW786444 CJS786443:CKA786444 BZW786443:CAE786444 BQA786443:BQI786444 BGE786443:BGM786444 AWI786443:AWQ786444 AMM786443:AMU786444 ACQ786443:ACY786444 SU786443:TC786444 IY786443:JG786444 E851979:L851980 WVK720907:WVS720908 WLO720907:WLW720908 WBS720907:WCA720908 VRW720907:VSE720908 VIA720907:VII720908 UYE720907:UYM720908 UOI720907:UOQ720908 UEM720907:UEU720908 TUQ720907:TUY720908 TKU720907:TLC720908 TAY720907:TBG720908 SRC720907:SRK720908 SHG720907:SHO720908 RXK720907:RXS720908 RNO720907:RNW720908 RDS720907:REA720908 QTW720907:QUE720908 QKA720907:QKI720908 QAE720907:QAM720908 PQI720907:PQQ720908 PGM720907:PGU720908 OWQ720907:OWY720908 OMU720907:ONC720908 OCY720907:ODG720908 NTC720907:NTK720908 NJG720907:NJO720908 MZK720907:MZS720908 MPO720907:MPW720908 MFS720907:MGA720908 LVW720907:LWE720908 LMA720907:LMI720908 LCE720907:LCM720908 KSI720907:KSQ720908 KIM720907:KIU720908 JYQ720907:JYY720908 JOU720907:JPC720908 JEY720907:JFG720908 IVC720907:IVK720908 ILG720907:ILO720908 IBK720907:IBS720908 HRO720907:HRW720908 HHS720907:HIA720908 GXW720907:GYE720908 GOA720907:GOI720908 GEE720907:GEM720908 FUI720907:FUQ720908 FKM720907:FKU720908 FAQ720907:FAY720908 EQU720907:ERC720908 EGY720907:EHG720908 DXC720907:DXK720908 DNG720907:DNO720908 DDK720907:DDS720908 CTO720907:CTW720908 CJS720907:CKA720908 BZW720907:CAE720908 BQA720907:BQI720908 BGE720907:BGM720908 AWI720907:AWQ720908 AMM720907:AMU720908 ACQ720907:ACY720908 SU720907:TC720908 IY720907:JG720908 E786443:L786444 WVK655371:WVS655372 WLO655371:WLW655372 WBS655371:WCA655372 VRW655371:VSE655372 VIA655371:VII655372 UYE655371:UYM655372 UOI655371:UOQ655372 UEM655371:UEU655372 TUQ655371:TUY655372 TKU655371:TLC655372 TAY655371:TBG655372 SRC655371:SRK655372 SHG655371:SHO655372 RXK655371:RXS655372 RNO655371:RNW655372 RDS655371:REA655372 QTW655371:QUE655372 QKA655371:QKI655372 QAE655371:QAM655372 PQI655371:PQQ655372 PGM655371:PGU655372 OWQ655371:OWY655372 OMU655371:ONC655372 OCY655371:ODG655372 NTC655371:NTK655372 NJG655371:NJO655372 MZK655371:MZS655372 MPO655371:MPW655372 MFS655371:MGA655372 LVW655371:LWE655372 LMA655371:LMI655372 LCE655371:LCM655372 KSI655371:KSQ655372 KIM655371:KIU655372 JYQ655371:JYY655372 JOU655371:JPC655372 JEY655371:JFG655372 IVC655371:IVK655372 ILG655371:ILO655372 IBK655371:IBS655372 HRO655371:HRW655372 HHS655371:HIA655372 GXW655371:GYE655372 GOA655371:GOI655372 GEE655371:GEM655372 FUI655371:FUQ655372 FKM655371:FKU655372 FAQ655371:FAY655372 EQU655371:ERC655372 EGY655371:EHG655372 DXC655371:DXK655372 DNG655371:DNO655372 DDK655371:DDS655372 CTO655371:CTW655372 CJS655371:CKA655372 BZW655371:CAE655372 BQA655371:BQI655372 BGE655371:BGM655372 AWI655371:AWQ655372 AMM655371:AMU655372 ACQ655371:ACY655372 SU655371:TC655372 IY655371:JG655372 E720907:L720908 WVK589835:WVS589836 WLO589835:WLW589836 WBS589835:WCA589836 VRW589835:VSE589836 VIA589835:VII589836 UYE589835:UYM589836 UOI589835:UOQ589836 UEM589835:UEU589836 TUQ589835:TUY589836 TKU589835:TLC589836 TAY589835:TBG589836 SRC589835:SRK589836 SHG589835:SHO589836 RXK589835:RXS589836 RNO589835:RNW589836 RDS589835:REA589836 QTW589835:QUE589836 QKA589835:QKI589836 QAE589835:QAM589836 PQI589835:PQQ589836 PGM589835:PGU589836 OWQ589835:OWY589836 OMU589835:ONC589836 OCY589835:ODG589836 NTC589835:NTK589836 NJG589835:NJO589836 MZK589835:MZS589836 MPO589835:MPW589836 MFS589835:MGA589836 LVW589835:LWE589836 LMA589835:LMI589836 LCE589835:LCM589836 KSI589835:KSQ589836 KIM589835:KIU589836 JYQ589835:JYY589836 JOU589835:JPC589836 JEY589835:JFG589836 IVC589835:IVK589836 ILG589835:ILO589836 IBK589835:IBS589836 HRO589835:HRW589836 HHS589835:HIA589836 GXW589835:GYE589836 GOA589835:GOI589836 GEE589835:GEM589836 FUI589835:FUQ589836 FKM589835:FKU589836 FAQ589835:FAY589836 EQU589835:ERC589836 EGY589835:EHG589836 DXC589835:DXK589836 DNG589835:DNO589836 DDK589835:DDS589836 CTO589835:CTW589836 CJS589835:CKA589836 BZW589835:CAE589836 BQA589835:BQI589836 BGE589835:BGM589836 AWI589835:AWQ589836 AMM589835:AMU589836 ACQ589835:ACY589836 SU589835:TC589836 IY589835:JG589836 E655371:L655372 WVK524299:WVS524300 WLO524299:WLW524300 WBS524299:WCA524300 VRW524299:VSE524300 VIA524299:VII524300 UYE524299:UYM524300 UOI524299:UOQ524300 UEM524299:UEU524300 TUQ524299:TUY524300 TKU524299:TLC524300 TAY524299:TBG524300 SRC524299:SRK524300 SHG524299:SHO524300 RXK524299:RXS524300 RNO524299:RNW524300 RDS524299:REA524300 QTW524299:QUE524300 QKA524299:QKI524300 QAE524299:QAM524300 PQI524299:PQQ524300 PGM524299:PGU524300 OWQ524299:OWY524300 OMU524299:ONC524300 OCY524299:ODG524300 NTC524299:NTK524300 NJG524299:NJO524300 MZK524299:MZS524300 MPO524299:MPW524300 MFS524299:MGA524300 LVW524299:LWE524300 LMA524299:LMI524300 LCE524299:LCM524300 KSI524299:KSQ524300 KIM524299:KIU524300 JYQ524299:JYY524300 JOU524299:JPC524300 JEY524299:JFG524300 IVC524299:IVK524300 ILG524299:ILO524300 IBK524299:IBS524300 HRO524299:HRW524300 HHS524299:HIA524300 GXW524299:GYE524300 GOA524299:GOI524300 GEE524299:GEM524300 FUI524299:FUQ524300 FKM524299:FKU524300 FAQ524299:FAY524300 EQU524299:ERC524300 EGY524299:EHG524300 DXC524299:DXK524300 DNG524299:DNO524300 DDK524299:DDS524300 CTO524299:CTW524300 CJS524299:CKA524300 BZW524299:CAE524300 BQA524299:BQI524300 BGE524299:BGM524300 AWI524299:AWQ524300 AMM524299:AMU524300 ACQ524299:ACY524300 SU524299:TC524300 IY524299:JG524300 E589835:L589836 WVK458763:WVS458764 WLO458763:WLW458764 WBS458763:WCA458764 VRW458763:VSE458764 VIA458763:VII458764 UYE458763:UYM458764 UOI458763:UOQ458764 UEM458763:UEU458764 TUQ458763:TUY458764 TKU458763:TLC458764 TAY458763:TBG458764 SRC458763:SRK458764 SHG458763:SHO458764 RXK458763:RXS458764 RNO458763:RNW458764 RDS458763:REA458764 QTW458763:QUE458764 QKA458763:QKI458764 QAE458763:QAM458764 PQI458763:PQQ458764 PGM458763:PGU458764 OWQ458763:OWY458764 OMU458763:ONC458764 OCY458763:ODG458764 NTC458763:NTK458764 NJG458763:NJO458764 MZK458763:MZS458764 MPO458763:MPW458764 MFS458763:MGA458764 LVW458763:LWE458764 LMA458763:LMI458764 LCE458763:LCM458764 KSI458763:KSQ458764 KIM458763:KIU458764 JYQ458763:JYY458764 JOU458763:JPC458764 JEY458763:JFG458764 IVC458763:IVK458764 ILG458763:ILO458764 IBK458763:IBS458764 HRO458763:HRW458764 HHS458763:HIA458764 GXW458763:GYE458764 GOA458763:GOI458764 GEE458763:GEM458764 FUI458763:FUQ458764 FKM458763:FKU458764 FAQ458763:FAY458764 EQU458763:ERC458764 EGY458763:EHG458764 DXC458763:DXK458764 DNG458763:DNO458764 DDK458763:DDS458764 CTO458763:CTW458764 CJS458763:CKA458764 BZW458763:CAE458764 BQA458763:BQI458764 BGE458763:BGM458764 AWI458763:AWQ458764 AMM458763:AMU458764 ACQ458763:ACY458764 SU458763:TC458764 IY458763:JG458764 E524299:L524300 WVK393227:WVS393228 WLO393227:WLW393228 WBS393227:WCA393228 VRW393227:VSE393228 VIA393227:VII393228 UYE393227:UYM393228 UOI393227:UOQ393228 UEM393227:UEU393228 TUQ393227:TUY393228 TKU393227:TLC393228 TAY393227:TBG393228 SRC393227:SRK393228 SHG393227:SHO393228 RXK393227:RXS393228 RNO393227:RNW393228 RDS393227:REA393228 QTW393227:QUE393228 QKA393227:QKI393228 QAE393227:QAM393228 PQI393227:PQQ393228 PGM393227:PGU393228 OWQ393227:OWY393228 OMU393227:ONC393228 OCY393227:ODG393228 NTC393227:NTK393228 NJG393227:NJO393228 MZK393227:MZS393228 MPO393227:MPW393228 MFS393227:MGA393228 LVW393227:LWE393228 LMA393227:LMI393228 LCE393227:LCM393228 KSI393227:KSQ393228 KIM393227:KIU393228 JYQ393227:JYY393228 JOU393227:JPC393228 JEY393227:JFG393228 IVC393227:IVK393228 ILG393227:ILO393228 IBK393227:IBS393228 HRO393227:HRW393228 HHS393227:HIA393228 GXW393227:GYE393228 GOA393227:GOI393228 GEE393227:GEM393228 FUI393227:FUQ393228 FKM393227:FKU393228 FAQ393227:FAY393228 EQU393227:ERC393228 EGY393227:EHG393228 DXC393227:DXK393228 DNG393227:DNO393228 DDK393227:DDS393228 CTO393227:CTW393228 CJS393227:CKA393228 BZW393227:CAE393228 BQA393227:BQI393228 BGE393227:BGM393228 AWI393227:AWQ393228 AMM393227:AMU393228 ACQ393227:ACY393228 SU393227:TC393228 IY393227:JG393228 E458763:L458764 WVK327691:WVS327692 WLO327691:WLW327692 WBS327691:WCA327692 VRW327691:VSE327692 VIA327691:VII327692 UYE327691:UYM327692 UOI327691:UOQ327692 UEM327691:UEU327692 TUQ327691:TUY327692 TKU327691:TLC327692 TAY327691:TBG327692 SRC327691:SRK327692 SHG327691:SHO327692 RXK327691:RXS327692 RNO327691:RNW327692 RDS327691:REA327692 QTW327691:QUE327692 QKA327691:QKI327692 QAE327691:QAM327692 PQI327691:PQQ327692 PGM327691:PGU327692 OWQ327691:OWY327692 OMU327691:ONC327692 OCY327691:ODG327692 NTC327691:NTK327692 NJG327691:NJO327692 MZK327691:MZS327692 MPO327691:MPW327692 MFS327691:MGA327692 LVW327691:LWE327692 LMA327691:LMI327692 LCE327691:LCM327692 KSI327691:KSQ327692 KIM327691:KIU327692 JYQ327691:JYY327692 JOU327691:JPC327692 JEY327691:JFG327692 IVC327691:IVK327692 ILG327691:ILO327692 IBK327691:IBS327692 HRO327691:HRW327692 HHS327691:HIA327692 GXW327691:GYE327692 GOA327691:GOI327692 GEE327691:GEM327692 FUI327691:FUQ327692 FKM327691:FKU327692 FAQ327691:FAY327692 EQU327691:ERC327692 EGY327691:EHG327692 DXC327691:DXK327692 DNG327691:DNO327692 DDK327691:DDS327692 CTO327691:CTW327692 CJS327691:CKA327692 BZW327691:CAE327692 BQA327691:BQI327692 BGE327691:BGM327692 AWI327691:AWQ327692 AMM327691:AMU327692 ACQ327691:ACY327692 SU327691:TC327692 IY327691:JG327692 E393227:L393228 WVK262155:WVS262156 WLO262155:WLW262156 WBS262155:WCA262156 VRW262155:VSE262156 VIA262155:VII262156 UYE262155:UYM262156 UOI262155:UOQ262156 UEM262155:UEU262156 TUQ262155:TUY262156 TKU262155:TLC262156 TAY262155:TBG262156 SRC262155:SRK262156 SHG262155:SHO262156 RXK262155:RXS262156 RNO262155:RNW262156 RDS262155:REA262156 QTW262155:QUE262156 QKA262155:QKI262156 QAE262155:QAM262156 PQI262155:PQQ262156 PGM262155:PGU262156 OWQ262155:OWY262156 OMU262155:ONC262156 OCY262155:ODG262156 NTC262155:NTK262156 NJG262155:NJO262156 MZK262155:MZS262156 MPO262155:MPW262156 MFS262155:MGA262156 LVW262155:LWE262156 LMA262155:LMI262156 LCE262155:LCM262156 KSI262155:KSQ262156 KIM262155:KIU262156 JYQ262155:JYY262156 JOU262155:JPC262156 JEY262155:JFG262156 IVC262155:IVK262156 ILG262155:ILO262156 IBK262155:IBS262156 HRO262155:HRW262156 HHS262155:HIA262156 GXW262155:GYE262156 GOA262155:GOI262156 GEE262155:GEM262156 FUI262155:FUQ262156 FKM262155:FKU262156 FAQ262155:FAY262156 EQU262155:ERC262156 EGY262155:EHG262156 DXC262155:DXK262156 DNG262155:DNO262156 DDK262155:DDS262156 CTO262155:CTW262156 CJS262155:CKA262156 BZW262155:CAE262156 BQA262155:BQI262156 BGE262155:BGM262156 AWI262155:AWQ262156 AMM262155:AMU262156 ACQ262155:ACY262156 SU262155:TC262156 IY262155:JG262156 E327691:L327692 WVK196619:WVS196620 WLO196619:WLW196620 WBS196619:WCA196620 VRW196619:VSE196620 VIA196619:VII196620 UYE196619:UYM196620 UOI196619:UOQ196620 UEM196619:UEU196620 TUQ196619:TUY196620 TKU196619:TLC196620 TAY196619:TBG196620 SRC196619:SRK196620 SHG196619:SHO196620 RXK196619:RXS196620 RNO196619:RNW196620 RDS196619:REA196620 QTW196619:QUE196620 QKA196619:QKI196620 QAE196619:QAM196620 PQI196619:PQQ196620 PGM196619:PGU196620 OWQ196619:OWY196620 OMU196619:ONC196620 OCY196619:ODG196620 NTC196619:NTK196620 NJG196619:NJO196620 MZK196619:MZS196620 MPO196619:MPW196620 MFS196619:MGA196620 LVW196619:LWE196620 LMA196619:LMI196620 LCE196619:LCM196620 KSI196619:KSQ196620 KIM196619:KIU196620 JYQ196619:JYY196620 JOU196619:JPC196620 JEY196619:JFG196620 IVC196619:IVK196620 ILG196619:ILO196620 IBK196619:IBS196620 HRO196619:HRW196620 HHS196619:HIA196620 GXW196619:GYE196620 GOA196619:GOI196620 GEE196619:GEM196620 FUI196619:FUQ196620 FKM196619:FKU196620 FAQ196619:FAY196620 EQU196619:ERC196620 EGY196619:EHG196620 DXC196619:DXK196620 DNG196619:DNO196620 DDK196619:DDS196620 CTO196619:CTW196620 CJS196619:CKA196620 BZW196619:CAE196620 BQA196619:BQI196620 BGE196619:BGM196620 AWI196619:AWQ196620 AMM196619:AMU196620 ACQ196619:ACY196620 SU196619:TC196620 IY196619:JG196620 E262155:L262156 WVK131083:WVS131084 WLO131083:WLW131084 WBS131083:WCA131084 VRW131083:VSE131084 VIA131083:VII131084 UYE131083:UYM131084 UOI131083:UOQ131084 UEM131083:UEU131084 TUQ131083:TUY131084 TKU131083:TLC131084 TAY131083:TBG131084 SRC131083:SRK131084 SHG131083:SHO131084 RXK131083:RXS131084 RNO131083:RNW131084 RDS131083:REA131084 QTW131083:QUE131084 QKA131083:QKI131084 QAE131083:QAM131084 PQI131083:PQQ131084 PGM131083:PGU131084 OWQ131083:OWY131084 OMU131083:ONC131084 OCY131083:ODG131084 NTC131083:NTK131084 NJG131083:NJO131084 MZK131083:MZS131084 MPO131083:MPW131084 MFS131083:MGA131084 LVW131083:LWE131084 LMA131083:LMI131084 LCE131083:LCM131084 KSI131083:KSQ131084 KIM131083:KIU131084 JYQ131083:JYY131084 JOU131083:JPC131084 JEY131083:JFG131084 IVC131083:IVK131084 ILG131083:ILO131084 IBK131083:IBS131084 HRO131083:HRW131084 HHS131083:HIA131084 GXW131083:GYE131084 GOA131083:GOI131084 GEE131083:GEM131084 FUI131083:FUQ131084 FKM131083:FKU131084 FAQ131083:FAY131084 EQU131083:ERC131084 EGY131083:EHG131084 DXC131083:DXK131084 DNG131083:DNO131084 DDK131083:DDS131084 CTO131083:CTW131084 CJS131083:CKA131084 BZW131083:CAE131084 BQA131083:BQI131084 BGE131083:BGM131084 AWI131083:AWQ131084 AMM131083:AMU131084 ACQ131083:ACY131084 SU131083:TC131084 IY131083:JG131084 E196619:L196620 WVK65547:WVS65548 WLO65547:WLW65548 WBS65547:WCA65548 VRW65547:VSE65548 VIA65547:VII65548 UYE65547:UYM65548 UOI65547:UOQ65548 UEM65547:UEU65548 TUQ65547:TUY65548 TKU65547:TLC65548 TAY65547:TBG65548 SRC65547:SRK65548 SHG65547:SHO65548 RXK65547:RXS65548 RNO65547:RNW65548 RDS65547:REA65548 QTW65547:QUE65548 QKA65547:QKI65548 QAE65547:QAM65548 PQI65547:PQQ65548 PGM65547:PGU65548 OWQ65547:OWY65548 OMU65547:ONC65548 OCY65547:ODG65548 NTC65547:NTK65548 NJG65547:NJO65548 MZK65547:MZS65548 MPO65547:MPW65548 MFS65547:MGA65548 LVW65547:LWE65548 LMA65547:LMI65548 LCE65547:LCM65548 KSI65547:KSQ65548 KIM65547:KIU65548 JYQ65547:JYY65548 JOU65547:JPC65548 JEY65547:JFG65548 IVC65547:IVK65548 ILG65547:ILO65548 IBK65547:IBS65548 HRO65547:HRW65548 HHS65547:HIA65548 GXW65547:GYE65548 GOA65547:GOI65548 GEE65547:GEM65548 FUI65547:FUQ65548 FKM65547:FKU65548 FAQ65547:FAY65548 EQU65547:ERC65548 EGY65547:EHG65548 DXC65547:DXK65548 DNG65547:DNO65548 DDK65547:DDS65548 CTO65547:CTW65548 CJS65547:CKA65548 BZW65547:CAE65548 BQA65547:BQI65548 BGE65547:BGM65548 AWI65547:AWQ65548 AMM65547:AMU65548 ACQ65547:ACY65548 SU65547:TC65548 IY65547:JG65548 E131083:L131084 WVK11:WVS12 WLO11:WLW12 WBS11:WCA12 VRW11:VSE12 VIA11:VII12 UYE11:UYM12 UOI11:UOQ12 UEM11:UEU12 TUQ11:TUY12 TKU11:TLC12 TAY11:TBG12 SRC11:SRK12 SHG11:SHO12 RXK11:RXS12 RNO11:RNW12 RDS11:REA12 QTW11:QUE12 QKA11:QKI12 QAE11:QAM12 PQI11:PQQ12 PGM11:PGU12 OWQ11:OWY12 OMU11:ONC12 OCY11:ODG12 NTC11:NTK12 NJG11:NJO12 MZK11:MZS12 MPO11:MPW12 MFS11:MGA12 LVW11:LWE12 LMA11:LMI12 LCE11:LCM12 KSI11:KSQ12 KIM11:KIU12 JYQ11:JYY12 JOU11:JPC12 JEY11:JFG12 IVC11:IVK12 ILG11:ILO12 IBK11:IBS12 HRO11:HRW12 HHS11:HIA12 GXW11:GYE12 GOA11:GOI12 GEE11:GEM12 FUI11:FUQ12 FKM11:FKU12 FAQ11:FAY12 EQU11:ERC12 EGY11:EHG12 DXC11:DXK12 DNG11:DNO12 DDK11:DDS12 CTO11:CTW12 CJS11:CKA12 BZW11:CAE12 BQA11:BQI12 BGE11:BGM12 AWI11:AWQ12 AMM11:AMU12 ACQ11:ACY12 SU11:TC12 IY11:JG12 E65547:L65548 WVU983051:WVX983052 WLY983051:WMB983052 WCC983051:WCF983052 VSG983051:VSJ983052 VIK983051:VIN983052 UYO983051:UYR983052 UOS983051:UOV983052 UEW983051:UEZ983052 TVA983051:TVD983052 TLE983051:TLH983052 TBI983051:TBL983052 SRM983051:SRP983052 SHQ983051:SHT983052 RXU983051:RXX983052 RNY983051:ROB983052 REC983051:REF983052 QUG983051:QUJ983052 QKK983051:QKN983052 QAO983051:QAR983052 PQS983051:PQV983052 PGW983051:PGZ983052 OXA983051:OXD983052 ONE983051:ONH983052 ODI983051:ODL983052 NTM983051:NTP983052 NJQ983051:NJT983052 MZU983051:MZX983052 MPY983051:MQB983052 MGC983051:MGF983052 LWG983051:LWJ983052 LMK983051:LMN983052 LCO983051:LCR983052 KSS983051:KSV983052 KIW983051:KIZ983052 JZA983051:JZD983052 JPE983051:JPH983052 JFI983051:JFL983052 IVM983051:IVP983052 ILQ983051:ILT983052 IBU983051:IBX983052 HRY983051:HSB983052 HIC983051:HIF983052 GYG983051:GYJ983052 GOK983051:GON983052 GEO983051:GER983052 FUS983051:FUV983052 FKW983051:FKZ983052 FBA983051:FBD983052 ERE983051:ERH983052 EHI983051:EHL983052 DXM983051:DXP983052 DNQ983051:DNT983052 DDU983051:DDX983052 CTY983051:CUB983052 CKC983051:CKF983052 CAG983051:CAJ983052 BQK983051:BQN983052 BGO983051:BGR983052 AWS983051:AWV983052 AMW983051:AMZ983052 ADA983051:ADD983052 TE983051:TH983052 JI983051:JL983052 N983051:Q983052 WVU917515:WVX917516 WLY917515:WMB917516 WCC917515:WCF917516 VSG917515:VSJ917516 VIK917515:VIN917516 UYO917515:UYR917516 UOS917515:UOV917516 UEW917515:UEZ917516 TVA917515:TVD917516 TLE917515:TLH917516 TBI917515:TBL917516 SRM917515:SRP917516 SHQ917515:SHT917516 RXU917515:RXX917516 RNY917515:ROB917516 REC917515:REF917516 QUG917515:QUJ917516 QKK917515:QKN917516 QAO917515:QAR917516 PQS917515:PQV917516 PGW917515:PGZ917516 OXA917515:OXD917516 ONE917515:ONH917516 ODI917515:ODL917516 NTM917515:NTP917516 NJQ917515:NJT917516 MZU917515:MZX917516 MPY917515:MQB917516 MGC917515:MGF917516 LWG917515:LWJ917516 LMK917515:LMN917516 LCO917515:LCR917516 KSS917515:KSV917516 KIW917515:KIZ917516 JZA917515:JZD917516 JPE917515:JPH917516 JFI917515:JFL917516 IVM917515:IVP917516 ILQ917515:ILT917516 IBU917515:IBX917516 HRY917515:HSB917516 HIC917515:HIF917516 GYG917515:GYJ917516 GOK917515:GON917516 GEO917515:GER917516 FUS917515:FUV917516 FKW917515:FKZ917516 FBA917515:FBD917516 ERE917515:ERH917516 EHI917515:EHL917516 DXM917515:DXP917516 DNQ917515:DNT917516 DDU917515:DDX917516 CTY917515:CUB917516 CKC917515:CKF917516 CAG917515:CAJ917516 BQK917515:BQN917516 BGO917515:BGR917516 AWS917515:AWV917516 AMW917515:AMZ917516 ADA917515:ADD917516 TE917515:TH917516 JI917515:JL917516 N917515:Q917516 WVU851979:WVX851980 WLY851979:WMB851980 WCC851979:WCF851980 VSG851979:VSJ851980 VIK851979:VIN851980 UYO851979:UYR851980 UOS851979:UOV851980 UEW851979:UEZ851980 TVA851979:TVD851980 TLE851979:TLH851980 TBI851979:TBL851980 SRM851979:SRP851980 SHQ851979:SHT851980 RXU851979:RXX851980 RNY851979:ROB851980 REC851979:REF851980 QUG851979:QUJ851980 QKK851979:QKN851980 QAO851979:QAR851980 PQS851979:PQV851980 PGW851979:PGZ851980 OXA851979:OXD851980 ONE851979:ONH851980 ODI851979:ODL851980 NTM851979:NTP851980 NJQ851979:NJT851980 MZU851979:MZX851980 MPY851979:MQB851980 MGC851979:MGF851980 LWG851979:LWJ851980 LMK851979:LMN851980 LCO851979:LCR851980 KSS851979:KSV851980 KIW851979:KIZ851980 JZA851979:JZD851980 JPE851979:JPH851980 JFI851979:JFL851980 IVM851979:IVP851980 ILQ851979:ILT851980 IBU851979:IBX851980 HRY851979:HSB851980 HIC851979:HIF851980 GYG851979:GYJ851980 GOK851979:GON851980 GEO851979:GER851980 FUS851979:FUV851980 FKW851979:FKZ851980 FBA851979:FBD851980 ERE851979:ERH851980 EHI851979:EHL851980 DXM851979:DXP851980 DNQ851979:DNT851980 DDU851979:DDX851980 CTY851979:CUB851980 CKC851979:CKF851980 CAG851979:CAJ851980 BQK851979:BQN851980 BGO851979:BGR851980 AWS851979:AWV851980 AMW851979:AMZ851980 ADA851979:ADD851980 TE851979:TH851980 JI851979:JL851980 N851979:Q851980 WVU786443:WVX786444 WLY786443:WMB786444 WCC786443:WCF786444 VSG786443:VSJ786444 VIK786443:VIN786444 UYO786443:UYR786444 UOS786443:UOV786444 UEW786443:UEZ786444 TVA786443:TVD786444 TLE786443:TLH786444 TBI786443:TBL786444 SRM786443:SRP786444 SHQ786443:SHT786444 RXU786443:RXX786444 RNY786443:ROB786444 REC786443:REF786444 QUG786443:QUJ786444 QKK786443:QKN786444 QAO786443:QAR786444 PQS786443:PQV786444 PGW786443:PGZ786444 OXA786443:OXD786444 ONE786443:ONH786444 ODI786443:ODL786444 NTM786443:NTP786444 NJQ786443:NJT786444 MZU786443:MZX786444 MPY786443:MQB786444 MGC786443:MGF786444 LWG786443:LWJ786444 LMK786443:LMN786444 LCO786443:LCR786444 KSS786443:KSV786444 KIW786443:KIZ786444 JZA786443:JZD786444 JPE786443:JPH786444 JFI786443:JFL786444 IVM786443:IVP786444 ILQ786443:ILT786444 IBU786443:IBX786444 HRY786443:HSB786444 HIC786443:HIF786444 GYG786443:GYJ786444 GOK786443:GON786444 GEO786443:GER786444 FUS786443:FUV786444 FKW786443:FKZ786444 FBA786443:FBD786444 ERE786443:ERH786444 EHI786443:EHL786444 DXM786443:DXP786444 DNQ786443:DNT786444 DDU786443:DDX786444 CTY786443:CUB786444 CKC786443:CKF786444 CAG786443:CAJ786444 BQK786443:BQN786444 BGO786443:BGR786444 AWS786443:AWV786444 AMW786443:AMZ786444 ADA786443:ADD786444 TE786443:TH786444 JI786443:JL786444 N786443:Q786444 WVU720907:WVX720908 WLY720907:WMB720908 WCC720907:WCF720908 VSG720907:VSJ720908 VIK720907:VIN720908 UYO720907:UYR720908 UOS720907:UOV720908 UEW720907:UEZ720908 TVA720907:TVD720908 TLE720907:TLH720908 TBI720907:TBL720908 SRM720907:SRP720908 SHQ720907:SHT720908 RXU720907:RXX720908 RNY720907:ROB720908 REC720907:REF720908 QUG720907:QUJ720908 QKK720907:QKN720908 QAO720907:QAR720908 PQS720907:PQV720908 PGW720907:PGZ720908 OXA720907:OXD720908 ONE720907:ONH720908 ODI720907:ODL720908 NTM720907:NTP720908 NJQ720907:NJT720908 MZU720907:MZX720908 MPY720907:MQB720908 MGC720907:MGF720908 LWG720907:LWJ720908 LMK720907:LMN720908 LCO720907:LCR720908 KSS720907:KSV720908 KIW720907:KIZ720908 JZA720907:JZD720908 JPE720907:JPH720908 JFI720907:JFL720908 IVM720907:IVP720908 ILQ720907:ILT720908 IBU720907:IBX720908 HRY720907:HSB720908 HIC720907:HIF720908 GYG720907:GYJ720908 GOK720907:GON720908 GEO720907:GER720908 FUS720907:FUV720908 FKW720907:FKZ720908 FBA720907:FBD720908 ERE720907:ERH720908 EHI720907:EHL720908 DXM720907:DXP720908 DNQ720907:DNT720908 DDU720907:DDX720908 CTY720907:CUB720908 CKC720907:CKF720908 CAG720907:CAJ720908 BQK720907:BQN720908 BGO720907:BGR720908 AWS720907:AWV720908 AMW720907:AMZ720908 ADA720907:ADD720908 TE720907:TH720908 JI720907:JL720908 N720907:Q720908 WVU655371:WVX655372 WLY655371:WMB655372 WCC655371:WCF655372 VSG655371:VSJ655372 VIK655371:VIN655372 UYO655371:UYR655372 UOS655371:UOV655372 UEW655371:UEZ655372 TVA655371:TVD655372 TLE655371:TLH655372 TBI655371:TBL655372 SRM655371:SRP655372 SHQ655371:SHT655372 RXU655371:RXX655372 RNY655371:ROB655372 REC655371:REF655372 QUG655371:QUJ655372 QKK655371:QKN655372 QAO655371:QAR655372 PQS655371:PQV655372 PGW655371:PGZ655372 OXA655371:OXD655372 ONE655371:ONH655372 ODI655371:ODL655372 NTM655371:NTP655372 NJQ655371:NJT655372 MZU655371:MZX655372 MPY655371:MQB655372 MGC655371:MGF655372 LWG655371:LWJ655372 LMK655371:LMN655372 LCO655371:LCR655372 KSS655371:KSV655372 KIW655371:KIZ655372 JZA655371:JZD655372 JPE655371:JPH655372 JFI655371:JFL655372 IVM655371:IVP655372 ILQ655371:ILT655372 IBU655371:IBX655372 HRY655371:HSB655372 HIC655371:HIF655372 GYG655371:GYJ655372 GOK655371:GON655372 GEO655371:GER655372 FUS655371:FUV655372 FKW655371:FKZ655372 FBA655371:FBD655372 ERE655371:ERH655372 EHI655371:EHL655372 DXM655371:DXP655372 DNQ655371:DNT655372 DDU655371:DDX655372 CTY655371:CUB655372 CKC655371:CKF655372 CAG655371:CAJ655372 BQK655371:BQN655372 BGO655371:BGR655372 AWS655371:AWV655372 AMW655371:AMZ655372 ADA655371:ADD655372 TE655371:TH655372 JI655371:JL655372 N655371:Q655372 WVU589835:WVX589836 WLY589835:WMB589836 WCC589835:WCF589836 VSG589835:VSJ589836 VIK589835:VIN589836 UYO589835:UYR589836 UOS589835:UOV589836 UEW589835:UEZ589836 TVA589835:TVD589836 TLE589835:TLH589836 TBI589835:TBL589836 SRM589835:SRP589836 SHQ589835:SHT589836 RXU589835:RXX589836 RNY589835:ROB589836 REC589835:REF589836 QUG589835:QUJ589836 QKK589835:QKN589836 QAO589835:QAR589836 PQS589835:PQV589836 PGW589835:PGZ589836 OXA589835:OXD589836 ONE589835:ONH589836 ODI589835:ODL589836 NTM589835:NTP589836 NJQ589835:NJT589836 MZU589835:MZX589836 MPY589835:MQB589836 MGC589835:MGF589836 LWG589835:LWJ589836 LMK589835:LMN589836 LCO589835:LCR589836 KSS589835:KSV589836 KIW589835:KIZ589836 JZA589835:JZD589836 JPE589835:JPH589836 JFI589835:JFL589836 IVM589835:IVP589836 ILQ589835:ILT589836 IBU589835:IBX589836 HRY589835:HSB589836 HIC589835:HIF589836 GYG589835:GYJ589836 GOK589835:GON589836 GEO589835:GER589836 FUS589835:FUV589836 FKW589835:FKZ589836 FBA589835:FBD589836 ERE589835:ERH589836 EHI589835:EHL589836 DXM589835:DXP589836 DNQ589835:DNT589836 DDU589835:DDX589836 CTY589835:CUB589836 CKC589835:CKF589836 CAG589835:CAJ589836 BQK589835:BQN589836 BGO589835:BGR589836 AWS589835:AWV589836 AMW589835:AMZ589836 ADA589835:ADD589836 TE589835:TH589836 JI589835:JL589836 N589835:Q589836 WVU524299:WVX524300 WLY524299:WMB524300 WCC524299:WCF524300 VSG524299:VSJ524300 VIK524299:VIN524300 UYO524299:UYR524300 UOS524299:UOV524300 UEW524299:UEZ524300 TVA524299:TVD524300 TLE524299:TLH524300 TBI524299:TBL524300 SRM524299:SRP524300 SHQ524299:SHT524300 RXU524299:RXX524300 RNY524299:ROB524300 REC524299:REF524300 QUG524299:QUJ524300 QKK524299:QKN524300 QAO524299:QAR524300 PQS524299:PQV524300 PGW524299:PGZ524300 OXA524299:OXD524300 ONE524299:ONH524300 ODI524299:ODL524300 NTM524299:NTP524300 NJQ524299:NJT524300 MZU524299:MZX524300 MPY524299:MQB524300 MGC524299:MGF524300 LWG524299:LWJ524300 LMK524299:LMN524300 LCO524299:LCR524300 KSS524299:KSV524300 KIW524299:KIZ524300 JZA524299:JZD524300 JPE524299:JPH524300 JFI524299:JFL524300 IVM524299:IVP524300 ILQ524299:ILT524300 IBU524299:IBX524300 HRY524299:HSB524300 HIC524299:HIF524300 GYG524299:GYJ524300 GOK524299:GON524300 GEO524299:GER524300 FUS524299:FUV524300 FKW524299:FKZ524300 FBA524299:FBD524300 ERE524299:ERH524300 EHI524299:EHL524300 DXM524299:DXP524300 DNQ524299:DNT524300 DDU524299:DDX524300 CTY524299:CUB524300 CKC524299:CKF524300 CAG524299:CAJ524300 BQK524299:BQN524300 BGO524299:BGR524300 AWS524299:AWV524300 AMW524299:AMZ524300 ADA524299:ADD524300 TE524299:TH524300 JI524299:JL524300 N524299:Q524300 WVU458763:WVX458764 WLY458763:WMB458764 WCC458763:WCF458764 VSG458763:VSJ458764 VIK458763:VIN458764 UYO458763:UYR458764 UOS458763:UOV458764 UEW458763:UEZ458764 TVA458763:TVD458764 TLE458763:TLH458764 TBI458763:TBL458764 SRM458763:SRP458764 SHQ458763:SHT458764 RXU458763:RXX458764 RNY458763:ROB458764 REC458763:REF458764 QUG458763:QUJ458764 QKK458763:QKN458764 QAO458763:QAR458764 PQS458763:PQV458764 PGW458763:PGZ458764 OXA458763:OXD458764 ONE458763:ONH458764 ODI458763:ODL458764 NTM458763:NTP458764 NJQ458763:NJT458764 MZU458763:MZX458764 MPY458763:MQB458764 MGC458763:MGF458764 LWG458763:LWJ458764 LMK458763:LMN458764 LCO458763:LCR458764 KSS458763:KSV458764 KIW458763:KIZ458764 JZA458763:JZD458764 JPE458763:JPH458764 JFI458763:JFL458764 IVM458763:IVP458764 ILQ458763:ILT458764 IBU458763:IBX458764 HRY458763:HSB458764 HIC458763:HIF458764 GYG458763:GYJ458764 GOK458763:GON458764 GEO458763:GER458764 FUS458763:FUV458764 FKW458763:FKZ458764 FBA458763:FBD458764 ERE458763:ERH458764 EHI458763:EHL458764 DXM458763:DXP458764 DNQ458763:DNT458764 DDU458763:DDX458764 CTY458763:CUB458764 CKC458763:CKF458764 CAG458763:CAJ458764 BQK458763:BQN458764 BGO458763:BGR458764 AWS458763:AWV458764 AMW458763:AMZ458764 ADA458763:ADD458764 TE458763:TH458764 JI458763:JL458764 N458763:Q458764 WVU393227:WVX393228 WLY393227:WMB393228 WCC393227:WCF393228 VSG393227:VSJ393228 VIK393227:VIN393228 UYO393227:UYR393228 UOS393227:UOV393228 UEW393227:UEZ393228 TVA393227:TVD393228 TLE393227:TLH393228 TBI393227:TBL393228 SRM393227:SRP393228 SHQ393227:SHT393228 RXU393227:RXX393228 RNY393227:ROB393228 REC393227:REF393228 QUG393227:QUJ393228 QKK393227:QKN393228 QAO393227:QAR393228 PQS393227:PQV393228 PGW393227:PGZ393228 OXA393227:OXD393228 ONE393227:ONH393228 ODI393227:ODL393228 NTM393227:NTP393228 NJQ393227:NJT393228 MZU393227:MZX393228 MPY393227:MQB393228 MGC393227:MGF393228 LWG393227:LWJ393228 LMK393227:LMN393228 LCO393227:LCR393228 KSS393227:KSV393228 KIW393227:KIZ393228 JZA393227:JZD393228 JPE393227:JPH393228 JFI393227:JFL393228 IVM393227:IVP393228 ILQ393227:ILT393228 IBU393227:IBX393228 HRY393227:HSB393228 HIC393227:HIF393228 GYG393227:GYJ393228 GOK393227:GON393228 GEO393227:GER393228 FUS393227:FUV393228 FKW393227:FKZ393228 FBA393227:FBD393228 ERE393227:ERH393228 EHI393227:EHL393228 DXM393227:DXP393228 DNQ393227:DNT393228 DDU393227:DDX393228 CTY393227:CUB393228 CKC393227:CKF393228 CAG393227:CAJ393228 BQK393227:BQN393228 BGO393227:BGR393228 AWS393227:AWV393228 AMW393227:AMZ393228 ADA393227:ADD393228 TE393227:TH393228 JI393227:JL393228 N393227:Q393228 WVU327691:WVX327692 WLY327691:WMB327692 WCC327691:WCF327692 VSG327691:VSJ327692 VIK327691:VIN327692 UYO327691:UYR327692 UOS327691:UOV327692 UEW327691:UEZ327692 TVA327691:TVD327692 TLE327691:TLH327692 TBI327691:TBL327692 SRM327691:SRP327692 SHQ327691:SHT327692 RXU327691:RXX327692 RNY327691:ROB327692 REC327691:REF327692 QUG327691:QUJ327692 QKK327691:QKN327692 QAO327691:QAR327692 PQS327691:PQV327692 PGW327691:PGZ327692 OXA327691:OXD327692 ONE327691:ONH327692 ODI327691:ODL327692 NTM327691:NTP327692 NJQ327691:NJT327692 MZU327691:MZX327692 MPY327691:MQB327692 MGC327691:MGF327692 LWG327691:LWJ327692 LMK327691:LMN327692 LCO327691:LCR327692 KSS327691:KSV327692 KIW327691:KIZ327692 JZA327691:JZD327692 JPE327691:JPH327692 JFI327691:JFL327692 IVM327691:IVP327692 ILQ327691:ILT327692 IBU327691:IBX327692 HRY327691:HSB327692 HIC327691:HIF327692 GYG327691:GYJ327692 GOK327691:GON327692 GEO327691:GER327692 FUS327691:FUV327692 FKW327691:FKZ327692 FBA327691:FBD327692 ERE327691:ERH327692 EHI327691:EHL327692 DXM327691:DXP327692 DNQ327691:DNT327692 DDU327691:DDX327692 CTY327691:CUB327692 CKC327691:CKF327692 CAG327691:CAJ327692 BQK327691:BQN327692 BGO327691:BGR327692 AWS327691:AWV327692 AMW327691:AMZ327692 ADA327691:ADD327692 TE327691:TH327692 JI327691:JL327692 N327691:Q327692 WVU262155:WVX262156 WLY262155:WMB262156 WCC262155:WCF262156 VSG262155:VSJ262156 VIK262155:VIN262156 UYO262155:UYR262156 UOS262155:UOV262156 UEW262155:UEZ262156 TVA262155:TVD262156 TLE262155:TLH262156 TBI262155:TBL262156 SRM262155:SRP262156 SHQ262155:SHT262156 RXU262155:RXX262156 RNY262155:ROB262156 REC262155:REF262156 QUG262155:QUJ262156 QKK262155:QKN262156 QAO262155:QAR262156 PQS262155:PQV262156 PGW262155:PGZ262156 OXA262155:OXD262156 ONE262155:ONH262156 ODI262155:ODL262156 NTM262155:NTP262156 NJQ262155:NJT262156 MZU262155:MZX262156 MPY262155:MQB262156 MGC262155:MGF262156 LWG262155:LWJ262156 LMK262155:LMN262156 LCO262155:LCR262156 KSS262155:KSV262156 KIW262155:KIZ262156 JZA262155:JZD262156 JPE262155:JPH262156 JFI262155:JFL262156 IVM262155:IVP262156 ILQ262155:ILT262156 IBU262155:IBX262156 HRY262155:HSB262156 HIC262155:HIF262156 GYG262155:GYJ262156 GOK262155:GON262156 GEO262155:GER262156 FUS262155:FUV262156 FKW262155:FKZ262156 FBA262155:FBD262156 ERE262155:ERH262156 EHI262155:EHL262156 DXM262155:DXP262156 DNQ262155:DNT262156 DDU262155:DDX262156 CTY262155:CUB262156 CKC262155:CKF262156 CAG262155:CAJ262156 BQK262155:BQN262156 BGO262155:BGR262156 AWS262155:AWV262156 AMW262155:AMZ262156 ADA262155:ADD262156 TE262155:TH262156 JI262155:JL262156 N262155:Q262156 WVU196619:WVX196620 WLY196619:WMB196620 WCC196619:WCF196620 VSG196619:VSJ196620 VIK196619:VIN196620 UYO196619:UYR196620 UOS196619:UOV196620 UEW196619:UEZ196620 TVA196619:TVD196620 TLE196619:TLH196620 TBI196619:TBL196620 SRM196619:SRP196620 SHQ196619:SHT196620 RXU196619:RXX196620 RNY196619:ROB196620 REC196619:REF196620 QUG196619:QUJ196620 QKK196619:QKN196620 QAO196619:QAR196620 PQS196619:PQV196620 PGW196619:PGZ196620 OXA196619:OXD196620 ONE196619:ONH196620 ODI196619:ODL196620 NTM196619:NTP196620 NJQ196619:NJT196620 MZU196619:MZX196620 MPY196619:MQB196620 MGC196619:MGF196620 LWG196619:LWJ196620 LMK196619:LMN196620 LCO196619:LCR196620 KSS196619:KSV196620 KIW196619:KIZ196620 JZA196619:JZD196620 JPE196619:JPH196620 JFI196619:JFL196620 IVM196619:IVP196620 ILQ196619:ILT196620 IBU196619:IBX196620 HRY196619:HSB196620 HIC196619:HIF196620 GYG196619:GYJ196620 GOK196619:GON196620 GEO196619:GER196620 FUS196619:FUV196620 FKW196619:FKZ196620 FBA196619:FBD196620 ERE196619:ERH196620 EHI196619:EHL196620 DXM196619:DXP196620 DNQ196619:DNT196620 DDU196619:DDX196620 CTY196619:CUB196620 CKC196619:CKF196620 CAG196619:CAJ196620 BQK196619:BQN196620 BGO196619:BGR196620 AWS196619:AWV196620 AMW196619:AMZ196620 ADA196619:ADD196620 TE196619:TH196620 JI196619:JL196620 N196619:Q196620 WVU131083:WVX131084 WLY131083:WMB131084 WCC131083:WCF131084 VSG131083:VSJ131084 VIK131083:VIN131084 UYO131083:UYR131084 UOS131083:UOV131084 UEW131083:UEZ131084 TVA131083:TVD131084 TLE131083:TLH131084 TBI131083:TBL131084 SRM131083:SRP131084 SHQ131083:SHT131084 RXU131083:RXX131084 RNY131083:ROB131084 REC131083:REF131084 QUG131083:QUJ131084 QKK131083:QKN131084 QAO131083:QAR131084 PQS131083:PQV131084 PGW131083:PGZ131084 OXA131083:OXD131084 ONE131083:ONH131084 ODI131083:ODL131084 NTM131083:NTP131084 NJQ131083:NJT131084 MZU131083:MZX131084 MPY131083:MQB131084 MGC131083:MGF131084 LWG131083:LWJ131084 LMK131083:LMN131084 LCO131083:LCR131084 KSS131083:KSV131084 KIW131083:KIZ131084 JZA131083:JZD131084 JPE131083:JPH131084 JFI131083:JFL131084 IVM131083:IVP131084 ILQ131083:ILT131084 IBU131083:IBX131084 HRY131083:HSB131084 HIC131083:HIF131084 GYG131083:GYJ131084 GOK131083:GON131084 GEO131083:GER131084 FUS131083:FUV131084 FKW131083:FKZ131084 FBA131083:FBD131084 ERE131083:ERH131084 EHI131083:EHL131084 DXM131083:DXP131084 DNQ131083:DNT131084 DDU131083:DDX131084 CTY131083:CUB131084 CKC131083:CKF131084 CAG131083:CAJ131084 BQK131083:BQN131084 BGO131083:BGR131084 AWS131083:AWV131084 AMW131083:AMZ131084 ADA131083:ADD131084 TE131083:TH131084 JI131083:JL131084 N131083:Q131084 WVU65547:WVX65548 WLY65547:WMB65548 WCC65547:WCF65548 VSG65547:VSJ65548 VIK65547:VIN65548 UYO65547:UYR65548 UOS65547:UOV65548 UEW65547:UEZ65548 TVA65547:TVD65548 TLE65547:TLH65548 TBI65547:TBL65548 SRM65547:SRP65548 SHQ65547:SHT65548 RXU65547:RXX65548 RNY65547:ROB65548 REC65547:REF65548 QUG65547:QUJ65548 QKK65547:QKN65548 QAO65547:QAR65548 PQS65547:PQV65548 PGW65547:PGZ65548 OXA65547:OXD65548 ONE65547:ONH65548 ODI65547:ODL65548 NTM65547:NTP65548 NJQ65547:NJT65548 MZU65547:MZX65548 MPY65547:MQB65548 MGC65547:MGF65548 LWG65547:LWJ65548 LMK65547:LMN65548 LCO65547:LCR65548 KSS65547:KSV65548 KIW65547:KIZ65548 JZA65547:JZD65548 JPE65547:JPH65548 JFI65547:JFL65548 IVM65547:IVP65548 ILQ65547:ILT65548 IBU65547:IBX65548 HRY65547:HSB65548 HIC65547:HIF65548 GYG65547:GYJ65548 GOK65547:GON65548 GEO65547:GER65548 FUS65547:FUV65548 FKW65547:FKZ65548 FBA65547:FBD65548 ERE65547:ERH65548 EHI65547:EHL65548 DXM65547:DXP65548 DNQ65547:DNT65548 DDU65547:DDX65548 CTY65547:CUB65548 CKC65547:CKF65548 CAG65547:CAJ65548 BQK65547:BQN65548 BGO65547:BGR65548 AWS65547:AWV65548 AMW65547:AMZ65548 ADA65547:ADD65548 TE65547:TH65548 JI65547:JL65548 N65547:Q65548 WVU11:WVX12 WLY11:WMB12 WCC11:WCF12 VSG11:VSJ12 VIK11:VIN12 UYO11:UYR12 UOS11:UOV12 UEW11:UEZ12 TVA11:TVD12 TLE11:TLH12 TBI11:TBL12 SRM11:SRP12 SHQ11:SHT12 RXU11:RXX12 RNY11:ROB12 REC11:REF12 QUG11:QUJ12 QKK11:QKN12 QAO11:QAR12 PQS11:PQV12 PGW11:PGZ12 OXA11:OXD12 ONE11:ONH12 ODI11:ODL12 NTM11:NTP12 NJQ11:NJT12 MZU11:MZX12 MPY11:MQB12 MGC11:MGF12 LWG11:LWJ12 LMK11:LMN12 LCO11:LCR12 KSS11:KSV12 KIW11:KIZ12 JZA11:JZD12 JPE11:JPH12 JFI11:JFL12 IVM11:IVP12 ILQ11:ILT12 IBU11:IBX12 HRY11:HSB12 HIC11:HIF12 GYG11:GYJ12 GOK11:GON12 GEO11:GER12 FUS11:FUV12 FKW11:FKZ12 FBA11:FBD12 ERE11:ERH12 EHI11:EHL12 DXM11:DXP12 DNQ11:DNT12 DDU11:DDX12 CTY11:CUB12 CKC11:CKF12 CAG11:CAJ12 BQK11:BQN12 BGO11:BGR12 AWS11:AWV12 AMW11:AMZ12 ADA11:ADD12 TE11:TH12 JI11:JL12 N8:Q9 WVU983054:WVX983055 WLY983054:WMB983055 WCC983054:WCF983055 VSG983054:VSJ983055 VIK983054:VIN983055 UYO983054:UYR983055 UOS983054:UOV983055 UEW983054:UEZ983055 TVA983054:TVD983055 TLE983054:TLH983055 TBI983054:TBL983055 SRM983054:SRP983055 SHQ983054:SHT983055 RXU983054:RXX983055 RNY983054:ROB983055 REC983054:REF983055 QUG983054:QUJ983055 QKK983054:QKN983055 QAO983054:QAR983055 PQS983054:PQV983055 PGW983054:PGZ983055 OXA983054:OXD983055 ONE983054:ONH983055 ODI983054:ODL983055 NTM983054:NTP983055 NJQ983054:NJT983055 MZU983054:MZX983055 MPY983054:MQB983055 MGC983054:MGF983055 LWG983054:LWJ983055 LMK983054:LMN983055 LCO983054:LCR983055 KSS983054:KSV983055 KIW983054:KIZ983055 JZA983054:JZD983055 JPE983054:JPH983055 JFI983054:JFL983055 IVM983054:IVP983055 ILQ983054:ILT983055 IBU983054:IBX983055 HRY983054:HSB983055 HIC983054:HIF983055 GYG983054:GYJ983055 GOK983054:GON983055 GEO983054:GER983055 FUS983054:FUV983055 FKW983054:FKZ983055 FBA983054:FBD983055 ERE983054:ERH983055 EHI983054:EHL983055 DXM983054:DXP983055 DNQ983054:DNT983055 DDU983054:DDX983055 CTY983054:CUB983055 CKC983054:CKF983055 CAG983054:CAJ983055 BQK983054:BQN983055 BGO983054:BGR983055 AWS983054:AWV983055 AMW983054:AMZ983055 ADA983054:ADD983055 TE983054:TH983055 JI983054:JL983055 N983054:Q983055 WVU917518:WVX917519 WLY917518:WMB917519 WCC917518:WCF917519 VSG917518:VSJ917519 VIK917518:VIN917519 UYO917518:UYR917519 UOS917518:UOV917519 UEW917518:UEZ917519 TVA917518:TVD917519 TLE917518:TLH917519 TBI917518:TBL917519 SRM917518:SRP917519 SHQ917518:SHT917519 RXU917518:RXX917519 RNY917518:ROB917519 REC917518:REF917519 QUG917518:QUJ917519 QKK917518:QKN917519 QAO917518:QAR917519 PQS917518:PQV917519 PGW917518:PGZ917519 OXA917518:OXD917519 ONE917518:ONH917519 ODI917518:ODL917519 NTM917518:NTP917519 NJQ917518:NJT917519 MZU917518:MZX917519 MPY917518:MQB917519 MGC917518:MGF917519 LWG917518:LWJ917519 LMK917518:LMN917519 LCO917518:LCR917519 KSS917518:KSV917519 KIW917518:KIZ917519 JZA917518:JZD917519 JPE917518:JPH917519 JFI917518:JFL917519 IVM917518:IVP917519 ILQ917518:ILT917519 IBU917518:IBX917519 HRY917518:HSB917519 HIC917518:HIF917519 GYG917518:GYJ917519 GOK917518:GON917519 GEO917518:GER917519 FUS917518:FUV917519 FKW917518:FKZ917519 FBA917518:FBD917519 ERE917518:ERH917519 EHI917518:EHL917519 DXM917518:DXP917519 DNQ917518:DNT917519 DDU917518:DDX917519 CTY917518:CUB917519 CKC917518:CKF917519 CAG917518:CAJ917519 BQK917518:BQN917519 BGO917518:BGR917519 AWS917518:AWV917519 AMW917518:AMZ917519 ADA917518:ADD917519 TE917518:TH917519 JI917518:JL917519 N917518:Q917519 WVU851982:WVX851983 WLY851982:WMB851983 WCC851982:WCF851983 VSG851982:VSJ851983 VIK851982:VIN851983 UYO851982:UYR851983 UOS851982:UOV851983 UEW851982:UEZ851983 TVA851982:TVD851983 TLE851982:TLH851983 TBI851982:TBL851983 SRM851982:SRP851983 SHQ851982:SHT851983 RXU851982:RXX851983 RNY851982:ROB851983 REC851982:REF851983 QUG851982:QUJ851983 QKK851982:QKN851983 QAO851982:QAR851983 PQS851982:PQV851983 PGW851982:PGZ851983 OXA851982:OXD851983 ONE851982:ONH851983 ODI851982:ODL851983 NTM851982:NTP851983 NJQ851982:NJT851983 MZU851982:MZX851983 MPY851982:MQB851983 MGC851982:MGF851983 LWG851982:LWJ851983 LMK851982:LMN851983 LCO851982:LCR851983 KSS851982:KSV851983 KIW851982:KIZ851983 JZA851982:JZD851983 JPE851982:JPH851983 JFI851982:JFL851983 IVM851982:IVP851983 ILQ851982:ILT851983 IBU851982:IBX851983 HRY851982:HSB851983 HIC851982:HIF851983 GYG851982:GYJ851983 GOK851982:GON851983 GEO851982:GER851983 FUS851982:FUV851983 FKW851982:FKZ851983 FBA851982:FBD851983 ERE851982:ERH851983 EHI851982:EHL851983 DXM851982:DXP851983 DNQ851982:DNT851983 DDU851982:DDX851983 CTY851982:CUB851983 CKC851982:CKF851983 CAG851982:CAJ851983 BQK851982:BQN851983 BGO851982:BGR851983 AWS851982:AWV851983 AMW851982:AMZ851983 ADA851982:ADD851983 TE851982:TH851983 JI851982:JL851983 N851982:Q851983 WVU786446:WVX786447 WLY786446:WMB786447 WCC786446:WCF786447 VSG786446:VSJ786447 VIK786446:VIN786447 UYO786446:UYR786447 UOS786446:UOV786447 UEW786446:UEZ786447 TVA786446:TVD786447 TLE786446:TLH786447 TBI786446:TBL786447 SRM786446:SRP786447 SHQ786446:SHT786447 RXU786446:RXX786447 RNY786446:ROB786447 REC786446:REF786447 QUG786446:QUJ786447 QKK786446:QKN786447 QAO786446:QAR786447 PQS786446:PQV786447 PGW786446:PGZ786447 OXA786446:OXD786447 ONE786446:ONH786447 ODI786446:ODL786447 NTM786446:NTP786447 NJQ786446:NJT786447 MZU786446:MZX786447 MPY786446:MQB786447 MGC786446:MGF786447 LWG786446:LWJ786447 LMK786446:LMN786447 LCO786446:LCR786447 KSS786446:KSV786447 KIW786446:KIZ786447 JZA786446:JZD786447 JPE786446:JPH786447 JFI786446:JFL786447 IVM786446:IVP786447 ILQ786446:ILT786447 IBU786446:IBX786447 HRY786446:HSB786447 HIC786446:HIF786447 GYG786446:GYJ786447 GOK786446:GON786447 GEO786446:GER786447 FUS786446:FUV786447 FKW786446:FKZ786447 FBA786446:FBD786447 ERE786446:ERH786447 EHI786446:EHL786447 DXM786446:DXP786447 DNQ786446:DNT786447 DDU786446:DDX786447 CTY786446:CUB786447 CKC786446:CKF786447 CAG786446:CAJ786447 BQK786446:BQN786447 BGO786446:BGR786447 AWS786446:AWV786447 AMW786446:AMZ786447 ADA786446:ADD786447 TE786446:TH786447 JI786446:JL786447 N786446:Q786447 WVU720910:WVX720911 WLY720910:WMB720911 WCC720910:WCF720911 VSG720910:VSJ720911 VIK720910:VIN720911 UYO720910:UYR720911 UOS720910:UOV720911 UEW720910:UEZ720911 TVA720910:TVD720911 TLE720910:TLH720911 TBI720910:TBL720911 SRM720910:SRP720911 SHQ720910:SHT720911 RXU720910:RXX720911 RNY720910:ROB720911 REC720910:REF720911 QUG720910:QUJ720911 QKK720910:QKN720911 QAO720910:QAR720911 PQS720910:PQV720911 PGW720910:PGZ720911 OXA720910:OXD720911 ONE720910:ONH720911 ODI720910:ODL720911 NTM720910:NTP720911 NJQ720910:NJT720911 MZU720910:MZX720911 MPY720910:MQB720911 MGC720910:MGF720911 LWG720910:LWJ720911 LMK720910:LMN720911 LCO720910:LCR720911 KSS720910:KSV720911 KIW720910:KIZ720911 JZA720910:JZD720911 JPE720910:JPH720911 JFI720910:JFL720911 IVM720910:IVP720911 ILQ720910:ILT720911 IBU720910:IBX720911 HRY720910:HSB720911 HIC720910:HIF720911 GYG720910:GYJ720911 GOK720910:GON720911 GEO720910:GER720911 FUS720910:FUV720911 FKW720910:FKZ720911 FBA720910:FBD720911 ERE720910:ERH720911 EHI720910:EHL720911 DXM720910:DXP720911 DNQ720910:DNT720911 DDU720910:DDX720911 CTY720910:CUB720911 CKC720910:CKF720911 CAG720910:CAJ720911 BQK720910:BQN720911 BGO720910:BGR720911 AWS720910:AWV720911 AMW720910:AMZ720911 ADA720910:ADD720911 TE720910:TH720911 JI720910:JL720911 N720910:Q720911 WVU655374:WVX655375 WLY655374:WMB655375 WCC655374:WCF655375 VSG655374:VSJ655375 VIK655374:VIN655375 UYO655374:UYR655375 UOS655374:UOV655375 UEW655374:UEZ655375 TVA655374:TVD655375 TLE655374:TLH655375 TBI655374:TBL655375 SRM655374:SRP655375 SHQ655374:SHT655375 RXU655374:RXX655375 RNY655374:ROB655375 REC655374:REF655375 QUG655374:QUJ655375 QKK655374:QKN655375 QAO655374:QAR655375 PQS655374:PQV655375 PGW655374:PGZ655375 OXA655374:OXD655375 ONE655374:ONH655375 ODI655374:ODL655375 NTM655374:NTP655375 NJQ655374:NJT655375 MZU655374:MZX655375 MPY655374:MQB655375 MGC655374:MGF655375 LWG655374:LWJ655375 LMK655374:LMN655375 LCO655374:LCR655375 KSS655374:KSV655375 KIW655374:KIZ655375 JZA655374:JZD655375 JPE655374:JPH655375 JFI655374:JFL655375 IVM655374:IVP655375 ILQ655374:ILT655375 IBU655374:IBX655375 HRY655374:HSB655375 HIC655374:HIF655375 GYG655374:GYJ655375 GOK655374:GON655375 GEO655374:GER655375 FUS655374:FUV655375 FKW655374:FKZ655375 FBA655374:FBD655375 ERE655374:ERH655375 EHI655374:EHL655375 DXM655374:DXP655375 DNQ655374:DNT655375 DDU655374:DDX655375 CTY655374:CUB655375 CKC655374:CKF655375 CAG655374:CAJ655375 BQK655374:BQN655375 BGO655374:BGR655375 AWS655374:AWV655375 AMW655374:AMZ655375 ADA655374:ADD655375 TE655374:TH655375 JI655374:JL655375 N655374:Q655375 WVU589838:WVX589839 WLY589838:WMB589839 WCC589838:WCF589839 VSG589838:VSJ589839 VIK589838:VIN589839 UYO589838:UYR589839 UOS589838:UOV589839 UEW589838:UEZ589839 TVA589838:TVD589839 TLE589838:TLH589839 TBI589838:TBL589839 SRM589838:SRP589839 SHQ589838:SHT589839 RXU589838:RXX589839 RNY589838:ROB589839 REC589838:REF589839 QUG589838:QUJ589839 QKK589838:QKN589839 QAO589838:QAR589839 PQS589838:PQV589839 PGW589838:PGZ589839 OXA589838:OXD589839 ONE589838:ONH589839 ODI589838:ODL589839 NTM589838:NTP589839 NJQ589838:NJT589839 MZU589838:MZX589839 MPY589838:MQB589839 MGC589838:MGF589839 LWG589838:LWJ589839 LMK589838:LMN589839 LCO589838:LCR589839 KSS589838:KSV589839 KIW589838:KIZ589839 JZA589838:JZD589839 JPE589838:JPH589839 JFI589838:JFL589839 IVM589838:IVP589839 ILQ589838:ILT589839 IBU589838:IBX589839 HRY589838:HSB589839 HIC589838:HIF589839 GYG589838:GYJ589839 GOK589838:GON589839 GEO589838:GER589839 FUS589838:FUV589839 FKW589838:FKZ589839 FBA589838:FBD589839 ERE589838:ERH589839 EHI589838:EHL589839 DXM589838:DXP589839 DNQ589838:DNT589839 DDU589838:DDX589839 CTY589838:CUB589839 CKC589838:CKF589839 CAG589838:CAJ589839 BQK589838:BQN589839 BGO589838:BGR589839 AWS589838:AWV589839 AMW589838:AMZ589839 ADA589838:ADD589839 TE589838:TH589839 JI589838:JL589839 N589838:Q589839 WVU524302:WVX524303 WLY524302:WMB524303 WCC524302:WCF524303 VSG524302:VSJ524303 VIK524302:VIN524303 UYO524302:UYR524303 UOS524302:UOV524303 UEW524302:UEZ524303 TVA524302:TVD524303 TLE524302:TLH524303 TBI524302:TBL524303 SRM524302:SRP524303 SHQ524302:SHT524303 RXU524302:RXX524303 RNY524302:ROB524303 REC524302:REF524303 QUG524302:QUJ524303 QKK524302:QKN524303 QAO524302:QAR524303 PQS524302:PQV524303 PGW524302:PGZ524303 OXA524302:OXD524303 ONE524302:ONH524303 ODI524302:ODL524303 NTM524302:NTP524303 NJQ524302:NJT524303 MZU524302:MZX524303 MPY524302:MQB524303 MGC524302:MGF524303 LWG524302:LWJ524303 LMK524302:LMN524303 LCO524302:LCR524303 KSS524302:KSV524303 KIW524302:KIZ524303 JZA524302:JZD524303 JPE524302:JPH524303 JFI524302:JFL524303 IVM524302:IVP524303 ILQ524302:ILT524303 IBU524302:IBX524303 HRY524302:HSB524303 HIC524302:HIF524303 GYG524302:GYJ524303 GOK524302:GON524303 GEO524302:GER524303 FUS524302:FUV524303 FKW524302:FKZ524303 FBA524302:FBD524303 ERE524302:ERH524303 EHI524302:EHL524303 DXM524302:DXP524303 DNQ524302:DNT524303 DDU524302:DDX524303 CTY524302:CUB524303 CKC524302:CKF524303 CAG524302:CAJ524303 BQK524302:BQN524303 BGO524302:BGR524303 AWS524302:AWV524303 AMW524302:AMZ524303 ADA524302:ADD524303 TE524302:TH524303 JI524302:JL524303 N524302:Q524303 WVU458766:WVX458767 WLY458766:WMB458767 WCC458766:WCF458767 VSG458766:VSJ458767 VIK458766:VIN458767 UYO458766:UYR458767 UOS458766:UOV458767 UEW458766:UEZ458767 TVA458766:TVD458767 TLE458766:TLH458767 TBI458766:TBL458767 SRM458766:SRP458767 SHQ458766:SHT458767 RXU458766:RXX458767 RNY458766:ROB458767 REC458766:REF458767 QUG458766:QUJ458767 QKK458766:QKN458767 QAO458766:QAR458767 PQS458766:PQV458767 PGW458766:PGZ458767 OXA458766:OXD458767 ONE458766:ONH458767 ODI458766:ODL458767 NTM458766:NTP458767 NJQ458766:NJT458767 MZU458766:MZX458767 MPY458766:MQB458767 MGC458766:MGF458767 LWG458766:LWJ458767 LMK458766:LMN458767 LCO458766:LCR458767 KSS458766:KSV458767 KIW458766:KIZ458767 JZA458766:JZD458767 JPE458766:JPH458767 JFI458766:JFL458767 IVM458766:IVP458767 ILQ458766:ILT458767 IBU458766:IBX458767 HRY458766:HSB458767 HIC458766:HIF458767 GYG458766:GYJ458767 GOK458766:GON458767 GEO458766:GER458767 FUS458766:FUV458767 FKW458766:FKZ458767 FBA458766:FBD458767 ERE458766:ERH458767 EHI458766:EHL458767 DXM458766:DXP458767 DNQ458766:DNT458767 DDU458766:DDX458767 CTY458766:CUB458767 CKC458766:CKF458767 CAG458766:CAJ458767 BQK458766:BQN458767 BGO458766:BGR458767 AWS458766:AWV458767 AMW458766:AMZ458767 ADA458766:ADD458767 TE458766:TH458767 JI458766:JL458767 N458766:Q458767 WVU393230:WVX393231 WLY393230:WMB393231 WCC393230:WCF393231 VSG393230:VSJ393231 VIK393230:VIN393231 UYO393230:UYR393231 UOS393230:UOV393231 UEW393230:UEZ393231 TVA393230:TVD393231 TLE393230:TLH393231 TBI393230:TBL393231 SRM393230:SRP393231 SHQ393230:SHT393231 RXU393230:RXX393231 RNY393230:ROB393231 REC393230:REF393231 QUG393230:QUJ393231 QKK393230:QKN393231 QAO393230:QAR393231 PQS393230:PQV393231 PGW393230:PGZ393231 OXA393230:OXD393231 ONE393230:ONH393231 ODI393230:ODL393231 NTM393230:NTP393231 NJQ393230:NJT393231 MZU393230:MZX393231 MPY393230:MQB393231 MGC393230:MGF393231 LWG393230:LWJ393231 LMK393230:LMN393231 LCO393230:LCR393231 KSS393230:KSV393231 KIW393230:KIZ393231 JZA393230:JZD393231 JPE393230:JPH393231 JFI393230:JFL393231 IVM393230:IVP393231 ILQ393230:ILT393231 IBU393230:IBX393231 HRY393230:HSB393231 HIC393230:HIF393231 GYG393230:GYJ393231 GOK393230:GON393231 GEO393230:GER393231 FUS393230:FUV393231 FKW393230:FKZ393231 FBA393230:FBD393231 ERE393230:ERH393231 EHI393230:EHL393231 DXM393230:DXP393231 DNQ393230:DNT393231 DDU393230:DDX393231 CTY393230:CUB393231 CKC393230:CKF393231 CAG393230:CAJ393231 BQK393230:BQN393231 BGO393230:BGR393231 AWS393230:AWV393231 AMW393230:AMZ393231 ADA393230:ADD393231 TE393230:TH393231 JI393230:JL393231 N393230:Q393231 WVU327694:WVX327695 WLY327694:WMB327695 WCC327694:WCF327695 VSG327694:VSJ327695 VIK327694:VIN327695 UYO327694:UYR327695 UOS327694:UOV327695 UEW327694:UEZ327695 TVA327694:TVD327695 TLE327694:TLH327695 TBI327694:TBL327695 SRM327694:SRP327695 SHQ327694:SHT327695 RXU327694:RXX327695 RNY327694:ROB327695 REC327694:REF327695 QUG327694:QUJ327695 QKK327694:QKN327695 QAO327694:QAR327695 PQS327694:PQV327695 PGW327694:PGZ327695 OXA327694:OXD327695 ONE327694:ONH327695 ODI327694:ODL327695 NTM327694:NTP327695 NJQ327694:NJT327695 MZU327694:MZX327695 MPY327694:MQB327695 MGC327694:MGF327695 LWG327694:LWJ327695 LMK327694:LMN327695 LCO327694:LCR327695 KSS327694:KSV327695 KIW327694:KIZ327695 JZA327694:JZD327695 JPE327694:JPH327695 JFI327694:JFL327695 IVM327694:IVP327695 ILQ327694:ILT327695 IBU327694:IBX327695 HRY327694:HSB327695 HIC327694:HIF327695 GYG327694:GYJ327695 GOK327694:GON327695 GEO327694:GER327695 FUS327694:FUV327695 FKW327694:FKZ327695 FBA327694:FBD327695 ERE327694:ERH327695 EHI327694:EHL327695 DXM327694:DXP327695 DNQ327694:DNT327695 DDU327694:DDX327695 CTY327694:CUB327695 CKC327694:CKF327695 CAG327694:CAJ327695 BQK327694:BQN327695 BGO327694:BGR327695 AWS327694:AWV327695 AMW327694:AMZ327695 ADA327694:ADD327695 TE327694:TH327695 JI327694:JL327695 N327694:Q327695 WVU262158:WVX262159 WLY262158:WMB262159 WCC262158:WCF262159 VSG262158:VSJ262159 VIK262158:VIN262159 UYO262158:UYR262159 UOS262158:UOV262159 UEW262158:UEZ262159 TVA262158:TVD262159 TLE262158:TLH262159 TBI262158:TBL262159 SRM262158:SRP262159 SHQ262158:SHT262159 RXU262158:RXX262159 RNY262158:ROB262159 REC262158:REF262159 QUG262158:QUJ262159 QKK262158:QKN262159 QAO262158:QAR262159 PQS262158:PQV262159 PGW262158:PGZ262159 OXA262158:OXD262159 ONE262158:ONH262159 ODI262158:ODL262159 NTM262158:NTP262159 NJQ262158:NJT262159 MZU262158:MZX262159 MPY262158:MQB262159 MGC262158:MGF262159 LWG262158:LWJ262159 LMK262158:LMN262159 LCO262158:LCR262159 KSS262158:KSV262159 KIW262158:KIZ262159 JZA262158:JZD262159 JPE262158:JPH262159 JFI262158:JFL262159 IVM262158:IVP262159 ILQ262158:ILT262159 IBU262158:IBX262159 HRY262158:HSB262159 HIC262158:HIF262159 GYG262158:GYJ262159 GOK262158:GON262159 GEO262158:GER262159 FUS262158:FUV262159 FKW262158:FKZ262159 FBA262158:FBD262159 ERE262158:ERH262159 EHI262158:EHL262159 DXM262158:DXP262159 DNQ262158:DNT262159 DDU262158:DDX262159 CTY262158:CUB262159 CKC262158:CKF262159 CAG262158:CAJ262159 BQK262158:BQN262159 BGO262158:BGR262159 AWS262158:AWV262159 AMW262158:AMZ262159 ADA262158:ADD262159 TE262158:TH262159 JI262158:JL262159 N262158:Q262159 WVU196622:WVX196623 WLY196622:WMB196623 WCC196622:WCF196623 VSG196622:VSJ196623 VIK196622:VIN196623 UYO196622:UYR196623 UOS196622:UOV196623 UEW196622:UEZ196623 TVA196622:TVD196623 TLE196622:TLH196623 TBI196622:TBL196623 SRM196622:SRP196623 SHQ196622:SHT196623 RXU196622:RXX196623 RNY196622:ROB196623 REC196622:REF196623 QUG196622:QUJ196623 QKK196622:QKN196623 QAO196622:QAR196623 PQS196622:PQV196623 PGW196622:PGZ196623 OXA196622:OXD196623 ONE196622:ONH196623 ODI196622:ODL196623 NTM196622:NTP196623 NJQ196622:NJT196623 MZU196622:MZX196623 MPY196622:MQB196623 MGC196622:MGF196623 LWG196622:LWJ196623 LMK196622:LMN196623 LCO196622:LCR196623 KSS196622:KSV196623 KIW196622:KIZ196623 JZA196622:JZD196623 JPE196622:JPH196623 JFI196622:JFL196623 IVM196622:IVP196623 ILQ196622:ILT196623 IBU196622:IBX196623 HRY196622:HSB196623 HIC196622:HIF196623 GYG196622:GYJ196623 GOK196622:GON196623 GEO196622:GER196623 FUS196622:FUV196623 FKW196622:FKZ196623 FBA196622:FBD196623 ERE196622:ERH196623 EHI196622:EHL196623 DXM196622:DXP196623 DNQ196622:DNT196623 DDU196622:DDX196623 CTY196622:CUB196623 CKC196622:CKF196623 CAG196622:CAJ196623 BQK196622:BQN196623 BGO196622:BGR196623 AWS196622:AWV196623 AMW196622:AMZ196623 ADA196622:ADD196623 TE196622:TH196623 JI196622:JL196623 N196622:Q196623 WVU131086:WVX131087 WLY131086:WMB131087 WCC131086:WCF131087 VSG131086:VSJ131087 VIK131086:VIN131087 UYO131086:UYR131087 UOS131086:UOV131087 UEW131086:UEZ131087 TVA131086:TVD131087 TLE131086:TLH131087 TBI131086:TBL131087 SRM131086:SRP131087 SHQ131086:SHT131087 RXU131086:RXX131087 RNY131086:ROB131087 REC131086:REF131087 QUG131086:QUJ131087 QKK131086:QKN131087 QAO131086:QAR131087 PQS131086:PQV131087 PGW131086:PGZ131087 OXA131086:OXD131087 ONE131086:ONH131087 ODI131086:ODL131087 NTM131086:NTP131087 NJQ131086:NJT131087 MZU131086:MZX131087 MPY131086:MQB131087 MGC131086:MGF131087 LWG131086:LWJ131087 LMK131086:LMN131087 LCO131086:LCR131087 KSS131086:KSV131087 KIW131086:KIZ131087 JZA131086:JZD131087 JPE131086:JPH131087 JFI131086:JFL131087 IVM131086:IVP131087 ILQ131086:ILT131087 IBU131086:IBX131087 HRY131086:HSB131087 HIC131086:HIF131087 GYG131086:GYJ131087 GOK131086:GON131087 GEO131086:GER131087 FUS131086:FUV131087 FKW131086:FKZ131087 FBA131086:FBD131087 ERE131086:ERH131087 EHI131086:EHL131087 DXM131086:DXP131087 DNQ131086:DNT131087 DDU131086:DDX131087 CTY131086:CUB131087 CKC131086:CKF131087 CAG131086:CAJ131087 BQK131086:BQN131087 BGO131086:BGR131087 AWS131086:AWV131087 AMW131086:AMZ131087 ADA131086:ADD131087 TE131086:TH131087 JI131086:JL131087 N131086:Q131087 WVU65550:WVX65551 WLY65550:WMB65551 WCC65550:WCF65551 VSG65550:VSJ65551 VIK65550:VIN65551 UYO65550:UYR65551 UOS65550:UOV65551 UEW65550:UEZ65551 TVA65550:TVD65551 TLE65550:TLH65551 TBI65550:TBL65551 SRM65550:SRP65551 SHQ65550:SHT65551 RXU65550:RXX65551 RNY65550:ROB65551 REC65550:REF65551 QUG65550:QUJ65551 QKK65550:QKN65551 QAO65550:QAR65551 PQS65550:PQV65551 PGW65550:PGZ65551 OXA65550:OXD65551 ONE65550:ONH65551 ODI65550:ODL65551 NTM65550:NTP65551 NJQ65550:NJT65551 MZU65550:MZX65551 MPY65550:MQB65551 MGC65550:MGF65551 LWG65550:LWJ65551 LMK65550:LMN65551 LCO65550:LCR65551 KSS65550:KSV65551 KIW65550:KIZ65551 JZA65550:JZD65551 JPE65550:JPH65551 JFI65550:JFL65551 IVM65550:IVP65551 ILQ65550:ILT65551 IBU65550:IBX65551 HRY65550:HSB65551 HIC65550:HIF65551 GYG65550:GYJ65551 GOK65550:GON65551 GEO65550:GER65551 FUS65550:FUV65551 FKW65550:FKZ65551 FBA65550:FBD65551 ERE65550:ERH65551 EHI65550:EHL65551 DXM65550:DXP65551 DNQ65550:DNT65551 DDU65550:DDX65551 CTY65550:CUB65551 CKC65550:CKF65551 CAG65550:CAJ65551 BQK65550:BQN65551 BGO65550:BGR65551 AWS65550:AWV65551 AMW65550:AMZ65551 ADA65550:ADD65551 TE65550:TH65551 JI65550:JL65551 N65550:Q65551 WVU14:WVX15 WLY14:WMB15 WCC14:WCF15 VSG14:VSJ15 VIK14:VIN15 UYO14:UYR15 UOS14:UOV15 UEW14:UEZ15 TVA14:TVD15 TLE14:TLH15 TBI14:TBL15 SRM14:SRP15 SHQ14:SHT15 RXU14:RXX15 RNY14:ROB15 REC14:REF15 QUG14:QUJ15 QKK14:QKN15 QAO14:QAR15 PQS14:PQV15 PGW14:PGZ15 OXA14:OXD15 ONE14:ONH15 ODI14:ODL15 NTM14:NTP15 NJQ14:NJT15 MZU14:MZX15 MPY14:MQB15 MGC14:MGF15 LWG14:LWJ15 LMK14:LMN15 LCO14:LCR15 KSS14:KSV15 KIW14:KIZ15 JZA14:JZD15 JPE14:JPH15 JFI14:JFL15 IVM14:IVP15 ILQ14:ILT15 IBU14:IBX15 HRY14:HSB15 HIC14:HIF15 GYG14:GYJ15 GOK14:GON15 GEO14:GER15 FUS14:FUV15 FKW14:FKZ15 FBA14:FBD15 ERE14:ERH15 EHI14:EHL15 DXM14:DXP15 DNQ14:DNT15 DDU14:DDX15 CTY14:CUB15 CKC14:CKF15 CAG14:CAJ15 BQK14:BQN15 BGO14:BGR15 AWS14:AWV15 AMW14:AMZ15 ADA14:ADD15 TE14:TH15 JI14:JL15 N11:Q12 WVK983054:WVS983055 WLO983054:WLW983055 WBS983054:WCA983055 VRW983054:VSE983055 VIA983054:VII983055 UYE983054:UYM983055 UOI983054:UOQ983055 UEM983054:UEU983055 TUQ983054:TUY983055 TKU983054:TLC983055 TAY983054:TBG983055 SRC983054:SRK983055 SHG983054:SHO983055 RXK983054:RXS983055 RNO983054:RNW983055 RDS983054:REA983055 QTW983054:QUE983055 QKA983054:QKI983055 QAE983054:QAM983055 PQI983054:PQQ983055 PGM983054:PGU983055 OWQ983054:OWY983055 OMU983054:ONC983055 OCY983054:ODG983055 NTC983054:NTK983055 NJG983054:NJO983055 MZK983054:MZS983055 MPO983054:MPW983055 MFS983054:MGA983055 LVW983054:LWE983055 LMA983054:LMI983055 LCE983054:LCM983055 KSI983054:KSQ983055 KIM983054:KIU983055 JYQ983054:JYY983055 JOU983054:JPC983055 JEY983054:JFG983055 IVC983054:IVK983055 ILG983054:ILO983055 IBK983054:IBS983055 HRO983054:HRW983055 HHS983054:HIA983055 GXW983054:GYE983055 GOA983054:GOI983055 GEE983054:GEM983055 FUI983054:FUQ983055 FKM983054:FKU983055 FAQ983054:FAY983055 EQU983054:ERC983055 EGY983054:EHG983055 DXC983054:DXK983055 DNG983054:DNO983055 DDK983054:DDS983055 CTO983054:CTW983055 CJS983054:CKA983055 BZW983054:CAE983055 BQA983054:BQI983055 BGE983054:BGM983055 AWI983054:AWQ983055 AMM983054:AMU983055 ACQ983054:ACY983055 SU983054:TC983055 IY983054:JG983055 E8:L9 WVK917518:WVS917519 WLO917518:WLW917519 WBS917518:WCA917519 VRW917518:VSE917519 VIA917518:VII917519 UYE917518:UYM917519 UOI917518:UOQ917519 UEM917518:UEU917519 TUQ917518:TUY917519 TKU917518:TLC917519 TAY917518:TBG917519 SRC917518:SRK917519 SHG917518:SHO917519 RXK917518:RXS917519 RNO917518:RNW917519 RDS917518:REA917519 QTW917518:QUE917519 QKA917518:QKI917519 QAE917518:QAM917519 PQI917518:PQQ917519 PGM917518:PGU917519 OWQ917518:OWY917519 OMU917518:ONC917519 OCY917518:ODG917519 NTC917518:NTK917519 NJG917518:NJO917519 MZK917518:MZS917519 MPO917518:MPW917519 MFS917518:MGA917519 LVW917518:LWE917519 LMA917518:LMI917519 LCE917518:LCM917519 KSI917518:KSQ917519 KIM917518:KIU917519 JYQ917518:JYY917519 JOU917518:JPC917519 JEY917518:JFG917519 IVC917518:IVK917519 ILG917518:ILO917519 IBK917518:IBS917519 HRO917518:HRW917519 HHS917518:HIA917519 GXW917518:GYE917519 GOA917518:GOI917519 GEE917518:GEM917519 FUI917518:FUQ917519 FKM917518:FKU917519 FAQ917518:FAY917519 EQU917518:ERC917519 EGY917518:EHG917519 DXC917518:DXK917519 DNG917518:DNO917519 DDK917518:DDS917519 CTO917518:CTW917519 CJS917518:CKA917519 BZW917518:CAE917519 BQA917518:BQI917519 BGE917518:BGM917519 AWI917518:AWQ917519 AMM917518:AMU917519 ACQ917518:ACY917519 SU917518:TC917519 IY917518:JG917519 E983054:L983055 WVK851982:WVS851983 WLO851982:WLW851983 WBS851982:WCA851983 VRW851982:VSE851983 VIA851982:VII851983 UYE851982:UYM851983 UOI851982:UOQ851983 UEM851982:UEU851983 TUQ851982:TUY851983 TKU851982:TLC851983 TAY851982:TBG851983 SRC851982:SRK851983 SHG851982:SHO851983 RXK851982:RXS851983 RNO851982:RNW851983 RDS851982:REA851983 QTW851982:QUE851983 QKA851982:QKI851983 QAE851982:QAM851983 PQI851982:PQQ851983 PGM851982:PGU851983 OWQ851982:OWY851983 OMU851982:ONC851983 OCY851982:ODG851983 NTC851982:NTK851983 NJG851982:NJO851983 MZK851982:MZS851983 MPO851982:MPW851983 MFS851982:MGA851983 LVW851982:LWE851983 LMA851982:LMI851983 LCE851982:LCM851983 KSI851982:KSQ851983 KIM851982:KIU851983 JYQ851982:JYY851983 JOU851982:JPC851983 JEY851982:JFG851983 IVC851982:IVK851983 ILG851982:ILO851983 IBK851982:IBS851983 HRO851982:HRW851983 HHS851982:HIA851983 GXW851982:GYE851983 GOA851982:GOI851983 GEE851982:GEM851983 FUI851982:FUQ851983 FKM851982:FKU851983 FAQ851982:FAY851983 EQU851982:ERC851983 EGY851982:EHG851983 DXC851982:DXK851983 DNG851982:DNO851983 DDK851982:DDS851983 CTO851982:CTW851983 CJS851982:CKA851983 BZW851982:CAE851983 BQA851982:BQI851983 BGE851982:BGM851983 AWI851982:AWQ851983 AMM851982:AMU851983 ACQ851982:ACY851983 SU851982:TC851983 IY851982:JG851983 E917518:L917519 WVK786446:WVS786447 WLO786446:WLW786447 WBS786446:WCA786447 VRW786446:VSE786447 VIA786446:VII786447 UYE786446:UYM786447 UOI786446:UOQ786447 UEM786446:UEU786447 TUQ786446:TUY786447 TKU786446:TLC786447 TAY786446:TBG786447 SRC786446:SRK786447 SHG786446:SHO786447 RXK786446:RXS786447 RNO786446:RNW786447 RDS786446:REA786447 QTW786446:QUE786447 QKA786446:QKI786447 QAE786446:QAM786447 PQI786446:PQQ786447 PGM786446:PGU786447 OWQ786446:OWY786447 OMU786446:ONC786447 OCY786446:ODG786447 NTC786446:NTK786447 NJG786446:NJO786447 MZK786446:MZS786447 MPO786446:MPW786447 MFS786446:MGA786447 LVW786446:LWE786447 LMA786446:LMI786447 LCE786446:LCM786447 KSI786446:KSQ786447 KIM786446:KIU786447 JYQ786446:JYY786447 JOU786446:JPC786447 JEY786446:JFG786447 IVC786446:IVK786447 ILG786446:ILO786447 IBK786446:IBS786447 HRO786446:HRW786447 HHS786446:HIA786447 GXW786446:GYE786447 GOA786446:GOI786447 GEE786446:GEM786447 FUI786446:FUQ786447 FKM786446:FKU786447 FAQ786446:FAY786447 EQU786446:ERC786447 EGY786446:EHG786447 DXC786446:DXK786447 DNG786446:DNO786447 DDK786446:DDS786447 CTO786446:CTW786447 CJS786446:CKA786447 BZW786446:CAE786447 BQA786446:BQI786447 BGE786446:BGM786447 AWI786446:AWQ786447 AMM786446:AMU786447 ACQ786446:ACY786447 SU786446:TC786447 IY786446:JG786447 E851982:L851983 WVK720910:WVS720911 WLO720910:WLW720911 WBS720910:WCA720911 VRW720910:VSE720911 VIA720910:VII720911 UYE720910:UYM720911 UOI720910:UOQ720911 UEM720910:UEU720911 TUQ720910:TUY720911 TKU720910:TLC720911 TAY720910:TBG720911 SRC720910:SRK720911 SHG720910:SHO720911 RXK720910:RXS720911 RNO720910:RNW720911 RDS720910:REA720911 QTW720910:QUE720911 QKA720910:QKI720911 QAE720910:QAM720911 PQI720910:PQQ720911 PGM720910:PGU720911 OWQ720910:OWY720911 OMU720910:ONC720911 OCY720910:ODG720911 NTC720910:NTK720911 NJG720910:NJO720911 MZK720910:MZS720911 MPO720910:MPW720911 MFS720910:MGA720911 LVW720910:LWE720911 LMA720910:LMI720911 LCE720910:LCM720911 KSI720910:KSQ720911 KIM720910:KIU720911 JYQ720910:JYY720911 JOU720910:JPC720911 JEY720910:JFG720911 IVC720910:IVK720911 ILG720910:ILO720911 IBK720910:IBS720911 HRO720910:HRW720911 HHS720910:HIA720911 GXW720910:GYE720911 GOA720910:GOI720911 GEE720910:GEM720911 FUI720910:FUQ720911 FKM720910:FKU720911 FAQ720910:FAY720911 EQU720910:ERC720911 EGY720910:EHG720911 DXC720910:DXK720911 DNG720910:DNO720911 DDK720910:DDS720911 CTO720910:CTW720911 CJS720910:CKA720911 BZW720910:CAE720911 BQA720910:BQI720911 BGE720910:BGM720911 AWI720910:AWQ720911 AMM720910:AMU720911 ACQ720910:ACY720911 SU720910:TC720911 IY720910:JG720911 E786446:L786447 WVK655374:WVS655375 WLO655374:WLW655375 WBS655374:WCA655375 VRW655374:VSE655375 VIA655374:VII655375 UYE655374:UYM655375 UOI655374:UOQ655375 UEM655374:UEU655375 TUQ655374:TUY655375 TKU655374:TLC655375 TAY655374:TBG655375 SRC655374:SRK655375 SHG655374:SHO655375 RXK655374:RXS655375 RNO655374:RNW655375 RDS655374:REA655375 QTW655374:QUE655375 QKA655374:QKI655375 QAE655374:QAM655375 PQI655374:PQQ655375 PGM655374:PGU655375 OWQ655374:OWY655375 OMU655374:ONC655375 OCY655374:ODG655375 NTC655374:NTK655375 NJG655374:NJO655375 MZK655374:MZS655375 MPO655374:MPW655375 MFS655374:MGA655375 LVW655374:LWE655375 LMA655374:LMI655375 LCE655374:LCM655375 KSI655374:KSQ655375 KIM655374:KIU655375 JYQ655374:JYY655375 JOU655374:JPC655375 JEY655374:JFG655375 IVC655374:IVK655375 ILG655374:ILO655375 IBK655374:IBS655375 HRO655374:HRW655375 HHS655374:HIA655375 GXW655374:GYE655375 GOA655374:GOI655375 GEE655374:GEM655375 FUI655374:FUQ655375 FKM655374:FKU655375 FAQ655374:FAY655375 EQU655374:ERC655375 EGY655374:EHG655375 DXC655374:DXK655375 DNG655374:DNO655375 DDK655374:DDS655375 CTO655374:CTW655375 CJS655374:CKA655375 BZW655374:CAE655375 BQA655374:BQI655375 BGE655374:BGM655375 AWI655374:AWQ655375 AMM655374:AMU655375 ACQ655374:ACY655375 SU655374:TC655375 IY655374:JG655375 E720910:L720911 WVK589838:WVS589839 WLO589838:WLW589839 WBS589838:WCA589839 VRW589838:VSE589839 VIA589838:VII589839 UYE589838:UYM589839 UOI589838:UOQ589839 UEM589838:UEU589839 TUQ589838:TUY589839 TKU589838:TLC589839 TAY589838:TBG589839 SRC589838:SRK589839 SHG589838:SHO589839 RXK589838:RXS589839 RNO589838:RNW589839 RDS589838:REA589839 QTW589838:QUE589839 QKA589838:QKI589839 QAE589838:QAM589839 PQI589838:PQQ589839 PGM589838:PGU589839 OWQ589838:OWY589839 OMU589838:ONC589839 OCY589838:ODG589839 NTC589838:NTK589839 NJG589838:NJO589839 MZK589838:MZS589839 MPO589838:MPW589839 MFS589838:MGA589839 LVW589838:LWE589839 LMA589838:LMI589839 LCE589838:LCM589839 KSI589838:KSQ589839 KIM589838:KIU589839 JYQ589838:JYY589839 JOU589838:JPC589839 JEY589838:JFG589839 IVC589838:IVK589839 ILG589838:ILO589839 IBK589838:IBS589839 HRO589838:HRW589839 HHS589838:HIA589839 GXW589838:GYE589839 GOA589838:GOI589839 GEE589838:GEM589839 FUI589838:FUQ589839 FKM589838:FKU589839 FAQ589838:FAY589839 EQU589838:ERC589839 EGY589838:EHG589839 DXC589838:DXK589839 DNG589838:DNO589839 DDK589838:DDS589839 CTO589838:CTW589839 CJS589838:CKA589839 BZW589838:CAE589839 BQA589838:BQI589839 BGE589838:BGM589839 AWI589838:AWQ589839 AMM589838:AMU589839 ACQ589838:ACY589839 SU589838:TC589839 IY589838:JG589839 E655374:L655375 WVK524302:WVS524303 WLO524302:WLW524303 WBS524302:WCA524303 VRW524302:VSE524303 VIA524302:VII524303 UYE524302:UYM524303 UOI524302:UOQ524303 UEM524302:UEU524303 TUQ524302:TUY524303 TKU524302:TLC524303 TAY524302:TBG524303 SRC524302:SRK524303 SHG524302:SHO524303 RXK524302:RXS524303 RNO524302:RNW524303 RDS524302:REA524303 QTW524302:QUE524303 QKA524302:QKI524303 QAE524302:QAM524303 PQI524302:PQQ524303 PGM524302:PGU524303 OWQ524302:OWY524303 OMU524302:ONC524303 OCY524302:ODG524303 NTC524302:NTK524303 NJG524302:NJO524303 MZK524302:MZS524303 MPO524302:MPW524303 MFS524302:MGA524303 LVW524302:LWE524303 LMA524302:LMI524303 LCE524302:LCM524303 KSI524302:KSQ524303 KIM524302:KIU524303 JYQ524302:JYY524303 JOU524302:JPC524303 JEY524302:JFG524303 IVC524302:IVK524303 ILG524302:ILO524303 IBK524302:IBS524303 HRO524302:HRW524303 HHS524302:HIA524303 GXW524302:GYE524303 GOA524302:GOI524303 GEE524302:GEM524303 FUI524302:FUQ524303 FKM524302:FKU524303 FAQ524302:FAY524303 EQU524302:ERC524303 EGY524302:EHG524303 DXC524302:DXK524303 DNG524302:DNO524303 DDK524302:DDS524303 CTO524302:CTW524303 CJS524302:CKA524303 BZW524302:CAE524303 BQA524302:BQI524303 BGE524302:BGM524303 AWI524302:AWQ524303 AMM524302:AMU524303 ACQ524302:ACY524303 SU524302:TC524303 IY524302:JG524303 E589838:L589839 WVK458766:WVS458767 WLO458766:WLW458767 WBS458766:WCA458767 VRW458766:VSE458767 VIA458766:VII458767 UYE458766:UYM458767 UOI458766:UOQ458767 UEM458766:UEU458767 TUQ458766:TUY458767 TKU458766:TLC458767 TAY458766:TBG458767 SRC458766:SRK458767 SHG458766:SHO458767 RXK458766:RXS458767 RNO458766:RNW458767 RDS458766:REA458767 QTW458766:QUE458767 QKA458766:QKI458767 QAE458766:QAM458767 PQI458766:PQQ458767 PGM458766:PGU458767 OWQ458766:OWY458767 OMU458766:ONC458767 OCY458766:ODG458767 NTC458766:NTK458767 NJG458766:NJO458767 MZK458766:MZS458767 MPO458766:MPW458767 MFS458766:MGA458767 LVW458766:LWE458767 LMA458766:LMI458767 LCE458766:LCM458767 KSI458766:KSQ458767 KIM458766:KIU458767 JYQ458766:JYY458767 JOU458766:JPC458767 JEY458766:JFG458767 IVC458766:IVK458767 ILG458766:ILO458767 IBK458766:IBS458767 HRO458766:HRW458767 HHS458766:HIA458767 GXW458766:GYE458767 GOA458766:GOI458767 GEE458766:GEM458767 FUI458766:FUQ458767 FKM458766:FKU458767 FAQ458766:FAY458767 EQU458766:ERC458767 EGY458766:EHG458767 DXC458766:DXK458767 DNG458766:DNO458767 DDK458766:DDS458767 CTO458766:CTW458767 CJS458766:CKA458767 BZW458766:CAE458767 BQA458766:BQI458767 BGE458766:BGM458767 AWI458766:AWQ458767 AMM458766:AMU458767 ACQ458766:ACY458767 SU458766:TC458767 IY458766:JG458767 E524302:L524303 WVK393230:WVS393231 WLO393230:WLW393231 WBS393230:WCA393231 VRW393230:VSE393231 VIA393230:VII393231 UYE393230:UYM393231 UOI393230:UOQ393231 UEM393230:UEU393231 TUQ393230:TUY393231 TKU393230:TLC393231 TAY393230:TBG393231 SRC393230:SRK393231 SHG393230:SHO393231 RXK393230:RXS393231 RNO393230:RNW393231 RDS393230:REA393231 QTW393230:QUE393231 QKA393230:QKI393231 QAE393230:QAM393231 PQI393230:PQQ393231 PGM393230:PGU393231 OWQ393230:OWY393231 OMU393230:ONC393231 OCY393230:ODG393231 NTC393230:NTK393231 NJG393230:NJO393231 MZK393230:MZS393231 MPO393230:MPW393231 MFS393230:MGA393231 LVW393230:LWE393231 LMA393230:LMI393231 LCE393230:LCM393231 KSI393230:KSQ393231 KIM393230:KIU393231 JYQ393230:JYY393231 JOU393230:JPC393231 JEY393230:JFG393231 IVC393230:IVK393231 ILG393230:ILO393231 IBK393230:IBS393231 HRO393230:HRW393231 HHS393230:HIA393231 GXW393230:GYE393231 GOA393230:GOI393231 GEE393230:GEM393231 FUI393230:FUQ393231 FKM393230:FKU393231 FAQ393230:FAY393231 EQU393230:ERC393231 EGY393230:EHG393231 DXC393230:DXK393231 DNG393230:DNO393231 DDK393230:DDS393231 CTO393230:CTW393231 CJS393230:CKA393231 BZW393230:CAE393231 BQA393230:BQI393231 BGE393230:BGM393231 AWI393230:AWQ393231 AMM393230:AMU393231 ACQ393230:ACY393231 SU393230:TC393231 IY393230:JG393231 E458766:L458767 WVK327694:WVS327695 WLO327694:WLW327695 WBS327694:WCA327695 VRW327694:VSE327695 VIA327694:VII327695 UYE327694:UYM327695 UOI327694:UOQ327695 UEM327694:UEU327695 TUQ327694:TUY327695 TKU327694:TLC327695 TAY327694:TBG327695 SRC327694:SRK327695 SHG327694:SHO327695 RXK327694:RXS327695 RNO327694:RNW327695 RDS327694:REA327695 QTW327694:QUE327695 QKA327694:QKI327695 QAE327694:QAM327695 PQI327694:PQQ327695 PGM327694:PGU327695 OWQ327694:OWY327695 OMU327694:ONC327695 OCY327694:ODG327695 NTC327694:NTK327695 NJG327694:NJO327695 MZK327694:MZS327695 MPO327694:MPW327695 MFS327694:MGA327695 LVW327694:LWE327695 LMA327694:LMI327695 LCE327694:LCM327695 KSI327694:KSQ327695 KIM327694:KIU327695 JYQ327694:JYY327695 JOU327694:JPC327695 JEY327694:JFG327695 IVC327694:IVK327695 ILG327694:ILO327695 IBK327694:IBS327695 HRO327694:HRW327695 HHS327694:HIA327695 GXW327694:GYE327695 GOA327694:GOI327695 GEE327694:GEM327695 FUI327694:FUQ327695 FKM327694:FKU327695 FAQ327694:FAY327695 EQU327694:ERC327695 EGY327694:EHG327695 DXC327694:DXK327695 DNG327694:DNO327695 DDK327694:DDS327695 CTO327694:CTW327695 CJS327694:CKA327695 BZW327694:CAE327695 BQA327694:BQI327695 BGE327694:BGM327695 AWI327694:AWQ327695 AMM327694:AMU327695 ACQ327694:ACY327695 SU327694:TC327695 IY327694:JG327695 E393230:L393231 WVK262158:WVS262159 WLO262158:WLW262159 WBS262158:WCA262159 VRW262158:VSE262159 VIA262158:VII262159 UYE262158:UYM262159 UOI262158:UOQ262159 UEM262158:UEU262159 TUQ262158:TUY262159 TKU262158:TLC262159 TAY262158:TBG262159 SRC262158:SRK262159 SHG262158:SHO262159 RXK262158:RXS262159 RNO262158:RNW262159 RDS262158:REA262159 QTW262158:QUE262159 QKA262158:QKI262159 QAE262158:QAM262159 PQI262158:PQQ262159 PGM262158:PGU262159 OWQ262158:OWY262159 OMU262158:ONC262159 OCY262158:ODG262159 NTC262158:NTK262159 NJG262158:NJO262159 MZK262158:MZS262159 MPO262158:MPW262159 MFS262158:MGA262159 LVW262158:LWE262159 LMA262158:LMI262159 LCE262158:LCM262159 KSI262158:KSQ262159 KIM262158:KIU262159 JYQ262158:JYY262159 JOU262158:JPC262159 JEY262158:JFG262159 IVC262158:IVK262159 ILG262158:ILO262159 IBK262158:IBS262159 HRO262158:HRW262159 HHS262158:HIA262159 GXW262158:GYE262159 GOA262158:GOI262159 GEE262158:GEM262159 FUI262158:FUQ262159 FKM262158:FKU262159 FAQ262158:FAY262159 EQU262158:ERC262159 EGY262158:EHG262159 DXC262158:DXK262159 DNG262158:DNO262159 DDK262158:DDS262159 CTO262158:CTW262159 CJS262158:CKA262159 BZW262158:CAE262159 BQA262158:BQI262159 BGE262158:BGM262159 AWI262158:AWQ262159 AMM262158:AMU262159 ACQ262158:ACY262159 SU262158:TC262159 IY262158:JG262159 E327694:L327695 WVK196622:WVS196623 WLO196622:WLW196623 WBS196622:WCA196623 VRW196622:VSE196623 VIA196622:VII196623 UYE196622:UYM196623 UOI196622:UOQ196623 UEM196622:UEU196623 TUQ196622:TUY196623 TKU196622:TLC196623 TAY196622:TBG196623 SRC196622:SRK196623 SHG196622:SHO196623 RXK196622:RXS196623 RNO196622:RNW196623 RDS196622:REA196623 QTW196622:QUE196623 QKA196622:QKI196623 QAE196622:QAM196623 PQI196622:PQQ196623 PGM196622:PGU196623 OWQ196622:OWY196623 OMU196622:ONC196623 OCY196622:ODG196623 NTC196622:NTK196623 NJG196622:NJO196623 MZK196622:MZS196623 MPO196622:MPW196623 MFS196622:MGA196623 LVW196622:LWE196623 LMA196622:LMI196623 LCE196622:LCM196623 KSI196622:KSQ196623 KIM196622:KIU196623 JYQ196622:JYY196623 JOU196622:JPC196623 JEY196622:JFG196623 IVC196622:IVK196623 ILG196622:ILO196623 IBK196622:IBS196623 HRO196622:HRW196623 HHS196622:HIA196623 GXW196622:GYE196623 GOA196622:GOI196623 GEE196622:GEM196623 FUI196622:FUQ196623 FKM196622:FKU196623 FAQ196622:FAY196623 EQU196622:ERC196623 EGY196622:EHG196623 DXC196622:DXK196623 DNG196622:DNO196623 DDK196622:DDS196623 CTO196622:CTW196623 CJS196622:CKA196623 BZW196622:CAE196623 BQA196622:BQI196623 BGE196622:BGM196623 AWI196622:AWQ196623 AMM196622:AMU196623 ACQ196622:ACY196623 SU196622:TC196623 IY196622:JG196623 E262158:L262159 WVK131086:WVS131087 WLO131086:WLW131087 WBS131086:WCA131087 VRW131086:VSE131087 VIA131086:VII131087 UYE131086:UYM131087 UOI131086:UOQ131087 UEM131086:UEU131087 TUQ131086:TUY131087 TKU131086:TLC131087 TAY131086:TBG131087 SRC131086:SRK131087 SHG131086:SHO131087 RXK131086:RXS131087 RNO131086:RNW131087 RDS131086:REA131087 QTW131086:QUE131087 QKA131086:QKI131087 QAE131086:QAM131087 PQI131086:PQQ131087 PGM131086:PGU131087 OWQ131086:OWY131087 OMU131086:ONC131087 OCY131086:ODG131087 NTC131086:NTK131087 NJG131086:NJO131087 MZK131086:MZS131087 MPO131086:MPW131087 MFS131086:MGA131087 LVW131086:LWE131087 LMA131086:LMI131087 LCE131086:LCM131087 KSI131086:KSQ131087 KIM131086:KIU131087 JYQ131086:JYY131087 JOU131086:JPC131087 JEY131086:JFG131087 IVC131086:IVK131087 ILG131086:ILO131087 IBK131086:IBS131087 HRO131086:HRW131087 HHS131086:HIA131087 GXW131086:GYE131087 GOA131086:GOI131087 GEE131086:GEM131087 FUI131086:FUQ131087 FKM131086:FKU131087 FAQ131086:FAY131087 EQU131086:ERC131087 EGY131086:EHG131087 DXC131086:DXK131087 DNG131086:DNO131087 DDK131086:DDS131087 CTO131086:CTW131087 CJS131086:CKA131087 BZW131086:CAE131087 BQA131086:BQI131087 BGE131086:BGM131087 AWI131086:AWQ131087 AMM131086:AMU131087 ACQ131086:ACY131087 SU131086:TC131087 IY131086:JG131087 E196622:L196623 WVK65550:WVS65551 WLO65550:WLW65551 WBS65550:WCA65551 VRW65550:VSE65551 VIA65550:VII65551 UYE65550:UYM65551 UOI65550:UOQ65551 UEM65550:UEU65551 TUQ65550:TUY65551 TKU65550:TLC65551 TAY65550:TBG65551 SRC65550:SRK65551 SHG65550:SHO65551 RXK65550:RXS65551 RNO65550:RNW65551 RDS65550:REA65551 QTW65550:QUE65551 QKA65550:QKI65551 QAE65550:QAM65551 PQI65550:PQQ65551 PGM65550:PGU65551 OWQ65550:OWY65551 OMU65550:ONC65551 OCY65550:ODG65551 NTC65550:NTK65551 NJG65550:NJO65551 MZK65550:MZS65551 MPO65550:MPW65551 MFS65550:MGA65551 LVW65550:LWE65551 LMA65550:LMI65551 LCE65550:LCM65551 KSI65550:KSQ65551 KIM65550:KIU65551 JYQ65550:JYY65551 JOU65550:JPC65551 JEY65550:JFG65551 IVC65550:IVK65551 ILG65550:ILO65551 IBK65550:IBS65551 HRO65550:HRW65551 HHS65550:HIA65551 GXW65550:GYE65551 GOA65550:GOI65551 GEE65550:GEM65551 FUI65550:FUQ65551 FKM65550:FKU65551 FAQ65550:FAY65551 EQU65550:ERC65551 EGY65550:EHG65551 DXC65550:DXK65551 DNG65550:DNO65551 DDK65550:DDS65551 CTO65550:CTW65551 CJS65550:CKA65551 BZW65550:CAE65551 BQA65550:BQI65551 BGE65550:BGM65551 AWI65550:AWQ65551 AMM65550:AMU65551 ACQ65550:ACY65551 SU65550:TC65551 IY65550:JG65551 E131086:L131087 WVK14:WVS15 WLO14:WLW15 WBS14:WCA15 VRW14:VSE15 VIA14:VII15 UYE14:UYM15 UOI14:UOQ15 UEM14:UEU15 TUQ14:TUY15 TKU14:TLC15 TAY14:TBG15 SRC14:SRK15 SHG14:SHO15 RXK14:RXS15 RNO14:RNW15 RDS14:REA15 QTW14:QUE15 QKA14:QKI15 QAE14:QAM15 PQI14:PQQ15 PGM14:PGU15 OWQ14:OWY15 OMU14:ONC15 OCY14:ODG15 NTC14:NTK15 NJG14:NJO15 MZK14:MZS15 MPO14:MPW15 MFS14:MGA15 LVW14:LWE15 LMA14:LMI15 LCE14:LCM15 KSI14:KSQ15 KIM14:KIU15 JYQ14:JYY15 JOU14:JPC15 JEY14:JFG15 IVC14:IVK15 ILG14:ILO15 IBK14:IBS15 HRO14:HRW15 HHS14:HIA15 GXW14:GYE15 GOA14:GOI15 GEE14:GEM15 FUI14:FUQ15 FKM14:FKU15 FAQ14:FAY15 EQU14:ERC15 EGY14:EHG15 DXC14:DXK15 DNG14:DNO15 DDK14:DDS15 CTO14:CTW15 CJS14:CKA15 BZW14:CAE15 BQA14:BQI15 BGE14:BGM15 AWI14:AWQ15 AMM14:AMU15 ACQ14:ACY15 SU14:TC15 IY14:JG15 E65550:L65551 WVZ983051:WWB983052 WMD983051:WMF983052 WCH983051:WCJ983052 VSL983051:VSN983052 VIP983051:VIR983052 UYT983051:UYV983052 UOX983051:UOZ983052 UFB983051:UFD983052 TVF983051:TVH983052 TLJ983051:TLL983052 TBN983051:TBP983052 SRR983051:SRT983052 SHV983051:SHX983052 RXZ983051:RYB983052 ROD983051:ROF983052 REH983051:REJ983052 QUL983051:QUN983052 QKP983051:QKR983052 QAT983051:QAV983052 PQX983051:PQZ983052 PHB983051:PHD983052 OXF983051:OXH983052 ONJ983051:ONL983052 ODN983051:ODP983052 NTR983051:NTT983052 NJV983051:NJX983052 MZZ983051:NAB983052 MQD983051:MQF983052 MGH983051:MGJ983052 LWL983051:LWN983052 LMP983051:LMR983052 LCT983051:LCV983052 KSX983051:KSZ983052 KJB983051:KJD983052 JZF983051:JZH983052 JPJ983051:JPL983052 JFN983051:JFP983052 IVR983051:IVT983052 ILV983051:ILX983052 IBZ983051:ICB983052 HSD983051:HSF983052 HIH983051:HIJ983052 GYL983051:GYN983052 GOP983051:GOR983052 GET983051:GEV983052 FUX983051:FUZ983052 FLB983051:FLD983052 FBF983051:FBH983052 ERJ983051:ERL983052 EHN983051:EHP983052 DXR983051:DXT983052 DNV983051:DNX983052 DDZ983051:DEB983052 CUD983051:CUF983052 CKH983051:CKJ983052 CAL983051:CAN983052 BQP983051:BQR983052 BGT983051:BGV983052 AWX983051:AWZ983052 ANB983051:AND983052 ADF983051:ADH983052 TJ983051:TL983052 JN983051:JP983052 S983051:U983052 WVZ917515:WWB917516 WMD917515:WMF917516 WCH917515:WCJ917516 VSL917515:VSN917516 VIP917515:VIR917516 UYT917515:UYV917516 UOX917515:UOZ917516 UFB917515:UFD917516 TVF917515:TVH917516 TLJ917515:TLL917516 TBN917515:TBP917516 SRR917515:SRT917516 SHV917515:SHX917516 RXZ917515:RYB917516 ROD917515:ROF917516 REH917515:REJ917516 QUL917515:QUN917516 QKP917515:QKR917516 QAT917515:QAV917516 PQX917515:PQZ917516 PHB917515:PHD917516 OXF917515:OXH917516 ONJ917515:ONL917516 ODN917515:ODP917516 NTR917515:NTT917516 NJV917515:NJX917516 MZZ917515:NAB917516 MQD917515:MQF917516 MGH917515:MGJ917516 LWL917515:LWN917516 LMP917515:LMR917516 LCT917515:LCV917516 KSX917515:KSZ917516 KJB917515:KJD917516 JZF917515:JZH917516 JPJ917515:JPL917516 JFN917515:JFP917516 IVR917515:IVT917516 ILV917515:ILX917516 IBZ917515:ICB917516 HSD917515:HSF917516 HIH917515:HIJ917516 GYL917515:GYN917516 GOP917515:GOR917516 GET917515:GEV917516 FUX917515:FUZ917516 FLB917515:FLD917516 FBF917515:FBH917516 ERJ917515:ERL917516 EHN917515:EHP917516 DXR917515:DXT917516 DNV917515:DNX917516 DDZ917515:DEB917516 CUD917515:CUF917516 CKH917515:CKJ917516 CAL917515:CAN917516 BQP917515:BQR917516 BGT917515:BGV917516 AWX917515:AWZ917516 ANB917515:AND917516 ADF917515:ADH917516 TJ917515:TL917516 JN917515:JP917516 S917515:U917516 WVZ851979:WWB851980 WMD851979:WMF851980 WCH851979:WCJ851980 VSL851979:VSN851980 VIP851979:VIR851980 UYT851979:UYV851980 UOX851979:UOZ851980 UFB851979:UFD851980 TVF851979:TVH851980 TLJ851979:TLL851980 TBN851979:TBP851980 SRR851979:SRT851980 SHV851979:SHX851980 RXZ851979:RYB851980 ROD851979:ROF851980 REH851979:REJ851980 QUL851979:QUN851980 QKP851979:QKR851980 QAT851979:QAV851980 PQX851979:PQZ851980 PHB851979:PHD851980 OXF851979:OXH851980 ONJ851979:ONL851980 ODN851979:ODP851980 NTR851979:NTT851980 NJV851979:NJX851980 MZZ851979:NAB851980 MQD851979:MQF851980 MGH851979:MGJ851980 LWL851979:LWN851980 LMP851979:LMR851980 LCT851979:LCV851980 KSX851979:KSZ851980 KJB851979:KJD851980 JZF851979:JZH851980 JPJ851979:JPL851980 JFN851979:JFP851980 IVR851979:IVT851980 ILV851979:ILX851980 IBZ851979:ICB851980 HSD851979:HSF851980 HIH851979:HIJ851980 GYL851979:GYN851980 GOP851979:GOR851980 GET851979:GEV851980 FUX851979:FUZ851980 FLB851979:FLD851980 FBF851979:FBH851980 ERJ851979:ERL851980 EHN851979:EHP851980 DXR851979:DXT851980 DNV851979:DNX851980 DDZ851979:DEB851980 CUD851979:CUF851980 CKH851979:CKJ851980 CAL851979:CAN851980 BQP851979:BQR851980 BGT851979:BGV851980 AWX851979:AWZ851980 ANB851979:AND851980 ADF851979:ADH851980 TJ851979:TL851980 JN851979:JP851980 S851979:U851980 WVZ786443:WWB786444 WMD786443:WMF786444 WCH786443:WCJ786444 VSL786443:VSN786444 VIP786443:VIR786444 UYT786443:UYV786444 UOX786443:UOZ786444 UFB786443:UFD786444 TVF786443:TVH786444 TLJ786443:TLL786444 TBN786443:TBP786444 SRR786443:SRT786444 SHV786443:SHX786444 RXZ786443:RYB786444 ROD786443:ROF786444 REH786443:REJ786444 QUL786443:QUN786444 QKP786443:QKR786444 QAT786443:QAV786444 PQX786443:PQZ786444 PHB786443:PHD786444 OXF786443:OXH786444 ONJ786443:ONL786444 ODN786443:ODP786444 NTR786443:NTT786444 NJV786443:NJX786444 MZZ786443:NAB786444 MQD786443:MQF786444 MGH786443:MGJ786444 LWL786443:LWN786444 LMP786443:LMR786444 LCT786443:LCV786444 KSX786443:KSZ786444 KJB786443:KJD786444 JZF786443:JZH786444 JPJ786443:JPL786444 JFN786443:JFP786444 IVR786443:IVT786444 ILV786443:ILX786444 IBZ786443:ICB786444 HSD786443:HSF786444 HIH786443:HIJ786444 GYL786443:GYN786444 GOP786443:GOR786444 GET786443:GEV786444 FUX786443:FUZ786444 FLB786443:FLD786444 FBF786443:FBH786444 ERJ786443:ERL786444 EHN786443:EHP786444 DXR786443:DXT786444 DNV786443:DNX786444 DDZ786443:DEB786444 CUD786443:CUF786444 CKH786443:CKJ786444 CAL786443:CAN786444 BQP786443:BQR786444 BGT786443:BGV786444 AWX786443:AWZ786444 ANB786443:AND786444 ADF786443:ADH786444 TJ786443:TL786444 JN786443:JP786444 S786443:U786444 WVZ720907:WWB720908 WMD720907:WMF720908 WCH720907:WCJ720908 VSL720907:VSN720908 VIP720907:VIR720908 UYT720907:UYV720908 UOX720907:UOZ720908 UFB720907:UFD720908 TVF720907:TVH720908 TLJ720907:TLL720908 TBN720907:TBP720908 SRR720907:SRT720908 SHV720907:SHX720908 RXZ720907:RYB720908 ROD720907:ROF720908 REH720907:REJ720908 QUL720907:QUN720908 QKP720907:QKR720908 QAT720907:QAV720908 PQX720907:PQZ720908 PHB720907:PHD720908 OXF720907:OXH720908 ONJ720907:ONL720908 ODN720907:ODP720908 NTR720907:NTT720908 NJV720907:NJX720908 MZZ720907:NAB720908 MQD720907:MQF720908 MGH720907:MGJ720908 LWL720907:LWN720908 LMP720907:LMR720908 LCT720907:LCV720908 KSX720907:KSZ720908 KJB720907:KJD720908 JZF720907:JZH720908 JPJ720907:JPL720908 JFN720907:JFP720908 IVR720907:IVT720908 ILV720907:ILX720908 IBZ720907:ICB720908 HSD720907:HSF720908 HIH720907:HIJ720908 GYL720907:GYN720908 GOP720907:GOR720908 GET720907:GEV720908 FUX720907:FUZ720908 FLB720907:FLD720908 FBF720907:FBH720908 ERJ720907:ERL720908 EHN720907:EHP720908 DXR720907:DXT720908 DNV720907:DNX720908 DDZ720907:DEB720908 CUD720907:CUF720908 CKH720907:CKJ720908 CAL720907:CAN720908 BQP720907:BQR720908 BGT720907:BGV720908 AWX720907:AWZ720908 ANB720907:AND720908 ADF720907:ADH720908 TJ720907:TL720908 JN720907:JP720908 S720907:U720908 WVZ655371:WWB655372 WMD655371:WMF655372 WCH655371:WCJ655372 VSL655371:VSN655372 VIP655371:VIR655372 UYT655371:UYV655372 UOX655371:UOZ655372 UFB655371:UFD655372 TVF655371:TVH655372 TLJ655371:TLL655372 TBN655371:TBP655372 SRR655371:SRT655372 SHV655371:SHX655372 RXZ655371:RYB655372 ROD655371:ROF655372 REH655371:REJ655372 QUL655371:QUN655372 QKP655371:QKR655372 QAT655371:QAV655372 PQX655371:PQZ655372 PHB655371:PHD655372 OXF655371:OXH655372 ONJ655371:ONL655372 ODN655371:ODP655372 NTR655371:NTT655372 NJV655371:NJX655372 MZZ655371:NAB655372 MQD655371:MQF655372 MGH655371:MGJ655372 LWL655371:LWN655372 LMP655371:LMR655372 LCT655371:LCV655372 KSX655371:KSZ655372 KJB655371:KJD655372 JZF655371:JZH655372 JPJ655371:JPL655372 JFN655371:JFP655372 IVR655371:IVT655372 ILV655371:ILX655372 IBZ655371:ICB655372 HSD655371:HSF655372 HIH655371:HIJ655372 GYL655371:GYN655372 GOP655371:GOR655372 GET655371:GEV655372 FUX655371:FUZ655372 FLB655371:FLD655372 FBF655371:FBH655372 ERJ655371:ERL655372 EHN655371:EHP655372 DXR655371:DXT655372 DNV655371:DNX655372 DDZ655371:DEB655372 CUD655371:CUF655372 CKH655371:CKJ655372 CAL655371:CAN655372 BQP655371:BQR655372 BGT655371:BGV655372 AWX655371:AWZ655372 ANB655371:AND655372 ADF655371:ADH655372 TJ655371:TL655372 JN655371:JP655372 S655371:U655372 WVZ589835:WWB589836 WMD589835:WMF589836 WCH589835:WCJ589836 VSL589835:VSN589836 VIP589835:VIR589836 UYT589835:UYV589836 UOX589835:UOZ589836 UFB589835:UFD589836 TVF589835:TVH589836 TLJ589835:TLL589836 TBN589835:TBP589836 SRR589835:SRT589836 SHV589835:SHX589836 RXZ589835:RYB589836 ROD589835:ROF589836 REH589835:REJ589836 QUL589835:QUN589836 QKP589835:QKR589836 QAT589835:QAV589836 PQX589835:PQZ589836 PHB589835:PHD589836 OXF589835:OXH589836 ONJ589835:ONL589836 ODN589835:ODP589836 NTR589835:NTT589836 NJV589835:NJX589836 MZZ589835:NAB589836 MQD589835:MQF589836 MGH589835:MGJ589836 LWL589835:LWN589836 LMP589835:LMR589836 LCT589835:LCV589836 KSX589835:KSZ589836 KJB589835:KJD589836 JZF589835:JZH589836 JPJ589835:JPL589836 JFN589835:JFP589836 IVR589835:IVT589836 ILV589835:ILX589836 IBZ589835:ICB589836 HSD589835:HSF589836 HIH589835:HIJ589836 GYL589835:GYN589836 GOP589835:GOR589836 GET589835:GEV589836 FUX589835:FUZ589836 FLB589835:FLD589836 FBF589835:FBH589836 ERJ589835:ERL589836 EHN589835:EHP589836 DXR589835:DXT589836 DNV589835:DNX589836 DDZ589835:DEB589836 CUD589835:CUF589836 CKH589835:CKJ589836 CAL589835:CAN589836 BQP589835:BQR589836 BGT589835:BGV589836 AWX589835:AWZ589836 ANB589835:AND589836 ADF589835:ADH589836 TJ589835:TL589836 JN589835:JP589836 S589835:U589836 WVZ524299:WWB524300 WMD524299:WMF524300 WCH524299:WCJ524300 VSL524299:VSN524300 VIP524299:VIR524300 UYT524299:UYV524300 UOX524299:UOZ524300 UFB524299:UFD524300 TVF524299:TVH524300 TLJ524299:TLL524300 TBN524299:TBP524300 SRR524299:SRT524300 SHV524299:SHX524300 RXZ524299:RYB524300 ROD524299:ROF524300 REH524299:REJ524300 QUL524299:QUN524300 QKP524299:QKR524300 QAT524299:QAV524300 PQX524299:PQZ524300 PHB524299:PHD524300 OXF524299:OXH524300 ONJ524299:ONL524300 ODN524299:ODP524300 NTR524299:NTT524300 NJV524299:NJX524300 MZZ524299:NAB524300 MQD524299:MQF524300 MGH524299:MGJ524300 LWL524299:LWN524300 LMP524299:LMR524300 LCT524299:LCV524300 KSX524299:KSZ524300 KJB524299:KJD524300 JZF524299:JZH524300 JPJ524299:JPL524300 JFN524299:JFP524300 IVR524299:IVT524300 ILV524299:ILX524300 IBZ524299:ICB524300 HSD524299:HSF524300 HIH524299:HIJ524300 GYL524299:GYN524300 GOP524299:GOR524300 GET524299:GEV524300 FUX524299:FUZ524300 FLB524299:FLD524300 FBF524299:FBH524300 ERJ524299:ERL524300 EHN524299:EHP524300 DXR524299:DXT524300 DNV524299:DNX524300 DDZ524299:DEB524300 CUD524299:CUF524300 CKH524299:CKJ524300 CAL524299:CAN524300 BQP524299:BQR524300 BGT524299:BGV524300 AWX524299:AWZ524300 ANB524299:AND524300 ADF524299:ADH524300 TJ524299:TL524300 JN524299:JP524300 S524299:U524300 WVZ458763:WWB458764 WMD458763:WMF458764 WCH458763:WCJ458764 VSL458763:VSN458764 VIP458763:VIR458764 UYT458763:UYV458764 UOX458763:UOZ458764 UFB458763:UFD458764 TVF458763:TVH458764 TLJ458763:TLL458764 TBN458763:TBP458764 SRR458763:SRT458764 SHV458763:SHX458764 RXZ458763:RYB458764 ROD458763:ROF458764 REH458763:REJ458764 QUL458763:QUN458764 QKP458763:QKR458764 QAT458763:QAV458764 PQX458763:PQZ458764 PHB458763:PHD458764 OXF458763:OXH458764 ONJ458763:ONL458764 ODN458763:ODP458764 NTR458763:NTT458764 NJV458763:NJX458764 MZZ458763:NAB458764 MQD458763:MQF458764 MGH458763:MGJ458764 LWL458763:LWN458764 LMP458763:LMR458764 LCT458763:LCV458764 KSX458763:KSZ458764 KJB458763:KJD458764 JZF458763:JZH458764 JPJ458763:JPL458764 JFN458763:JFP458764 IVR458763:IVT458764 ILV458763:ILX458764 IBZ458763:ICB458764 HSD458763:HSF458764 HIH458763:HIJ458764 GYL458763:GYN458764 GOP458763:GOR458764 GET458763:GEV458764 FUX458763:FUZ458764 FLB458763:FLD458764 FBF458763:FBH458764 ERJ458763:ERL458764 EHN458763:EHP458764 DXR458763:DXT458764 DNV458763:DNX458764 DDZ458763:DEB458764 CUD458763:CUF458764 CKH458763:CKJ458764 CAL458763:CAN458764 BQP458763:BQR458764 BGT458763:BGV458764 AWX458763:AWZ458764 ANB458763:AND458764 ADF458763:ADH458764 TJ458763:TL458764 JN458763:JP458764 S458763:U458764 WVZ393227:WWB393228 WMD393227:WMF393228 WCH393227:WCJ393228 VSL393227:VSN393228 VIP393227:VIR393228 UYT393227:UYV393228 UOX393227:UOZ393228 UFB393227:UFD393228 TVF393227:TVH393228 TLJ393227:TLL393228 TBN393227:TBP393228 SRR393227:SRT393228 SHV393227:SHX393228 RXZ393227:RYB393228 ROD393227:ROF393228 REH393227:REJ393228 QUL393227:QUN393228 QKP393227:QKR393228 QAT393227:QAV393228 PQX393227:PQZ393228 PHB393227:PHD393228 OXF393227:OXH393228 ONJ393227:ONL393228 ODN393227:ODP393228 NTR393227:NTT393228 NJV393227:NJX393228 MZZ393227:NAB393228 MQD393227:MQF393228 MGH393227:MGJ393228 LWL393227:LWN393228 LMP393227:LMR393228 LCT393227:LCV393228 KSX393227:KSZ393228 KJB393227:KJD393228 JZF393227:JZH393228 JPJ393227:JPL393228 JFN393227:JFP393228 IVR393227:IVT393228 ILV393227:ILX393228 IBZ393227:ICB393228 HSD393227:HSF393228 HIH393227:HIJ393228 GYL393227:GYN393228 GOP393227:GOR393228 GET393227:GEV393228 FUX393227:FUZ393228 FLB393227:FLD393228 FBF393227:FBH393228 ERJ393227:ERL393228 EHN393227:EHP393228 DXR393227:DXT393228 DNV393227:DNX393228 DDZ393227:DEB393228 CUD393227:CUF393228 CKH393227:CKJ393228 CAL393227:CAN393228 BQP393227:BQR393228 BGT393227:BGV393228 AWX393227:AWZ393228 ANB393227:AND393228 ADF393227:ADH393228 TJ393227:TL393228 JN393227:JP393228 S393227:U393228 WVZ327691:WWB327692 WMD327691:WMF327692 WCH327691:WCJ327692 VSL327691:VSN327692 VIP327691:VIR327692 UYT327691:UYV327692 UOX327691:UOZ327692 UFB327691:UFD327692 TVF327691:TVH327692 TLJ327691:TLL327692 TBN327691:TBP327692 SRR327691:SRT327692 SHV327691:SHX327692 RXZ327691:RYB327692 ROD327691:ROF327692 REH327691:REJ327692 QUL327691:QUN327692 QKP327691:QKR327692 QAT327691:QAV327692 PQX327691:PQZ327692 PHB327691:PHD327692 OXF327691:OXH327692 ONJ327691:ONL327692 ODN327691:ODP327692 NTR327691:NTT327692 NJV327691:NJX327692 MZZ327691:NAB327692 MQD327691:MQF327692 MGH327691:MGJ327692 LWL327691:LWN327692 LMP327691:LMR327692 LCT327691:LCV327692 KSX327691:KSZ327692 KJB327691:KJD327692 JZF327691:JZH327692 JPJ327691:JPL327692 JFN327691:JFP327692 IVR327691:IVT327692 ILV327691:ILX327692 IBZ327691:ICB327692 HSD327691:HSF327692 HIH327691:HIJ327692 GYL327691:GYN327692 GOP327691:GOR327692 GET327691:GEV327692 FUX327691:FUZ327692 FLB327691:FLD327692 FBF327691:FBH327692 ERJ327691:ERL327692 EHN327691:EHP327692 DXR327691:DXT327692 DNV327691:DNX327692 DDZ327691:DEB327692 CUD327691:CUF327692 CKH327691:CKJ327692 CAL327691:CAN327692 BQP327691:BQR327692 BGT327691:BGV327692 AWX327691:AWZ327692 ANB327691:AND327692 ADF327691:ADH327692 TJ327691:TL327692 JN327691:JP327692 S327691:U327692 WVZ262155:WWB262156 WMD262155:WMF262156 WCH262155:WCJ262156 VSL262155:VSN262156 VIP262155:VIR262156 UYT262155:UYV262156 UOX262155:UOZ262156 UFB262155:UFD262156 TVF262155:TVH262156 TLJ262155:TLL262156 TBN262155:TBP262156 SRR262155:SRT262156 SHV262155:SHX262156 RXZ262155:RYB262156 ROD262155:ROF262156 REH262155:REJ262156 QUL262155:QUN262156 QKP262155:QKR262156 QAT262155:QAV262156 PQX262155:PQZ262156 PHB262155:PHD262156 OXF262155:OXH262156 ONJ262155:ONL262156 ODN262155:ODP262156 NTR262155:NTT262156 NJV262155:NJX262156 MZZ262155:NAB262156 MQD262155:MQF262156 MGH262155:MGJ262156 LWL262155:LWN262156 LMP262155:LMR262156 LCT262155:LCV262156 KSX262155:KSZ262156 KJB262155:KJD262156 JZF262155:JZH262156 JPJ262155:JPL262156 JFN262155:JFP262156 IVR262155:IVT262156 ILV262155:ILX262156 IBZ262155:ICB262156 HSD262155:HSF262156 HIH262155:HIJ262156 GYL262155:GYN262156 GOP262155:GOR262156 GET262155:GEV262156 FUX262155:FUZ262156 FLB262155:FLD262156 FBF262155:FBH262156 ERJ262155:ERL262156 EHN262155:EHP262156 DXR262155:DXT262156 DNV262155:DNX262156 DDZ262155:DEB262156 CUD262155:CUF262156 CKH262155:CKJ262156 CAL262155:CAN262156 BQP262155:BQR262156 BGT262155:BGV262156 AWX262155:AWZ262156 ANB262155:AND262156 ADF262155:ADH262156 TJ262155:TL262156 JN262155:JP262156 S262155:U262156 WVZ196619:WWB196620 WMD196619:WMF196620 WCH196619:WCJ196620 VSL196619:VSN196620 VIP196619:VIR196620 UYT196619:UYV196620 UOX196619:UOZ196620 UFB196619:UFD196620 TVF196619:TVH196620 TLJ196619:TLL196620 TBN196619:TBP196620 SRR196619:SRT196620 SHV196619:SHX196620 RXZ196619:RYB196620 ROD196619:ROF196620 REH196619:REJ196620 QUL196619:QUN196620 QKP196619:QKR196620 QAT196619:QAV196620 PQX196619:PQZ196620 PHB196619:PHD196620 OXF196619:OXH196620 ONJ196619:ONL196620 ODN196619:ODP196620 NTR196619:NTT196620 NJV196619:NJX196620 MZZ196619:NAB196620 MQD196619:MQF196620 MGH196619:MGJ196620 LWL196619:LWN196620 LMP196619:LMR196620 LCT196619:LCV196620 KSX196619:KSZ196620 KJB196619:KJD196620 JZF196619:JZH196620 JPJ196619:JPL196620 JFN196619:JFP196620 IVR196619:IVT196620 ILV196619:ILX196620 IBZ196619:ICB196620 HSD196619:HSF196620 HIH196619:HIJ196620 GYL196619:GYN196620 GOP196619:GOR196620 GET196619:GEV196620 FUX196619:FUZ196620 FLB196619:FLD196620 FBF196619:FBH196620 ERJ196619:ERL196620 EHN196619:EHP196620 DXR196619:DXT196620 DNV196619:DNX196620 DDZ196619:DEB196620 CUD196619:CUF196620 CKH196619:CKJ196620 CAL196619:CAN196620 BQP196619:BQR196620 BGT196619:BGV196620 AWX196619:AWZ196620 ANB196619:AND196620 ADF196619:ADH196620 TJ196619:TL196620 JN196619:JP196620 S196619:U196620 WVZ131083:WWB131084 WMD131083:WMF131084 WCH131083:WCJ131084 VSL131083:VSN131084 VIP131083:VIR131084 UYT131083:UYV131084 UOX131083:UOZ131084 UFB131083:UFD131084 TVF131083:TVH131084 TLJ131083:TLL131084 TBN131083:TBP131084 SRR131083:SRT131084 SHV131083:SHX131084 RXZ131083:RYB131084 ROD131083:ROF131084 REH131083:REJ131084 QUL131083:QUN131084 QKP131083:QKR131084 QAT131083:QAV131084 PQX131083:PQZ131084 PHB131083:PHD131084 OXF131083:OXH131084 ONJ131083:ONL131084 ODN131083:ODP131084 NTR131083:NTT131084 NJV131083:NJX131084 MZZ131083:NAB131084 MQD131083:MQF131084 MGH131083:MGJ131084 LWL131083:LWN131084 LMP131083:LMR131084 LCT131083:LCV131084 KSX131083:KSZ131084 KJB131083:KJD131084 JZF131083:JZH131084 JPJ131083:JPL131084 JFN131083:JFP131084 IVR131083:IVT131084 ILV131083:ILX131084 IBZ131083:ICB131084 HSD131083:HSF131084 HIH131083:HIJ131084 GYL131083:GYN131084 GOP131083:GOR131084 GET131083:GEV131084 FUX131083:FUZ131084 FLB131083:FLD131084 FBF131083:FBH131084 ERJ131083:ERL131084 EHN131083:EHP131084 DXR131083:DXT131084 DNV131083:DNX131084 DDZ131083:DEB131084 CUD131083:CUF131084 CKH131083:CKJ131084 CAL131083:CAN131084 BQP131083:BQR131084 BGT131083:BGV131084 AWX131083:AWZ131084 ANB131083:AND131084 ADF131083:ADH131084 TJ131083:TL131084 JN131083:JP131084 S131083:U131084 WVZ65547:WWB65548 WMD65547:WMF65548 WCH65547:WCJ65548 VSL65547:VSN65548 VIP65547:VIR65548 UYT65547:UYV65548 UOX65547:UOZ65548 UFB65547:UFD65548 TVF65547:TVH65548 TLJ65547:TLL65548 TBN65547:TBP65548 SRR65547:SRT65548 SHV65547:SHX65548 RXZ65547:RYB65548 ROD65547:ROF65548 REH65547:REJ65548 QUL65547:QUN65548 QKP65547:QKR65548 QAT65547:QAV65548 PQX65547:PQZ65548 PHB65547:PHD65548 OXF65547:OXH65548 ONJ65547:ONL65548 ODN65547:ODP65548 NTR65547:NTT65548 NJV65547:NJX65548 MZZ65547:NAB65548 MQD65547:MQF65548 MGH65547:MGJ65548 LWL65547:LWN65548 LMP65547:LMR65548 LCT65547:LCV65548 KSX65547:KSZ65548 KJB65547:KJD65548 JZF65547:JZH65548 JPJ65547:JPL65548 JFN65547:JFP65548 IVR65547:IVT65548 ILV65547:ILX65548 IBZ65547:ICB65548 HSD65547:HSF65548 HIH65547:HIJ65548 GYL65547:GYN65548 GOP65547:GOR65548 GET65547:GEV65548 FUX65547:FUZ65548 FLB65547:FLD65548 FBF65547:FBH65548 ERJ65547:ERL65548 EHN65547:EHP65548 DXR65547:DXT65548 DNV65547:DNX65548 DDZ65547:DEB65548 CUD65547:CUF65548 CKH65547:CKJ65548 CAL65547:CAN65548 BQP65547:BQR65548 BGT65547:BGV65548 AWX65547:AWZ65548 ANB65547:AND65548 ADF65547:ADH65548 TJ65547:TL65548 JN65547:JP65548 S65547:U65548 WVZ11:WWB12 WMD11:WMF12 WCH11:WCJ12 VSL11:VSN12 VIP11:VIR12 UYT11:UYV12 UOX11:UOZ12 UFB11:UFD12 TVF11:TVH12 TLJ11:TLL12 TBN11:TBP12 SRR11:SRT12 SHV11:SHX12 RXZ11:RYB12 ROD11:ROF12 REH11:REJ12 QUL11:QUN12 QKP11:QKR12 QAT11:QAV12 PQX11:PQZ12 PHB11:PHD12 OXF11:OXH12 ONJ11:ONL12 ODN11:ODP12 NTR11:NTT12 NJV11:NJX12 MZZ11:NAB12 MQD11:MQF12 MGH11:MGJ12 LWL11:LWN12 LMP11:LMR12 LCT11:LCV12 KSX11:KSZ12 KJB11:KJD12 JZF11:JZH12 JPJ11:JPL12 JFN11:JFP12 IVR11:IVT12 ILV11:ILX12 IBZ11:ICB12 HSD11:HSF12 HIH11:HIJ12 GYL11:GYN12 GOP11:GOR12 GET11:GEV12 FUX11:FUZ12 FLB11:FLD12 FBF11:FBH12 ERJ11:ERL12 EHN11:EHP12 DXR11:DXT12 DNV11:DNX12 DDZ11:DEB12 CUD11:CUF12 CKH11:CKJ12 CAL11:CAN12 BQP11:BQR12 BGT11:BGV12 AWX11:AWZ12 ANB11:AND12 ADF11:ADH12 TJ11:TL12 JN11:JP12 S8:U9 WVZ983048:WWB983049 WMD983048:WMF983049 WCH983048:WCJ983049 VSL983048:VSN983049 VIP983048:VIR983049 UYT983048:UYV983049 UOX983048:UOZ983049 UFB983048:UFD983049 TVF983048:TVH983049 TLJ983048:TLL983049 TBN983048:TBP983049 SRR983048:SRT983049 SHV983048:SHX983049 RXZ983048:RYB983049 ROD983048:ROF983049 REH983048:REJ983049 QUL983048:QUN983049 QKP983048:QKR983049 QAT983048:QAV983049 PQX983048:PQZ983049 PHB983048:PHD983049 OXF983048:OXH983049 ONJ983048:ONL983049 ODN983048:ODP983049 NTR983048:NTT983049 NJV983048:NJX983049 MZZ983048:NAB983049 MQD983048:MQF983049 MGH983048:MGJ983049 LWL983048:LWN983049 LMP983048:LMR983049 LCT983048:LCV983049 KSX983048:KSZ983049 KJB983048:KJD983049 JZF983048:JZH983049 JPJ983048:JPL983049 JFN983048:JFP983049 IVR983048:IVT983049 ILV983048:ILX983049 IBZ983048:ICB983049 HSD983048:HSF983049 HIH983048:HIJ983049 GYL983048:GYN983049 GOP983048:GOR983049 GET983048:GEV983049 FUX983048:FUZ983049 FLB983048:FLD983049 FBF983048:FBH983049 ERJ983048:ERL983049 EHN983048:EHP983049 DXR983048:DXT983049 DNV983048:DNX983049 DDZ983048:DEB983049 CUD983048:CUF983049 CKH983048:CKJ983049 CAL983048:CAN983049 BQP983048:BQR983049 BGT983048:BGV983049 AWX983048:AWZ983049 ANB983048:AND983049 ADF983048:ADH983049 TJ983048:TL983049 JN983048:JP983049 S983048:U983049 WVZ917512:WWB917513 WMD917512:WMF917513 WCH917512:WCJ917513 VSL917512:VSN917513 VIP917512:VIR917513 UYT917512:UYV917513 UOX917512:UOZ917513 UFB917512:UFD917513 TVF917512:TVH917513 TLJ917512:TLL917513 TBN917512:TBP917513 SRR917512:SRT917513 SHV917512:SHX917513 RXZ917512:RYB917513 ROD917512:ROF917513 REH917512:REJ917513 QUL917512:QUN917513 QKP917512:QKR917513 QAT917512:QAV917513 PQX917512:PQZ917513 PHB917512:PHD917513 OXF917512:OXH917513 ONJ917512:ONL917513 ODN917512:ODP917513 NTR917512:NTT917513 NJV917512:NJX917513 MZZ917512:NAB917513 MQD917512:MQF917513 MGH917512:MGJ917513 LWL917512:LWN917513 LMP917512:LMR917513 LCT917512:LCV917513 KSX917512:KSZ917513 KJB917512:KJD917513 JZF917512:JZH917513 JPJ917512:JPL917513 JFN917512:JFP917513 IVR917512:IVT917513 ILV917512:ILX917513 IBZ917512:ICB917513 HSD917512:HSF917513 HIH917512:HIJ917513 GYL917512:GYN917513 GOP917512:GOR917513 GET917512:GEV917513 FUX917512:FUZ917513 FLB917512:FLD917513 FBF917512:FBH917513 ERJ917512:ERL917513 EHN917512:EHP917513 DXR917512:DXT917513 DNV917512:DNX917513 DDZ917512:DEB917513 CUD917512:CUF917513 CKH917512:CKJ917513 CAL917512:CAN917513 BQP917512:BQR917513 BGT917512:BGV917513 AWX917512:AWZ917513 ANB917512:AND917513 ADF917512:ADH917513 TJ917512:TL917513 JN917512:JP917513 S917512:U917513 WVZ851976:WWB851977 WMD851976:WMF851977 WCH851976:WCJ851977 VSL851976:VSN851977 VIP851976:VIR851977 UYT851976:UYV851977 UOX851976:UOZ851977 UFB851976:UFD851977 TVF851976:TVH851977 TLJ851976:TLL851977 TBN851976:TBP851977 SRR851976:SRT851977 SHV851976:SHX851977 RXZ851976:RYB851977 ROD851976:ROF851977 REH851976:REJ851977 QUL851976:QUN851977 QKP851976:QKR851977 QAT851976:QAV851977 PQX851976:PQZ851977 PHB851976:PHD851977 OXF851976:OXH851977 ONJ851976:ONL851977 ODN851976:ODP851977 NTR851976:NTT851977 NJV851976:NJX851977 MZZ851976:NAB851977 MQD851976:MQF851977 MGH851976:MGJ851977 LWL851976:LWN851977 LMP851976:LMR851977 LCT851976:LCV851977 KSX851976:KSZ851977 KJB851976:KJD851977 JZF851976:JZH851977 JPJ851976:JPL851977 JFN851976:JFP851977 IVR851976:IVT851977 ILV851976:ILX851977 IBZ851976:ICB851977 HSD851976:HSF851977 HIH851976:HIJ851977 GYL851976:GYN851977 GOP851976:GOR851977 GET851976:GEV851977 FUX851976:FUZ851977 FLB851976:FLD851977 FBF851976:FBH851977 ERJ851976:ERL851977 EHN851976:EHP851977 DXR851976:DXT851977 DNV851976:DNX851977 DDZ851976:DEB851977 CUD851976:CUF851977 CKH851976:CKJ851977 CAL851976:CAN851977 BQP851976:BQR851977 BGT851976:BGV851977 AWX851976:AWZ851977 ANB851976:AND851977 ADF851976:ADH851977 TJ851976:TL851977 JN851976:JP851977 S851976:U851977 WVZ786440:WWB786441 WMD786440:WMF786441 WCH786440:WCJ786441 VSL786440:VSN786441 VIP786440:VIR786441 UYT786440:UYV786441 UOX786440:UOZ786441 UFB786440:UFD786441 TVF786440:TVH786441 TLJ786440:TLL786441 TBN786440:TBP786441 SRR786440:SRT786441 SHV786440:SHX786441 RXZ786440:RYB786441 ROD786440:ROF786441 REH786440:REJ786441 QUL786440:QUN786441 QKP786440:QKR786441 QAT786440:QAV786441 PQX786440:PQZ786441 PHB786440:PHD786441 OXF786440:OXH786441 ONJ786440:ONL786441 ODN786440:ODP786441 NTR786440:NTT786441 NJV786440:NJX786441 MZZ786440:NAB786441 MQD786440:MQF786441 MGH786440:MGJ786441 LWL786440:LWN786441 LMP786440:LMR786441 LCT786440:LCV786441 KSX786440:KSZ786441 KJB786440:KJD786441 JZF786440:JZH786441 JPJ786440:JPL786441 JFN786440:JFP786441 IVR786440:IVT786441 ILV786440:ILX786441 IBZ786440:ICB786441 HSD786440:HSF786441 HIH786440:HIJ786441 GYL786440:GYN786441 GOP786440:GOR786441 GET786440:GEV786441 FUX786440:FUZ786441 FLB786440:FLD786441 FBF786440:FBH786441 ERJ786440:ERL786441 EHN786440:EHP786441 DXR786440:DXT786441 DNV786440:DNX786441 DDZ786440:DEB786441 CUD786440:CUF786441 CKH786440:CKJ786441 CAL786440:CAN786441 BQP786440:BQR786441 BGT786440:BGV786441 AWX786440:AWZ786441 ANB786440:AND786441 ADF786440:ADH786441 TJ786440:TL786441 JN786440:JP786441 S786440:U786441 WVZ720904:WWB720905 WMD720904:WMF720905 WCH720904:WCJ720905 VSL720904:VSN720905 VIP720904:VIR720905 UYT720904:UYV720905 UOX720904:UOZ720905 UFB720904:UFD720905 TVF720904:TVH720905 TLJ720904:TLL720905 TBN720904:TBP720905 SRR720904:SRT720905 SHV720904:SHX720905 RXZ720904:RYB720905 ROD720904:ROF720905 REH720904:REJ720905 QUL720904:QUN720905 QKP720904:QKR720905 QAT720904:QAV720905 PQX720904:PQZ720905 PHB720904:PHD720905 OXF720904:OXH720905 ONJ720904:ONL720905 ODN720904:ODP720905 NTR720904:NTT720905 NJV720904:NJX720905 MZZ720904:NAB720905 MQD720904:MQF720905 MGH720904:MGJ720905 LWL720904:LWN720905 LMP720904:LMR720905 LCT720904:LCV720905 KSX720904:KSZ720905 KJB720904:KJD720905 JZF720904:JZH720905 JPJ720904:JPL720905 JFN720904:JFP720905 IVR720904:IVT720905 ILV720904:ILX720905 IBZ720904:ICB720905 HSD720904:HSF720905 HIH720904:HIJ720905 GYL720904:GYN720905 GOP720904:GOR720905 GET720904:GEV720905 FUX720904:FUZ720905 FLB720904:FLD720905 FBF720904:FBH720905 ERJ720904:ERL720905 EHN720904:EHP720905 DXR720904:DXT720905 DNV720904:DNX720905 DDZ720904:DEB720905 CUD720904:CUF720905 CKH720904:CKJ720905 CAL720904:CAN720905 BQP720904:BQR720905 BGT720904:BGV720905 AWX720904:AWZ720905 ANB720904:AND720905 ADF720904:ADH720905 TJ720904:TL720905 JN720904:JP720905 S720904:U720905 WVZ655368:WWB655369 WMD655368:WMF655369 WCH655368:WCJ655369 VSL655368:VSN655369 VIP655368:VIR655369 UYT655368:UYV655369 UOX655368:UOZ655369 UFB655368:UFD655369 TVF655368:TVH655369 TLJ655368:TLL655369 TBN655368:TBP655369 SRR655368:SRT655369 SHV655368:SHX655369 RXZ655368:RYB655369 ROD655368:ROF655369 REH655368:REJ655369 QUL655368:QUN655369 QKP655368:QKR655369 QAT655368:QAV655369 PQX655368:PQZ655369 PHB655368:PHD655369 OXF655368:OXH655369 ONJ655368:ONL655369 ODN655368:ODP655369 NTR655368:NTT655369 NJV655368:NJX655369 MZZ655368:NAB655369 MQD655368:MQF655369 MGH655368:MGJ655369 LWL655368:LWN655369 LMP655368:LMR655369 LCT655368:LCV655369 KSX655368:KSZ655369 KJB655368:KJD655369 JZF655368:JZH655369 JPJ655368:JPL655369 JFN655368:JFP655369 IVR655368:IVT655369 ILV655368:ILX655369 IBZ655368:ICB655369 HSD655368:HSF655369 HIH655368:HIJ655369 GYL655368:GYN655369 GOP655368:GOR655369 GET655368:GEV655369 FUX655368:FUZ655369 FLB655368:FLD655369 FBF655368:FBH655369 ERJ655368:ERL655369 EHN655368:EHP655369 DXR655368:DXT655369 DNV655368:DNX655369 DDZ655368:DEB655369 CUD655368:CUF655369 CKH655368:CKJ655369 CAL655368:CAN655369 BQP655368:BQR655369 BGT655368:BGV655369 AWX655368:AWZ655369 ANB655368:AND655369 ADF655368:ADH655369 TJ655368:TL655369 JN655368:JP655369 S655368:U655369 WVZ589832:WWB589833 WMD589832:WMF589833 WCH589832:WCJ589833 VSL589832:VSN589833 VIP589832:VIR589833 UYT589832:UYV589833 UOX589832:UOZ589833 UFB589832:UFD589833 TVF589832:TVH589833 TLJ589832:TLL589833 TBN589832:TBP589833 SRR589832:SRT589833 SHV589832:SHX589833 RXZ589832:RYB589833 ROD589832:ROF589833 REH589832:REJ589833 QUL589832:QUN589833 QKP589832:QKR589833 QAT589832:QAV589833 PQX589832:PQZ589833 PHB589832:PHD589833 OXF589832:OXH589833 ONJ589832:ONL589833 ODN589832:ODP589833 NTR589832:NTT589833 NJV589832:NJX589833 MZZ589832:NAB589833 MQD589832:MQF589833 MGH589832:MGJ589833 LWL589832:LWN589833 LMP589832:LMR589833 LCT589832:LCV589833 KSX589832:KSZ589833 KJB589832:KJD589833 JZF589832:JZH589833 JPJ589832:JPL589833 JFN589832:JFP589833 IVR589832:IVT589833 ILV589832:ILX589833 IBZ589832:ICB589833 HSD589832:HSF589833 HIH589832:HIJ589833 GYL589832:GYN589833 GOP589832:GOR589833 GET589832:GEV589833 FUX589832:FUZ589833 FLB589832:FLD589833 FBF589832:FBH589833 ERJ589832:ERL589833 EHN589832:EHP589833 DXR589832:DXT589833 DNV589832:DNX589833 DDZ589832:DEB589833 CUD589832:CUF589833 CKH589832:CKJ589833 CAL589832:CAN589833 BQP589832:BQR589833 BGT589832:BGV589833 AWX589832:AWZ589833 ANB589832:AND589833 ADF589832:ADH589833 TJ589832:TL589833 JN589832:JP589833 S589832:U589833 WVZ524296:WWB524297 WMD524296:WMF524297 WCH524296:WCJ524297 VSL524296:VSN524297 VIP524296:VIR524297 UYT524296:UYV524297 UOX524296:UOZ524297 UFB524296:UFD524297 TVF524296:TVH524297 TLJ524296:TLL524297 TBN524296:TBP524297 SRR524296:SRT524297 SHV524296:SHX524297 RXZ524296:RYB524297 ROD524296:ROF524297 REH524296:REJ524297 QUL524296:QUN524297 QKP524296:QKR524297 QAT524296:QAV524297 PQX524296:PQZ524297 PHB524296:PHD524297 OXF524296:OXH524297 ONJ524296:ONL524297 ODN524296:ODP524297 NTR524296:NTT524297 NJV524296:NJX524297 MZZ524296:NAB524297 MQD524296:MQF524297 MGH524296:MGJ524297 LWL524296:LWN524297 LMP524296:LMR524297 LCT524296:LCV524297 KSX524296:KSZ524297 KJB524296:KJD524297 JZF524296:JZH524297 JPJ524296:JPL524297 JFN524296:JFP524297 IVR524296:IVT524297 ILV524296:ILX524297 IBZ524296:ICB524297 HSD524296:HSF524297 HIH524296:HIJ524297 GYL524296:GYN524297 GOP524296:GOR524297 GET524296:GEV524297 FUX524296:FUZ524297 FLB524296:FLD524297 FBF524296:FBH524297 ERJ524296:ERL524297 EHN524296:EHP524297 DXR524296:DXT524297 DNV524296:DNX524297 DDZ524296:DEB524297 CUD524296:CUF524297 CKH524296:CKJ524297 CAL524296:CAN524297 BQP524296:BQR524297 BGT524296:BGV524297 AWX524296:AWZ524297 ANB524296:AND524297 ADF524296:ADH524297 TJ524296:TL524297 JN524296:JP524297 S524296:U524297 WVZ458760:WWB458761 WMD458760:WMF458761 WCH458760:WCJ458761 VSL458760:VSN458761 VIP458760:VIR458761 UYT458760:UYV458761 UOX458760:UOZ458761 UFB458760:UFD458761 TVF458760:TVH458761 TLJ458760:TLL458761 TBN458760:TBP458761 SRR458760:SRT458761 SHV458760:SHX458761 RXZ458760:RYB458761 ROD458760:ROF458761 REH458760:REJ458761 QUL458760:QUN458761 QKP458760:QKR458761 QAT458760:QAV458761 PQX458760:PQZ458761 PHB458760:PHD458761 OXF458760:OXH458761 ONJ458760:ONL458761 ODN458760:ODP458761 NTR458760:NTT458761 NJV458760:NJX458761 MZZ458760:NAB458761 MQD458760:MQF458761 MGH458760:MGJ458761 LWL458760:LWN458761 LMP458760:LMR458761 LCT458760:LCV458761 KSX458760:KSZ458761 KJB458760:KJD458761 JZF458760:JZH458761 JPJ458760:JPL458761 JFN458760:JFP458761 IVR458760:IVT458761 ILV458760:ILX458761 IBZ458760:ICB458761 HSD458760:HSF458761 HIH458760:HIJ458761 GYL458760:GYN458761 GOP458760:GOR458761 GET458760:GEV458761 FUX458760:FUZ458761 FLB458760:FLD458761 FBF458760:FBH458761 ERJ458760:ERL458761 EHN458760:EHP458761 DXR458760:DXT458761 DNV458760:DNX458761 DDZ458760:DEB458761 CUD458760:CUF458761 CKH458760:CKJ458761 CAL458760:CAN458761 BQP458760:BQR458761 BGT458760:BGV458761 AWX458760:AWZ458761 ANB458760:AND458761 ADF458760:ADH458761 TJ458760:TL458761 JN458760:JP458761 S458760:U458761 WVZ393224:WWB393225 WMD393224:WMF393225 WCH393224:WCJ393225 VSL393224:VSN393225 VIP393224:VIR393225 UYT393224:UYV393225 UOX393224:UOZ393225 UFB393224:UFD393225 TVF393224:TVH393225 TLJ393224:TLL393225 TBN393224:TBP393225 SRR393224:SRT393225 SHV393224:SHX393225 RXZ393224:RYB393225 ROD393224:ROF393225 REH393224:REJ393225 QUL393224:QUN393225 QKP393224:QKR393225 QAT393224:QAV393225 PQX393224:PQZ393225 PHB393224:PHD393225 OXF393224:OXH393225 ONJ393224:ONL393225 ODN393224:ODP393225 NTR393224:NTT393225 NJV393224:NJX393225 MZZ393224:NAB393225 MQD393224:MQF393225 MGH393224:MGJ393225 LWL393224:LWN393225 LMP393224:LMR393225 LCT393224:LCV393225 KSX393224:KSZ393225 KJB393224:KJD393225 JZF393224:JZH393225 JPJ393224:JPL393225 JFN393224:JFP393225 IVR393224:IVT393225 ILV393224:ILX393225 IBZ393224:ICB393225 HSD393224:HSF393225 HIH393224:HIJ393225 GYL393224:GYN393225 GOP393224:GOR393225 GET393224:GEV393225 FUX393224:FUZ393225 FLB393224:FLD393225 FBF393224:FBH393225 ERJ393224:ERL393225 EHN393224:EHP393225 DXR393224:DXT393225 DNV393224:DNX393225 DDZ393224:DEB393225 CUD393224:CUF393225 CKH393224:CKJ393225 CAL393224:CAN393225 BQP393224:BQR393225 BGT393224:BGV393225 AWX393224:AWZ393225 ANB393224:AND393225 ADF393224:ADH393225 TJ393224:TL393225 JN393224:JP393225 S393224:U393225 WVZ327688:WWB327689 WMD327688:WMF327689 WCH327688:WCJ327689 VSL327688:VSN327689 VIP327688:VIR327689 UYT327688:UYV327689 UOX327688:UOZ327689 UFB327688:UFD327689 TVF327688:TVH327689 TLJ327688:TLL327689 TBN327688:TBP327689 SRR327688:SRT327689 SHV327688:SHX327689 RXZ327688:RYB327689 ROD327688:ROF327689 REH327688:REJ327689 QUL327688:QUN327689 QKP327688:QKR327689 QAT327688:QAV327689 PQX327688:PQZ327689 PHB327688:PHD327689 OXF327688:OXH327689 ONJ327688:ONL327689 ODN327688:ODP327689 NTR327688:NTT327689 NJV327688:NJX327689 MZZ327688:NAB327689 MQD327688:MQF327689 MGH327688:MGJ327689 LWL327688:LWN327689 LMP327688:LMR327689 LCT327688:LCV327689 KSX327688:KSZ327689 KJB327688:KJD327689 JZF327688:JZH327689 JPJ327688:JPL327689 JFN327688:JFP327689 IVR327688:IVT327689 ILV327688:ILX327689 IBZ327688:ICB327689 HSD327688:HSF327689 HIH327688:HIJ327689 GYL327688:GYN327689 GOP327688:GOR327689 GET327688:GEV327689 FUX327688:FUZ327689 FLB327688:FLD327689 FBF327688:FBH327689 ERJ327688:ERL327689 EHN327688:EHP327689 DXR327688:DXT327689 DNV327688:DNX327689 DDZ327688:DEB327689 CUD327688:CUF327689 CKH327688:CKJ327689 CAL327688:CAN327689 BQP327688:BQR327689 BGT327688:BGV327689 AWX327688:AWZ327689 ANB327688:AND327689 ADF327688:ADH327689 TJ327688:TL327689 JN327688:JP327689 S327688:U327689 WVZ262152:WWB262153 WMD262152:WMF262153 WCH262152:WCJ262153 VSL262152:VSN262153 VIP262152:VIR262153 UYT262152:UYV262153 UOX262152:UOZ262153 UFB262152:UFD262153 TVF262152:TVH262153 TLJ262152:TLL262153 TBN262152:TBP262153 SRR262152:SRT262153 SHV262152:SHX262153 RXZ262152:RYB262153 ROD262152:ROF262153 REH262152:REJ262153 QUL262152:QUN262153 QKP262152:QKR262153 QAT262152:QAV262153 PQX262152:PQZ262153 PHB262152:PHD262153 OXF262152:OXH262153 ONJ262152:ONL262153 ODN262152:ODP262153 NTR262152:NTT262153 NJV262152:NJX262153 MZZ262152:NAB262153 MQD262152:MQF262153 MGH262152:MGJ262153 LWL262152:LWN262153 LMP262152:LMR262153 LCT262152:LCV262153 KSX262152:KSZ262153 KJB262152:KJD262153 JZF262152:JZH262153 JPJ262152:JPL262153 JFN262152:JFP262153 IVR262152:IVT262153 ILV262152:ILX262153 IBZ262152:ICB262153 HSD262152:HSF262153 HIH262152:HIJ262153 GYL262152:GYN262153 GOP262152:GOR262153 GET262152:GEV262153 FUX262152:FUZ262153 FLB262152:FLD262153 FBF262152:FBH262153 ERJ262152:ERL262153 EHN262152:EHP262153 DXR262152:DXT262153 DNV262152:DNX262153 DDZ262152:DEB262153 CUD262152:CUF262153 CKH262152:CKJ262153 CAL262152:CAN262153 BQP262152:BQR262153 BGT262152:BGV262153 AWX262152:AWZ262153 ANB262152:AND262153 ADF262152:ADH262153 TJ262152:TL262153 JN262152:JP262153 S262152:U262153 WVZ196616:WWB196617 WMD196616:WMF196617 WCH196616:WCJ196617 VSL196616:VSN196617 VIP196616:VIR196617 UYT196616:UYV196617 UOX196616:UOZ196617 UFB196616:UFD196617 TVF196616:TVH196617 TLJ196616:TLL196617 TBN196616:TBP196617 SRR196616:SRT196617 SHV196616:SHX196617 RXZ196616:RYB196617 ROD196616:ROF196617 REH196616:REJ196617 QUL196616:QUN196617 QKP196616:QKR196617 QAT196616:QAV196617 PQX196616:PQZ196617 PHB196616:PHD196617 OXF196616:OXH196617 ONJ196616:ONL196617 ODN196616:ODP196617 NTR196616:NTT196617 NJV196616:NJX196617 MZZ196616:NAB196617 MQD196616:MQF196617 MGH196616:MGJ196617 LWL196616:LWN196617 LMP196616:LMR196617 LCT196616:LCV196617 KSX196616:KSZ196617 KJB196616:KJD196617 JZF196616:JZH196617 JPJ196616:JPL196617 JFN196616:JFP196617 IVR196616:IVT196617 ILV196616:ILX196617 IBZ196616:ICB196617 HSD196616:HSF196617 HIH196616:HIJ196617 GYL196616:GYN196617 GOP196616:GOR196617 GET196616:GEV196617 FUX196616:FUZ196617 FLB196616:FLD196617 FBF196616:FBH196617 ERJ196616:ERL196617 EHN196616:EHP196617 DXR196616:DXT196617 DNV196616:DNX196617 DDZ196616:DEB196617 CUD196616:CUF196617 CKH196616:CKJ196617 CAL196616:CAN196617 BQP196616:BQR196617 BGT196616:BGV196617 AWX196616:AWZ196617 ANB196616:AND196617 ADF196616:ADH196617 TJ196616:TL196617 JN196616:JP196617 S196616:U196617 WVZ131080:WWB131081 WMD131080:WMF131081 WCH131080:WCJ131081 VSL131080:VSN131081 VIP131080:VIR131081 UYT131080:UYV131081 UOX131080:UOZ131081 UFB131080:UFD131081 TVF131080:TVH131081 TLJ131080:TLL131081 TBN131080:TBP131081 SRR131080:SRT131081 SHV131080:SHX131081 RXZ131080:RYB131081 ROD131080:ROF131081 REH131080:REJ131081 QUL131080:QUN131081 QKP131080:QKR131081 QAT131080:QAV131081 PQX131080:PQZ131081 PHB131080:PHD131081 OXF131080:OXH131081 ONJ131080:ONL131081 ODN131080:ODP131081 NTR131080:NTT131081 NJV131080:NJX131081 MZZ131080:NAB131081 MQD131080:MQF131081 MGH131080:MGJ131081 LWL131080:LWN131081 LMP131080:LMR131081 LCT131080:LCV131081 KSX131080:KSZ131081 KJB131080:KJD131081 JZF131080:JZH131081 JPJ131080:JPL131081 JFN131080:JFP131081 IVR131080:IVT131081 ILV131080:ILX131081 IBZ131080:ICB131081 HSD131080:HSF131081 HIH131080:HIJ131081 GYL131080:GYN131081 GOP131080:GOR131081 GET131080:GEV131081 FUX131080:FUZ131081 FLB131080:FLD131081 FBF131080:FBH131081 ERJ131080:ERL131081 EHN131080:EHP131081 DXR131080:DXT131081 DNV131080:DNX131081 DDZ131080:DEB131081 CUD131080:CUF131081 CKH131080:CKJ131081 CAL131080:CAN131081 BQP131080:BQR131081 BGT131080:BGV131081 AWX131080:AWZ131081 ANB131080:AND131081 ADF131080:ADH131081 TJ131080:TL131081 JN131080:JP131081 S131080:U131081 WVZ65544:WWB65545 WMD65544:WMF65545 WCH65544:WCJ65545 VSL65544:VSN65545 VIP65544:VIR65545 UYT65544:UYV65545 UOX65544:UOZ65545 UFB65544:UFD65545 TVF65544:TVH65545 TLJ65544:TLL65545 TBN65544:TBP65545 SRR65544:SRT65545 SHV65544:SHX65545 RXZ65544:RYB65545 ROD65544:ROF65545 REH65544:REJ65545 QUL65544:QUN65545 QKP65544:QKR65545 QAT65544:QAV65545 PQX65544:PQZ65545 PHB65544:PHD65545 OXF65544:OXH65545 ONJ65544:ONL65545 ODN65544:ODP65545 NTR65544:NTT65545 NJV65544:NJX65545 MZZ65544:NAB65545 MQD65544:MQF65545 MGH65544:MGJ65545 LWL65544:LWN65545 LMP65544:LMR65545 LCT65544:LCV65545 KSX65544:KSZ65545 KJB65544:KJD65545 JZF65544:JZH65545 JPJ65544:JPL65545 JFN65544:JFP65545 IVR65544:IVT65545 ILV65544:ILX65545 IBZ65544:ICB65545 HSD65544:HSF65545 HIH65544:HIJ65545 GYL65544:GYN65545 GOP65544:GOR65545 GET65544:GEV65545 FUX65544:FUZ65545 FLB65544:FLD65545 FBF65544:FBH65545 ERJ65544:ERL65545 EHN65544:EHP65545 DXR65544:DXT65545 DNV65544:DNX65545 DDZ65544:DEB65545 CUD65544:CUF65545 CKH65544:CKJ65545 CAL65544:CAN65545 BQP65544:BQR65545 BGT65544:BGV65545 AWX65544:AWZ65545 ANB65544:AND65545 ADF65544:ADH65545 TJ65544:TL65545 JN65544:JP65545 S65544:U65545 WVZ8:WWB9 WMD8:WMF9 WCH8:WCJ9 VSL8:VSN9 VIP8:VIR9 UYT8:UYV9 UOX8:UOZ9 UFB8:UFD9 TVF8:TVH9 TLJ8:TLL9 TBN8:TBP9 SRR8:SRT9 SHV8:SHX9 RXZ8:RYB9 ROD8:ROF9 REH8:REJ9 QUL8:QUN9 QKP8:QKR9 QAT8:QAV9 PQX8:PQZ9 PHB8:PHD9 OXF8:OXH9 ONJ8:ONL9 ODN8:ODP9 NTR8:NTT9 NJV8:NJX9 MZZ8:NAB9 MQD8:MQF9 MGH8:MGJ9 LWL8:LWN9 LMP8:LMR9 LCT8:LCV9 KSX8:KSZ9 KJB8:KJD9 JZF8:JZH9 JPJ8:JPL9 JFN8:JFP9 IVR8:IVT9 ILV8:ILX9 IBZ8:ICB9 HSD8:HSF9 HIH8:HIJ9 GYL8:GYN9 GOP8:GOR9 GET8:GEV9 FUX8:FUZ9 FLB8:FLD9 FBF8:FBH9 ERJ8:ERL9 EHN8:EHP9 DXR8:DXT9 DNV8:DNX9 DDZ8:DEB9 CUD8:CUF9 CKH8:CKJ9 CAL8:CAN9 BQP8:BQR9 BGT8:BGV9 AWX8:AWZ9 ANB8:AND9 ADF8:ADH9 TJ8:TL9 JN8:JP9 N14:Q15 WVK983048:WVS983049 WLO983048:WLW983049 WBS983048:WCA983049 VRW983048:VSE983049 VIA983048:VII983049 UYE983048:UYM983049 UOI983048:UOQ983049 UEM983048:UEU983049 TUQ983048:TUY983049 TKU983048:TLC983049 TAY983048:TBG983049 SRC983048:SRK983049 SHG983048:SHO983049 RXK983048:RXS983049 RNO983048:RNW983049 RDS983048:REA983049 QTW983048:QUE983049 QKA983048:QKI983049 QAE983048:QAM983049 PQI983048:PQQ983049 PGM983048:PGU983049 OWQ983048:OWY983049 OMU983048:ONC983049 OCY983048:ODG983049 NTC983048:NTK983049 NJG983048:NJO983049 MZK983048:MZS983049 MPO983048:MPW983049 MFS983048:MGA983049 LVW983048:LWE983049 LMA983048:LMI983049 LCE983048:LCM983049 KSI983048:KSQ983049 KIM983048:KIU983049 JYQ983048:JYY983049 JOU983048:JPC983049 JEY983048:JFG983049 IVC983048:IVK983049 ILG983048:ILO983049 IBK983048:IBS983049 HRO983048:HRW983049 HHS983048:HIA983049 GXW983048:GYE983049 GOA983048:GOI983049 GEE983048:GEM983049 FUI983048:FUQ983049 FKM983048:FKU983049 FAQ983048:FAY983049 EQU983048:ERC983049 EGY983048:EHG983049 DXC983048:DXK983049 DNG983048:DNO983049 DDK983048:DDS983049 CTO983048:CTW983049 CJS983048:CKA983049 BZW983048:CAE983049 BQA983048:BQI983049 BGE983048:BGM983049 AWI983048:AWQ983049 AMM983048:AMU983049 ACQ983048:ACY983049 SU983048:TC983049 IY983048:JG983049 E11:L12 WVK917512:WVS917513 WLO917512:WLW917513 WBS917512:WCA917513 VRW917512:VSE917513 VIA917512:VII917513 UYE917512:UYM917513 UOI917512:UOQ917513 UEM917512:UEU917513 TUQ917512:TUY917513 TKU917512:TLC917513 TAY917512:TBG917513 SRC917512:SRK917513 SHG917512:SHO917513 RXK917512:RXS917513 RNO917512:RNW917513 RDS917512:REA917513 QTW917512:QUE917513 QKA917512:QKI917513 QAE917512:QAM917513 PQI917512:PQQ917513 PGM917512:PGU917513 OWQ917512:OWY917513 OMU917512:ONC917513 OCY917512:ODG917513 NTC917512:NTK917513 NJG917512:NJO917513 MZK917512:MZS917513 MPO917512:MPW917513 MFS917512:MGA917513 LVW917512:LWE917513 LMA917512:LMI917513 LCE917512:LCM917513 KSI917512:KSQ917513 KIM917512:KIU917513 JYQ917512:JYY917513 JOU917512:JPC917513 JEY917512:JFG917513 IVC917512:IVK917513 ILG917512:ILO917513 IBK917512:IBS917513 HRO917512:HRW917513 HHS917512:HIA917513 GXW917512:GYE917513 GOA917512:GOI917513 GEE917512:GEM917513 FUI917512:FUQ917513 FKM917512:FKU917513 FAQ917512:FAY917513 EQU917512:ERC917513 EGY917512:EHG917513 DXC917512:DXK917513 DNG917512:DNO917513 DDK917512:DDS917513 CTO917512:CTW917513 CJS917512:CKA917513 BZW917512:CAE917513 BQA917512:BQI917513 BGE917512:BGM917513 AWI917512:AWQ917513 AMM917512:AMU917513 ACQ917512:ACY917513 SU917512:TC917513 IY917512:JG917513 E983048:L983049 WVK851976:WVS851977 WLO851976:WLW851977 WBS851976:WCA851977 VRW851976:VSE851977 VIA851976:VII851977 UYE851976:UYM851977 UOI851976:UOQ851977 UEM851976:UEU851977 TUQ851976:TUY851977 TKU851976:TLC851977 TAY851976:TBG851977 SRC851976:SRK851977 SHG851976:SHO851977 RXK851976:RXS851977 RNO851976:RNW851977 RDS851976:REA851977 QTW851976:QUE851977 QKA851976:QKI851977 QAE851976:QAM851977 PQI851976:PQQ851977 PGM851976:PGU851977 OWQ851976:OWY851977 OMU851976:ONC851977 OCY851976:ODG851977 NTC851976:NTK851977 NJG851976:NJO851977 MZK851976:MZS851977 MPO851976:MPW851977 MFS851976:MGA851977 LVW851976:LWE851977 LMA851976:LMI851977 LCE851976:LCM851977 KSI851976:KSQ851977 KIM851976:KIU851977 JYQ851976:JYY851977 JOU851976:JPC851977 JEY851976:JFG851977 IVC851976:IVK851977 ILG851976:ILO851977 IBK851976:IBS851977 HRO851976:HRW851977 HHS851976:HIA851977 GXW851976:GYE851977 GOA851976:GOI851977 GEE851976:GEM851977 FUI851976:FUQ851977 FKM851976:FKU851977 FAQ851976:FAY851977 EQU851976:ERC851977 EGY851976:EHG851977 DXC851976:DXK851977 DNG851976:DNO851977 DDK851976:DDS851977 CTO851976:CTW851977 CJS851976:CKA851977 BZW851976:CAE851977 BQA851976:BQI851977 BGE851976:BGM851977 AWI851976:AWQ851977 AMM851976:AMU851977 ACQ851976:ACY851977 SU851976:TC851977 IY851976:JG851977 E917512:L917513 WVK786440:WVS786441 WLO786440:WLW786441 WBS786440:WCA786441 VRW786440:VSE786441 VIA786440:VII786441 UYE786440:UYM786441 UOI786440:UOQ786441 UEM786440:UEU786441 TUQ786440:TUY786441 TKU786440:TLC786441 TAY786440:TBG786441 SRC786440:SRK786441 SHG786440:SHO786441 RXK786440:RXS786441 RNO786440:RNW786441 RDS786440:REA786441 QTW786440:QUE786441 QKA786440:QKI786441 QAE786440:QAM786441 PQI786440:PQQ786441 PGM786440:PGU786441 OWQ786440:OWY786441 OMU786440:ONC786441 OCY786440:ODG786441 NTC786440:NTK786441 NJG786440:NJO786441 MZK786440:MZS786441 MPO786440:MPW786441 MFS786440:MGA786441 LVW786440:LWE786441 LMA786440:LMI786441 LCE786440:LCM786441 KSI786440:KSQ786441 KIM786440:KIU786441 JYQ786440:JYY786441 JOU786440:JPC786441 JEY786440:JFG786441 IVC786440:IVK786441 ILG786440:ILO786441 IBK786440:IBS786441 HRO786440:HRW786441 HHS786440:HIA786441 GXW786440:GYE786441 GOA786440:GOI786441 GEE786440:GEM786441 FUI786440:FUQ786441 FKM786440:FKU786441 FAQ786440:FAY786441 EQU786440:ERC786441 EGY786440:EHG786441 DXC786440:DXK786441 DNG786440:DNO786441 DDK786440:DDS786441 CTO786440:CTW786441 CJS786440:CKA786441 BZW786440:CAE786441 BQA786440:BQI786441 BGE786440:BGM786441 AWI786440:AWQ786441 AMM786440:AMU786441 ACQ786440:ACY786441 SU786440:TC786441 IY786440:JG786441 E851976:L851977 WVK720904:WVS720905 WLO720904:WLW720905 WBS720904:WCA720905 VRW720904:VSE720905 VIA720904:VII720905 UYE720904:UYM720905 UOI720904:UOQ720905 UEM720904:UEU720905 TUQ720904:TUY720905 TKU720904:TLC720905 TAY720904:TBG720905 SRC720904:SRK720905 SHG720904:SHO720905 RXK720904:RXS720905 RNO720904:RNW720905 RDS720904:REA720905 QTW720904:QUE720905 QKA720904:QKI720905 QAE720904:QAM720905 PQI720904:PQQ720905 PGM720904:PGU720905 OWQ720904:OWY720905 OMU720904:ONC720905 OCY720904:ODG720905 NTC720904:NTK720905 NJG720904:NJO720905 MZK720904:MZS720905 MPO720904:MPW720905 MFS720904:MGA720905 LVW720904:LWE720905 LMA720904:LMI720905 LCE720904:LCM720905 KSI720904:KSQ720905 KIM720904:KIU720905 JYQ720904:JYY720905 JOU720904:JPC720905 JEY720904:JFG720905 IVC720904:IVK720905 ILG720904:ILO720905 IBK720904:IBS720905 HRO720904:HRW720905 HHS720904:HIA720905 GXW720904:GYE720905 GOA720904:GOI720905 GEE720904:GEM720905 FUI720904:FUQ720905 FKM720904:FKU720905 FAQ720904:FAY720905 EQU720904:ERC720905 EGY720904:EHG720905 DXC720904:DXK720905 DNG720904:DNO720905 DDK720904:DDS720905 CTO720904:CTW720905 CJS720904:CKA720905 BZW720904:CAE720905 BQA720904:BQI720905 BGE720904:BGM720905 AWI720904:AWQ720905 AMM720904:AMU720905 ACQ720904:ACY720905 SU720904:TC720905 IY720904:JG720905 E786440:L786441 WVK655368:WVS655369 WLO655368:WLW655369 WBS655368:WCA655369 VRW655368:VSE655369 VIA655368:VII655369 UYE655368:UYM655369 UOI655368:UOQ655369 UEM655368:UEU655369 TUQ655368:TUY655369 TKU655368:TLC655369 TAY655368:TBG655369 SRC655368:SRK655369 SHG655368:SHO655369 RXK655368:RXS655369 RNO655368:RNW655369 RDS655368:REA655369 QTW655368:QUE655369 QKA655368:QKI655369 QAE655368:QAM655369 PQI655368:PQQ655369 PGM655368:PGU655369 OWQ655368:OWY655369 OMU655368:ONC655369 OCY655368:ODG655369 NTC655368:NTK655369 NJG655368:NJO655369 MZK655368:MZS655369 MPO655368:MPW655369 MFS655368:MGA655369 LVW655368:LWE655369 LMA655368:LMI655369 LCE655368:LCM655369 KSI655368:KSQ655369 KIM655368:KIU655369 JYQ655368:JYY655369 JOU655368:JPC655369 JEY655368:JFG655369 IVC655368:IVK655369 ILG655368:ILO655369 IBK655368:IBS655369 HRO655368:HRW655369 HHS655368:HIA655369 GXW655368:GYE655369 GOA655368:GOI655369 GEE655368:GEM655369 FUI655368:FUQ655369 FKM655368:FKU655369 FAQ655368:FAY655369 EQU655368:ERC655369 EGY655368:EHG655369 DXC655368:DXK655369 DNG655368:DNO655369 DDK655368:DDS655369 CTO655368:CTW655369 CJS655368:CKA655369 BZW655368:CAE655369 BQA655368:BQI655369 BGE655368:BGM655369 AWI655368:AWQ655369 AMM655368:AMU655369 ACQ655368:ACY655369 SU655368:TC655369 IY655368:JG655369 E720904:L720905 WVK589832:WVS589833 WLO589832:WLW589833 WBS589832:WCA589833 VRW589832:VSE589833 VIA589832:VII589833 UYE589832:UYM589833 UOI589832:UOQ589833 UEM589832:UEU589833 TUQ589832:TUY589833 TKU589832:TLC589833 TAY589832:TBG589833 SRC589832:SRK589833 SHG589832:SHO589833 RXK589832:RXS589833 RNO589832:RNW589833 RDS589832:REA589833 QTW589832:QUE589833 QKA589832:QKI589833 QAE589832:QAM589833 PQI589832:PQQ589833 PGM589832:PGU589833 OWQ589832:OWY589833 OMU589832:ONC589833 OCY589832:ODG589833 NTC589832:NTK589833 NJG589832:NJO589833 MZK589832:MZS589833 MPO589832:MPW589833 MFS589832:MGA589833 LVW589832:LWE589833 LMA589832:LMI589833 LCE589832:LCM589833 KSI589832:KSQ589833 KIM589832:KIU589833 JYQ589832:JYY589833 JOU589832:JPC589833 JEY589832:JFG589833 IVC589832:IVK589833 ILG589832:ILO589833 IBK589832:IBS589833 HRO589832:HRW589833 HHS589832:HIA589833 GXW589832:GYE589833 GOA589832:GOI589833 GEE589832:GEM589833 FUI589832:FUQ589833 FKM589832:FKU589833 FAQ589832:FAY589833 EQU589832:ERC589833 EGY589832:EHG589833 DXC589832:DXK589833 DNG589832:DNO589833 DDK589832:DDS589833 CTO589832:CTW589833 CJS589832:CKA589833 BZW589832:CAE589833 BQA589832:BQI589833 BGE589832:BGM589833 AWI589832:AWQ589833 AMM589832:AMU589833 ACQ589832:ACY589833 SU589832:TC589833 IY589832:JG589833 E655368:L655369 WVK524296:WVS524297 WLO524296:WLW524297 WBS524296:WCA524297 VRW524296:VSE524297 VIA524296:VII524297 UYE524296:UYM524297 UOI524296:UOQ524297 UEM524296:UEU524297 TUQ524296:TUY524297 TKU524296:TLC524297 TAY524296:TBG524297 SRC524296:SRK524297 SHG524296:SHO524297 RXK524296:RXS524297 RNO524296:RNW524297 RDS524296:REA524297 QTW524296:QUE524297 QKA524296:QKI524297 QAE524296:QAM524297 PQI524296:PQQ524297 PGM524296:PGU524297 OWQ524296:OWY524297 OMU524296:ONC524297 OCY524296:ODG524297 NTC524296:NTK524297 NJG524296:NJO524297 MZK524296:MZS524297 MPO524296:MPW524297 MFS524296:MGA524297 LVW524296:LWE524297 LMA524296:LMI524297 LCE524296:LCM524297 KSI524296:KSQ524297 KIM524296:KIU524297 JYQ524296:JYY524297 JOU524296:JPC524297 JEY524296:JFG524297 IVC524296:IVK524297 ILG524296:ILO524297 IBK524296:IBS524297 HRO524296:HRW524297 HHS524296:HIA524297 GXW524296:GYE524297 GOA524296:GOI524297 GEE524296:GEM524297 FUI524296:FUQ524297 FKM524296:FKU524297 FAQ524296:FAY524297 EQU524296:ERC524297 EGY524296:EHG524297 DXC524296:DXK524297 DNG524296:DNO524297 DDK524296:DDS524297 CTO524296:CTW524297 CJS524296:CKA524297 BZW524296:CAE524297 BQA524296:BQI524297 BGE524296:BGM524297 AWI524296:AWQ524297 AMM524296:AMU524297 ACQ524296:ACY524297 SU524296:TC524297 IY524296:JG524297 E589832:L589833 WVK458760:WVS458761 WLO458760:WLW458761 WBS458760:WCA458761 VRW458760:VSE458761 VIA458760:VII458761 UYE458760:UYM458761 UOI458760:UOQ458761 UEM458760:UEU458761 TUQ458760:TUY458761 TKU458760:TLC458761 TAY458760:TBG458761 SRC458760:SRK458761 SHG458760:SHO458761 RXK458760:RXS458761 RNO458760:RNW458761 RDS458760:REA458761 QTW458760:QUE458761 QKA458760:QKI458761 QAE458760:QAM458761 PQI458760:PQQ458761 PGM458760:PGU458761 OWQ458760:OWY458761 OMU458760:ONC458761 OCY458760:ODG458761 NTC458760:NTK458761 NJG458760:NJO458761 MZK458760:MZS458761 MPO458760:MPW458761 MFS458760:MGA458761 LVW458760:LWE458761 LMA458760:LMI458761 LCE458760:LCM458761 KSI458760:KSQ458761 KIM458760:KIU458761 JYQ458760:JYY458761 JOU458760:JPC458761 JEY458760:JFG458761 IVC458760:IVK458761 ILG458760:ILO458761 IBK458760:IBS458761 HRO458760:HRW458761 HHS458760:HIA458761 GXW458760:GYE458761 GOA458760:GOI458761 GEE458760:GEM458761 FUI458760:FUQ458761 FKM458760:FKU458761 FAQ458760:FAY458761 EQU458760:ERC458761 EGY458760:EHG458761 DXC458760:DXK458761 DNG458760:DNO458761 DDK458760:DDS458761 CTO458760:CTW458761 CJS458760:CKA458761 BZW458760:CAE458761 BQA458760:BQI458761 BGE458760:BGM458761 AWI458760:AWQ458761 AMM458760:AMU458761 ACQ458760:ACY458761 SU458760:TC458761 IY458760:JG458761 E524296:L524297 WVK393224:WVS393225 WLO393224:WLW393225 WBS393224:WCA393225 VRW393224:VSE393225 VIA393224:VII393225 UYE393224:UYM393225 UOI393224:UOQ393225 UEM393224:UEU393225 TUQ393224:TUY393225 TKU393224:TLC393225 TAY393224:TBG393225 SRC393224:SRK393225 SHG393224:SHO393225 RXK393224:RXS393225 RNO393224:RNW393225 RDS393224:REA393225 QTW393224:QUE393225 QKA393224:QKI393225 QAE393224:QAM393225 PQI393224:PQQ393225 PGM393224:PGU393225 OWQ393224:OWY393225 OMU393224:ONC393225 OCY393224:ODG393225 NTC393224:NTK393225 NJG393224:NJO393225 MZK393224:MZS393225 MPO393224:MPW393225 MFS393224:MGA393225 LVW393224:LWE393225 LMA393224:LMI393225 LCE393224:LCM393225 KSI393224:KSQ393225 KIM393224:KIU393225 JYQ393224:JYY393225 JOU393224:JPC393225 JEY393224:JFG393225 IVC393224:IVK393225 ILG393224:ILO393225 IBK393224:IBS393225 HRO393224:HRW393225 HHS393224:HIA393225 GXW393224:GYE393225 GOA393224:GOI393225 GEE393224:GEM393225 FUI393224:FUQ393225 FKM393224:FKU393225 FAQ393224:FAY393225 EQU393224:ERC393225 EGY393224:EHG393225 DXC393224:DXK393225 DNG393224:DNO393225 DDK393224:DDS393225 CTO393224:CTW393225 CJS393224:CKA393225 BZW393224:CAE393225 BQA393224:BQI393225 BGE393224:BGM393225 AWI393224:AWQ393225 AMM393224:AMU393225 ACQ393224:ACY393225 SU393224:TC393225 IY393224:JG393225 E458760:L458761 WVK327688:WVS327689 WLO327688:WLW327689 WBS327688:WCA327689 VRW327688:VSE327689 VIA327688:VII327689 UYE327688:UYM327689 UOI327688:UOQ327689 UEM327688:UEU327689 TUQ327688:TUY327689 TKU327688:TLC327689 TAY327688:TBG327689 SRC327688:SRK327689 SHG327688:SHO327689 RXK327688:RXS327689 RNO327688:RNW327689 RDS327688:REA327689 QTW327688:QUE327689 QKA327688:QKI327689 QAE327688:QAM327689 PQI327688:PQQ327689 PGM327688:PGU327689 OWQ327688:OWY327689 OMU327688:ONC327689 OCY327688:ODG327689 NTC327688:NTK327689 NJG327688:NJO327689 MZK327688:MZS327689 MPO327688:MPW327689 MFS327688:MGA327689 LVW327688:LWE327689 LMA327688:LMI327689 LCE327688:LCM327689 KSI327688:KSQ327689 KIM327688:KIU327689 JYQ327688:JYY327689 JOU327688:JPC327689 JEY327688:JFG327689 IVC327688:IVK327689 ILG327688:ILO327689 IBK327688:IBS327689 HRO327688:HRW327689 HHS327688:HIA327689 GXW327688:GYE327689 GOA327688:GOI327689 GEE327688:GEM327689 FUI327688:FUQ327689 FKM327688:FKU327689 FAQ327688:FAY327689 EQU327688:ERC327689 EGY327688:EHG327689 DXC327688:DXK327689 DNG327688:DNO327689 DDK327688:DDS327689 CTO327688:CTW327689 CJS327688:CKA327689 BZW327688:CAE327689 BQA327688:BQI327689 BGE327688:BGM327689 AWI327688:AWQ327689 AMM327688:AMU327689 ACQ327688:ACY327689 SU327688:TC327689 IY327688:JG327689 E393224:L393225 WVK262152:WVS262153 WLO262152:WLW262153 WBS262152:WCA262153 VRW262152:VSE262153 VIA262152:VII262153 UYE262152:UYM262153 UOI262152:UOQ262153 UEM262152:UEU262153 TUQ262152:TUY262153 TKU262152:TLC262153 TAY262152:TBG262153 SRC262152:SRK262153 SHG262152:SHO262153 RXK262152:RXS262153 RNO262152:RNW262153 RDS262152:REA262153 QTW262152:QUE262153 QKA262152:QKI262153 QAE262152:QAM262153 PQI262152:PQQ262153 PGM262152:PGU262153 OWQ262152:OWY262153 OMU262152:ONC262153 OCY262152:ODG262153 NTC262152:NTK262153 NJG262152:NJO262153 MZK262152:MZS262153 MPO262152:MPW262153 MFS262152:MGA262153 LVW262152:LWE262153 LMA262152:LMI262153 LCE262152:LCM262153 KSI262152:KSQ262153 KIM262152:KIU262153 JYQ262152:JYY262153 JOU262152:JPC262153 JEY262152:JFG262153 IVC262152:IVK262153 ILG262152:ILO262153 IBK262152:IBS262153 HRO262152:HRW262153 HHS262152:HIA262153 GXW262152:GYE262153 GOA262152:GOI262153 GEE262152:GEM262153 FUI262152:FUQ262153 FKM262152:FKU262153 FAQ262152:FAY262153 EQU262152:ERC262153 EGY262152:EHG262153 DXC262152:DXK262153 DNG262152:DNO262153 DDK262152:DDS262153 CTO262152:CTW262153 CJS262152:CKA262153 BZW262152:CAE262153 BQA262152:BQI262153 BGE262152:BGM262153 AWI262152:AWQ262153 AMM262152:AMU262153 ACQ262152:ACY262153 SU262152:TC262153 IY262152:JG262153 E327688:L327689 WVK196616:WVS196617 WLO196616:WLW196617 WBS196616:WCA196617 VRW196616:VSE196617 VIA196616:VII196617 UYE196616:UYM196617 UOI196616:UOQ196617 UEM196616:UEU196617 TUQ196616:TUY196617 TKU196616:TLC196617 TAY196616:TBG196617 SRC196616:SRK196617 SHG196616:SHO196617 RXK196616:RXS196617 RNO196616:RNW196617 RDS196616:REA196617 QTW196616:QUE196617 QKA196616:QKI196617 QAE196616:QAM196617 PQI196616:PQQ196617 PGM196616:PGU196617 OWQ196616:OWY196617 OMU196616:ONC196617 OCY196616:ODG196617 NTC196616:NTK196617 NJG196616:NJO196617 MZK196616:MZS196617 MPO196616:MPW196617 MFS196616:MGA196617 LVW196616:LWE196617 LMA196616:LMI196617 LCE196616:LCM196617 KSI196616:KSQ196617 KIM196616:KIU196617 JYQ196616:JYY196617 JOU196616:JPC196617 JEY196616:JFG196617 IVC196616:IVK196617 ILG196616:ILO196617 IBK196616:IBS196617 HRO196616:HRW196617 HHS196616:HIA196617 GXW196616:GYE196617 GOA196616:GOI196617 GEE196616:GEM196617 FUI196616:FUQ196617 FKM196616:FKU196617 FAQ196616:FAY196617 EQU196616:ERC196617 EGY196616:EHG196617 DXC196616:DXK196617 DNG196616:DNO196617 DDK196616:DDS196617 CTO196616:CTW196617 CJS196616:CKA196617 BZW196616:CAE196617 BQA196616:BQI196617 BGE196616:BGM196617 AWI196616:AWQ196617 AMM196616:AMU196617 ACQ196616:ACY196617 SU196616:TC196617 IY196616:JG196617 E262152:L262153 WVK131080:WVS131081 WLO131080:WLW131081 WBS131080:WCA131081 VRW131080:VSE131081 VIA131080:VII131081 UYE131080:UYM131081 UOI131080:UOQ131081 UEM131080:UEU131081 TUQ131080:TUY131081 TKU131080:TLC131081 TAY131080:TBG131081 SRC131080:SRK131081 SHG131080:SHO131081 RXK131080:RXS131081 RNO131080:RNW131081 RDS131080:REA131081 QTW131080:QUE131081 QKA131080:QKI131081 QAE131080:QAM131081 PQI131080:PQQ131081 PGM131080:PGU131081 OWQ131080:OWY131081 OMU131080:ONC131081 OCY131080:ODG131081 NTC131080:NTK131081 NJG131080:NJO131081 MZK131080:MZS131081 MPO131080:MPW131081 MFS131080:MGA131081 LVW131080:LWE131081 LMA131080:LMI131081 LCE131080:LCM131081 KSI131080:KSQ131081 KIM131080:KIU131081 JYQ131080:JYY131081 JOU131080:JPC131081 JEY131080:JFG131081 IVC131080:IVK131081 ILG131080:ILO131081 IBK131080:IBS131081 HRO131080:HRW131081 HHS131080:HIA131081 GXW131080:GYE131081 GOA131080:GOI131081 GEE131080:GEM131081 FUI131080:FUQ131081 FKM131080:FKU131081 FAQ131080:FAY131081 EQU131080:ERC131081 EGY131080:EHG131081 DXC131080:DXK131081 DNG131080:DNO131081 DDK131080:DDS131081 CTO131080:CTW131081 CJS131080:CKA131081 BZW131080:CAE131081 BQA131080:BQI131081 BGE131080:BGM131081 AWI131080:AWQ131081 AMM131080:AMU131081 ACQ131080:ACY131081 SU131080:TC131081 IY131080:JG131081 E196616:L196617 WVK65544:WVS65545 WLO65544:WLW65545 WBS65544:WCA65545 VRW65544:VSE65545 VIA65544:VII65545 UYE65544:UYM65545 UOI65544:UOQ65545 UEM65544:UEU65545 TUQ65544:TUY65545 TKU65544:TLC65545 TAY65544:TBG65545 SRC65544:SRK65545 SHG65544:SHO65545 RXK65544:RXS65545 RNO65544:RNW65545 RDS65544:REA65545 QTW65544:QUE65545 QKA65544:QKI65545 QAE65544:QAM65545 PQI65544:PQQ65545 PGM65544:PGU65545 OWQ65544:OWY65545 OMU65544:ONC65545 OCY65544:ODG65545 NTC65544:NTK65545 NJG65544:NJO65545 MZK65544:MZS65545 MPO65544:MPW65545 MFS65544:MGA65545 LVW65544:LWE65545 LMA65544:LMI65545 LCE65544:LCM65545 KSI65544:KSQ65545 KIM65544:KIU65545 JYQ65544:JYY65545 JOU65544:JPC65545 JEY65544:JFG65545 IVC65544:IVK65545 ILG65544:ILO65545 IBK65544:IBS65545 HRO65544:HRW65545 HHS65544:HIA65545 GXW65544:GYE65545 GOA65544:GOI65545 GEE65544:GEM65545 FUI65544:FUQ65545 FKM65544:FKU65545 FAQ65544:FAY65545 EQU65544:ERC65545 EGY65544:EHG65545 DXC65544:DXK65545 DNG65544:DNO65545 DDK65544:DDS65545 CTO65544:CTW65545 CJS65544:CKA65545 BZW65544:CAE65545 BQA65544:BQI65545 BGE65544:BGM65545 AWI65544:AWQ65545 AMM65544:AMU65545 ACQ65544:ACY65545 SU65544:TC65545 IY65544:JG65545 E131080:L131081 WVK8:WVS9 WLO8:WLW9 WBS8:WCA9 VRW8:VSE9 VIA8:VII9 UYE8:UYM9 UOI8:UOQ9 UEM8:UEU9 TUQ8:TUY9 TKU8:TLC9 TAY8:TBG9 SRC8:SRK9 SHG8:SHO9 RXK8:RXS9 RNO8:RNW9 RDS8:REA9 QTW8:QUE9 QKA8:QKI9 QAE8:QAM9 PQI8:PQQ9 PGM8:PGU9 OWQ8:OWY9 OMU8:ONC9 OCY8:ODG9 NTC8:NTK9 NJG8:NJO9 MZK8:MZS9 MPO8:MPW9 MFS8:MGA9 LVW8:LWE9 LMA8:LMI9 LCE8:LCM9 KSI8:KSQ9 KIM8:KIU9 JYQ8:JYY9 JOU8:JPC9 JEY8:JFG9 IVC8:IVK9 ILG8:ILO9 IBK8:IBS9 HRO8:HRW9 HHS8:HIA9 GXW8:GYE9 GOA8:GOI9 GEE8:GEM9 FUI8:FUQ9 FKM8:FKU9 FAQ8:FAY9 EQU8:ERC9 EGY8:EHG9 DXC8:DXK9 DNG8:DNO9 DDK8:DDS9 CTO8:CTW9 CJS8:CKA9 BZW8:CAE9 BQA8:BQI9 BGE8:BGM9 AWI8:AWQ9 AMM8:AMU9 ACQ8:ACY9 SU8:TC9 IY8:JG9 E65544:L65545 WVU983048:WVX983049 WLY983048:WMB983049 WCC983048:WCF983049 VSG983048:VSJ983049 VIK983048:VIN983049 UYO983048:UYR983049 UOS983048:UOV983049 UEW983048:UEZ983049 TVA983048:TVD983049 TLE983048:TLH983049 TBI983048:TBL983049 SRM983048:SRP983049 SHQ983048:SHT983049 RXU983048:RXX983049 RNY983048:ROB983049 REC983048:REF983049 QUG983048:QUJ983049 QKK983048:QKN983049 QAO983048:QAR983049 PQS983048:PQV983049 PGW983048:PGZ983049 OXA983048:OXD983049 ONE983048:ONH983049 ODI983048:ODL983049 NTM983048:NTP983049 NJQ983048:NJT983049 MZU983048:MZX983049 MPY983048:MQB983049 MGC983048:MGF983049 LWG983048:LWJ983049 LMK983048:LMN983049 LCO983048:LCR983049 KSS983048:KSV983049 KIW983048:KIZ983049 JZA983048:JZD983049 JPE983048:JPH983049 JFI983048:JFL983049 IVM983048:IVP983049 ILQ983048:ILT983049 IBU983048:IBX983049 HRY983048:HSB983049 HIC983048:HIF983049 GYG983048:GYJ983049 GOK983048:GON983049 GEO983048:GER983049 FUS983048:FUV983049 FKW983048:FKZ983049 FBA983048:FBD983049 ERE983048:ERH983049 EHI983048:EHL983049 DXM983048:DXP983049 DNQ983048:DNT983049 DDU983048:DDX983049 CTY983048:CUB983049 CKC983048:CKF983049 CAG983048:CAJ983049 BQK983048:BQN983049 BGO983048:BGR983049 AWS983048:AWV983049 AMW983048:AMZ983049 ADA983048:ADD983049 TE983048:TH983049 JI983048:JL983049 N983048:Q983049 WVU917512:WVX917513 WLY917512:WMB917513 WCC917512:WCF917513 VSG917512:VSJ917513 VIK917512:VIN917513 UYO917512:UYR917513 UOS917512:UOV917513 UEW917512:UEZ917513 TVA917512:TVD917513 TLE917512:TLH917513 TBI917512:TBL917513 SRM917512:SRP917513 SHQ917512:SHT917513 RXU917512:RXX917513 RNY917512:ROB917513 REC917512:REF917513 QUG917512:QUJ917513 QKK917512:QKN917513 QAO917512:QAR917513 PQS917512:PQV917513 PGW917512:PGZ917513 OXA917512:OXD917513 ONE917512:ONH917513 ODI917512:ODL917513 NTM917512:NTP917513 NJQ917512:NJT917513 MZU917512:MZX917513 MPY917512:MQB917513 MGC917512:MGF917513 LWG917512:LWJ917513 LMK917512:LMN917513 LCO917512:LCR917513 KSS917512:KSV917513 KIW917512:KIZ917513 JZA917512:JZD917513 JPE917512:JPH917513 JFI917512:JFL917513 IVM917512:IVP917513 ILQ917512:ILT917513 IBU917512:IBX917513 HRY917512:HSB917513 HIC917512:HIF917513 GYG917512:GYJ917513 GOK917512:GON917513 GEO917512:GER917513 FUS917512:FUV917513 FKW917512:FKZ917513 FBA917512:FBD917513 ERE917512:ERH917513 EHI917512:EHL917513 DXM917512:DXP917513 DNQ917512:DNT917513 DDU917512:DDX917513 CTY917512:CUB917513 CKC917512:CKF917513 CAG917512:CAJ917513 BQK917512:BQN917513 BGO917512:BGR917513 AWS917512:AWV917513 AMW917512:AMZ917513 ADA917512:ADD917513 TE917512:TH917513 JI917512:JL917513 N917512:Q917513 WVU851976:WVX851977 WLY851976:WMB851977 WCC851976:WCF851977 VSG851976:VSJ851977 VIK851976:VIN851977 UYO851976:UYR851977 UOS851976:UOV851977 UEW851976:UEZ851977 TVA851976:TVD851977 TLE851976:TLH851977 TBI851976:TBL851977 SRM851976:SRP851977 SHQ851976:SHT851977 RXU851976:RXX851977 RNY851976:ROB851977 REC851976:REF851977 QUG851976:QUJ851977 QKK851976:QKN851977 QAO851976:QAR851977 PQS851976:PQV851977 PGW851976:PGZ851977 OXA851976:OXD851977 ONE851976:ONH851977 ODI851976:ODL851977 NTM851976:NTP851977 NJQ851976:NJT851977 MZU851976:MZX851977 MPY851976:MQB851977 MGC851976:MGF851977 LWG851976:LWJ851977 LMK851976:LMN851977 LCO851976:LCR851977 KSS851976:KSV851977 KIW851976:KIZ851977 JZA851976:JZD851977 JPE851976:JPH851977 JFI851976:JFL851977 IVM851976:IVP851977 ILQ851976:ILT851977 IBU851976:IBX851977 HRY851976:HSB851977 HIC851976:HIF851977 GYG851976:GYJ851977 GOK851976:GON851977 GEO851976:GER851977 FUS851976:FUV851977 FKW851976:FKZ851977 FBA851976:FBD851977 ERE851976:ERH851977 EHI851976:EHL851977 DXM851976:DXP851977 DNQ851976:DNT851977 DDU851976:DDX851977 CTY851976:CUB851977 CKC851976:CKF851977 CAG851976:CAJ851977 BQK851976:BQN851977 BGO851976:BGR851977 AWS851976:AWV851977 AMW851976:AMZ851977 ADA851976:ADD851977 TE851976:TH851977 JI851976:JL851977 N851976:Q851977 WVU786440:WVX786441 WLY786440:WMB786441 WCC786440:WCF786441 VSG786440:VSJ786441 VIK786440:VIN786441 UYO786440:UYR786441 UOS786440:UOV786441 UEW786440:UEZ786441 TVA786440:TVD786441 TLE786440:TLH786441 TBI786440:TBL786441 SRM786440:SRP786441 SHQ786440:SHT786441 RXU786440:RXX786441 RNY786440:ROB786441 REC786440:REF786441 QUG786440:QUJ786441 QKK786440:QKN786441 QAO786440:QAR786441 PQS786440:PQV786441 PGW786440:PGZ786441 OXA786440:OXD786441 ONE786440:ONH786441 ODI786440:ODL786441 NTM786440:NTP786441 NJQ786440:NJT786441 MZU786440:MZX786441 MPY786440:MQB786441 MGC786440:MGF786441 LWG786440:LWJ786441 LMK786440:LMN786441 LCO786440:LCR786441 KSS786440:KSV786441 KIW786440:KIZ786441 JZA786440:JZD786441 JPE786440:JPH786441 JFI786440:JFL786441 IVM786440:IVP786441 ILQ786440:ILT786441 IBU786440:IBX786441 HRY786440:HSB786441 HIC786440:HIF786441 GYG786440:GYJ786441 GOK786440:GON786441 GEO786440:GER786441 FUS786440:FUV786441 FKW786440:FKZ786441 FBA786440:FBD786441 ERE786440:ERH786441 EHI786440:EHL786441 DXM786440:DXP786441 DNQ786440:DNT786441 DDU786440:DDX786441 CTY786440:CUB786441 CKC786440:CKF786441 CAG786440:CAJ786441 BQK786440:BQN786441 BGO786440:BGR786441 AWS786440:AWV786441 AMW786440:AMZ786441 ADA786440:ADD786441 TE786440:TH786441 JI786440:JL786441 N786440:Q786441 WVU720904:WVX720905 WLY720904:WMB720905 WCC720904:WCF720905 VSG720904:VSJ720905 VIK720904:VIN720905 UYO720904:UYR720905 UOS720904:UOV720905 UEW720904:UEZ720905 TVA720904:TVD720905 TLE720904:TLH720905 TBI720904:TBL720905 SRM720904:SRP720905 SHQ720904:SHT720905 RXU720904:RXX720905 RNY720904:ROB720905 REC720904:REF720905 QUG720904:QUJ720905 QKK720904:QKN720905 QAO720904:QAR720905 PQS720904:PQV720905 PGW720904:PGZ720905 OXA720904:OXD720905 ONE720904:ONH720905 ODI720904:ODL720905 NTM720904:NTP720905 NJQ720904:NJT720905 MZU720904:MZX720905 MPY720904:MQB720905 MGC720904:MGF720905 LWG720904:LWJ720905 LMK720904:LMN720905 LCO720904:LCR720905 KSS720904:KSV720905 KIW720904:KIZ720905 JZA720904:JZD720905 JPE720904:JPH720905 JFI720904:JFL720905 IVM720904:IVP720905 ILQ720904:ILT720905 IBU720904:IBX720905 HRY720904:HSB720905 HIC720904:HIF720905 GYG720904:GYJ720905 GOK720904:GON720905 GEO720904:GER720905 FUS720904:FUV720905 FKW720904:FKZ720905 FBA720904:FBD720905 ERE720904:ERH720905 EHI720904:EHL720905 DXM720904:DXP720905 DNQ720904:DNT720905 DDU720904:DDX720905 CTY720904:CUB720905 CKC720904:CKF720905 CAG720904:CAJ720905 BQK720904:BQN720905 BGO720904:BGR720905 AWS720904:AWV720905 AMW720904:AMZ720905 ADA720904:ADD720905 TE720904:TH720905 JI720904:JL720905 N720904:Q720905 WVU655368:WVX655369 WLY655368:WMB655369 WCC655368:WCF655369 VSG655368:VSJ655369 VIK655368:VIN655369 UYO655368:UYR655369 UOS655368:UOV655369 UEW655368:UEZ655369 TVA655368:TVD655369 TLE655368:TLH655369 TBI655368:TBL655369 SRM655368:SRP655369 SHQ655368:SHT655369 RXU655368:RXX655369 RNY655368:ROB655369 REC655368:REF655369 QUG655368:QUJ655369 QKK655368:QKN655369 QAO655368:QAR655369 PQS655368:PQV655369 PGW655368:PGZ655369 OXA655368:OXD655369 ONE655368:ONH655369 ODI655368:ODL655369 NTM655368:NTP655369 NJQ655368:NJT655369 MZU655368:MZX655369 MPY655368:MQB655369 MGC655368:MGF655369 LWG655368:LWJ655369 LMK655368:LMN655369 LCO655368:LCR655369 KSS655368:KSV655369 KIW655368:KIZ655369 JZA655368:JZD655369 JPE655368:JPH655369 JFI655368:JFL655369 IVM655368:IVP655369 ILQ655368:ILT655369 IBU655368:IBX655369 HRY655368:HSB655369 HIC655368:HIF655369 GYG655368:GYJ655369 GOK655368:GON655369 GEO655368:GER655369 FUS655368:FUV655369 FKW655368:FKZ655369 FBA655368:FBD655369 ERE655368:ERH655369 EHI655368:EHL655369 DXM655368:DXP655369 DNQ655368:DNT655369 DDU655368:DDX655369 CTY655368:CUB655369 CKC655368:CKF655369 CAG655368:CAJ655369 BQK655368:BQN655369 BGO655368:BGR655369 AWS655368:AWV655369 AMW655368:AMZ655369 ADA655368:ADD655369 TE655368:TH655369 JI655368:JL655369 N655368:Q655369 WVU589832:WVX589833 WLY589832:WMB589833 WCC589832:WCF589833 VSG589832:VSJ589833 VIK589832:VIN589833 UYO589832:UYR589833 UOS589832:UOV589833 UEW589832:UEZ589833 TVA589832:TVD589833 TLE589832:TLH589833 TBI589832:TBL589833 SRM589832:SRP589833 SHQ589832:SHT589833 RXU589832:RXX589833 RNY589832:ROB589833 REC589832:REF589833 QUG589832:QUJ589833 QKK589832:QKN589833 QAO589832:QAR589833 PQS589832:PQV589833 PGW589832:PGZ589833 OXA589832:OXD589833 ONE589832:ONH589833 ODI589832:ODL589833 NTM589832:NTP589833 NJQ589832:NJT589833 MZU589832:MZX589833 MPY589832:MQB589833 MGC589832:MGF589833 LWG589832:LWJ589833 LMK589832:LMN589833 LCO589832:LCR589833 KSS589832:KSV589833 KIW589832:KIZ589833 JZA589832:JZD589833 JPE589832:JPH589833 JFI589832:JFL589833 IVM589832:IVP589833 ILQ589832:ILT589833 IBU589832:IBX589833 HRY589832:HSB589833 HIC589832:HIF589833 GYG589832:GYJ589833 GOK589832:GON589833 GEO589832:GER589833 FUS589832:FUV589833 FKW589832:FKZ589833 FBA589832:FBD589833 ERE589832:ERH589833 EHI589832:EHL589833 DXM589832:DXP589833 DNQ589832:DNT589833 DDU589832:DDX589833 CTY589832:CUB589833 CKC589832:CKF589833 CAG589832:CAJ589833 BQK589832:BQN589833 BGO589832:BGR589833 AWS589832:AWV589833 AMW589832:AMZ589833 ADA589832:ADD589833 TE589832:TH589833 JI589832:JL589833 N589832:Q589833 WVU524296:WVX524297 WLY524296:WMB524297 WCC524296:WCF524297 VSG524296:VSJ524297 VIK524296:VIN524297 UYO524296:UYR524297 UOS524296:UOV524297 UEW524296:UEZ524297 TVA524296:TVD524297 TLE524296:TLH524297 TBI524296:TBL524297 SRM524296:SRP524297 SHQ524296:SHT524297 RXU524296:RXX524297 RNY524296:ROB524297 REC524296:REF524297 QUG524296:QUJ524297 QKK524296:QKN524297 QAO524296:QAR524297 PQS524296:PQV524297 PGW524296:PGZ524297 OXA524296:OXD524297 ONE524296:ONH524297 ODI524296:ODL524297 NTM524296:NTP524297 NJQ524296:NJT524297 MZU524296:MZX524297 MPY524296:MQB524297 MGC524296:MGF524297 LWG524296:LWJ524297 LMK524296:LMN524297 LCO524296:LCR524297 KSS524296:KSV524297 KIW524296:KIZ524297 JZA524296:JZD524297 JPE524296:JPH524297 JFI524296:JFL524297 IVM524296:IVP524297 ILQ524296:ILT524297 IBU524296:IBX524297 HRY524296:HSB524297 HIC524296:HIF524297 GYG524296:GYJ524297 GOK524296:GON524297 GEO524296:GER524297 FUS524296:FUV524297 FKW524296:FKZ524297 FBA524296:FBD524297 ERE524296:ERH524297 EHI524296:EHL524297 DXM524296:DXP524297 DNQ524296:DNT524297 DDU524296:DDX524297 CTY524296:CUB524297 CKC524296:CKF524297 CAG524296:CAJ524297 BQK524296:BQN524297 BGO524296:BGR524297 AWS524296:AWV524297 AMW524296:AMZ524297 ADA524296:ADD524297 TE524296:TH524297 JI524296:JL524297 N524296:Q524297 WVU458760:WVX458761 WLY458760:WMB458761 WCC458760:WCF458761 VSG458760:VSJ458761 VIK458760:VIN458761 UYO458760:UYR458761 UOS458760:UOV458761 UEW458760:UEZ458761 TVA458760:TVD458761 TLE458760:TLH458761 TBI458760:TBL458761 SRM458760:SRP458761 SHQ458760:SHT458761 RXU458760:RXX458761 RNY458760:ROB458761 REC458760:REF458761 QUG458760:QUJ458761 QKK458760:QKN458761 QAO458760:QAR458761 PQS458760:PQV458761 PGW458760:PGZ458761 OXA458760:OXD458761 ONE458760:ONH458761 ODI458760:ODL458761 NTM458760:NTP458761 NJQ458760:NJT458761 MZU458760:MZX458761 MPY458760:MQB458761 MGC458760:MGF458761 LWG458760:LWJ458761 LMK458760:LMN458761 LCO458760:LCR458761 KSS458760:KSV458761 KIW458760:KIZ458761 JZA458760:JZD458761 JPE458760:JPH458761 JFI458760:JFL458761 IVM458760:IVP458761 ILQ458760:ILT458761 IBU458760:IBX458761 HRY458760:HSB458761 HIC458760:HIF458761 GYG458760:GYJ458761 GOK458760:GON458761 GEO458760:GER458761 FUS458760:FUV458761 FKW458760:FKZ458761 FBA458760:FBD458761 ERE458760:ERH458761 EHI458760:EHL458761 DXM458760:DXP458761 DNQ458760:DNT458761 DDU458760:DDX458761 CTY458760:CUB458761 CKC458760:CKF458761 CAG458760:CAJ458761 BQK458760:BQN458761 BGO458760:BGR458761 AWS458760:AWV458761 AMW458760:AMZ458761 ADA458760:ADD458761 TE458760:TH458761 JI458760:JL458761 N458760:Q458761 WVU393224:WVX393225 WLY393224:WMB393225 WCC393224:WCF393225 VSG393224:VSJ393225 VIK393224:VIN393225 UYO393224:UYR393225 UOS393224:UOV393225 UEW393224:UEZ393225 TVA393224:TVD393225 TLE393224:TLH393225 TBI393224:TBL393225 SRM393224:SRP393225 SHQ393224:SHT393225 RXU393224:RXX393225 RNY393224:ROB393225 REC393224:REF393225 QUG393224:QUJ393225 QKK393224:QKN393225 QAO393224:QAR393225 PQS393224:PQV393225 PGW393224:PGZ393225 OXA393224:OXD393225 ONE393224:ONH393225 ODI393224:ODL393225 NTM393224:NTP393225 NJQ393224:NJT393225 MZU393224:MZX393225 MPY393224:MQB393225 MGC393224:MGF393225 LWG393224:LWJ393225 LMK393224:LMN393225 LCO393224:LCR393225 KSS393224:KSV393225 KIW393224:KIZ393225 JZA393224:JZD393225 JPE393224:JPH393225 JFI393224:JFL393225 IVM393224:IVP393225 ILQ393224:ILT393225 IBU393224:IBX393225 HRY393224:HSB393225 HIC393224:HIF393225 GYG393224:GYJ393225 GOK393224:GON393225 GEO393224:GER393225 FUS393224:FUV393225 FKW393224:FKZ393225 FBA393224:FBD393225 ERE393224:ERH393225 EHI393224:EHL393225 DXM393224:DXP393225 DNQ393224:DNT393225 DDU393224:DDX393225 CTY393224:CUB393225 CKC393224:CKF393225 CAG393224:CAJ393225 BQK393224:BQN393225 BGO393224:BGR393225 AWS393224:AWV393225 AMW393224:AMZ393225 ADA393224:ADD393225 TE393224:TH393225 JI393224:JL393225 N393224:Q393225 WVU327688:WVX327689 WLY327688:WMB327689 WCC327688:WCF327689 VSG327688:VSJ327689 VIK327688:VIN327689 UYO327688:UYR327689 UOS327688:UOV327689 UEW327688:UEZ327689 TVA327688:TVD327689 TLE327688:TLH327689 TBI327688:TBL327689 SRM327688:SRP327689 SHQ327688:SHT327689 RXU327688:RXX327689 RNY327688:ROB327689 REC327688:REF327689 QUG327688:QUJ327689 QKK327688:QKN327689 QAO327688:QAR327689 PQS327688:PQV327689 PGW327688:PGZ327689 OXA327688:OXD327689 ONE327688:ONH327689 ODI327688:ODL327689 NTM327688:NTP327689 NJQ327688:NJT327689 MZU327688:MZX327689 MPY327688:MQB327689 MGC327688:MGF327689 LWG327688:LWJ327689 LMK327688:LMN327689 LCO327688:LCR327689 KSS327688:KSV327689 KIW327688:KIZ327689 JZA327688:JZD327689 JPE327688:JPH327689 JFI327688:JFL327689 IVM327688:IVP327689 ILQ327688:ILT327689 IBU327688:IBX327689 HRY327688:HSB327689 HIC327688:HIF327689 GYG327688:GYJ327689 GOK327688:GON327689 GEO327688:GER327689 FUS327688:FUV327689 FKW327688:FKZ327689 FBA327688:FBD327689 ERE327688:ERH327689 EHI327688:EHL327689 DXM327688:DXP327689 DNQ327688:DNT327689 DDU327688:DDX327689 CTY327688:CUB327689 CKC327688:CKF327689 CAG327688:CAJ327689 BQK327688:BQN327689 BGO327688:BGR327689 AWS327688:AWV327689 AMW327688:AMZ327689 ADA327688:ADD327689 TE327688:TH327689 JI327688:JL327689 N327688:Q327689 WVU262152:WVX262153 WLY262152:WMB262153 WCC262152:WCF262153 VSG262152:VSJ262153 VIK262152:VIN262153 UYO262152:UYR262153 UOS262152:UOV262153 UEW262152:UEZ262153 TVA262152:TVD262153 TLE262152:TLH262153 TBI262152:TBL262153 SRM262152:SRP262153 SHQ262152:SHT262153 RXU262152:RXX262153 RNY262152:ROB262153 REC262152:REF262153 QUG262152:QUJ262153 QKK262152:QKN262153 QAO262152:QAR262153 PQS262152:PQV262153 PGW262152:PGZ262153 OXA262152:OXD262153 ONE262152:ONH262153 ODI262152:ODL262153 NTM262152:NTP262153 NJQ262152:NJT262153 MZU262152:MZX262153 MPY262152:MQB262153 MGC262152:MGF262153 LWG262152:LWJ262153 LMK262152:LMN262153 LCO262152:LCR262153 KSS262152:KSV262153 KIW262152:KIZ262153 JZA262152:JZD262153 JPE262152:JPH262153 JFI262152:JFL262153 IVM262152:IVP262153 ILQ262152:ILT262153 IBU262152:IBX262153 HRY262152:HSB262153 HIC262152:HIF262153 GYG262152:GYJ262153 GOK262152:GON262153 GEO262152:GER262153 FUS262152:FUV262153 FKW262152:FKZ262153 FBA262152:FBD262153 ERE262152:ERH262153 EHI262152:EHL262153 DXM262152:DXP262153 DNQ262152:DNT262153 DDU262152:DDX262153 CTY262152:CUB262153 CKC262152:CKF262153 CAG262152:CAJ262153 BQK262152:BQN262153 BGO262152:BGR262153 AWS262152:AWV262153 AMW262152:AMZ262153 ADA262152:ADD262153 TE262152:TH262153 JI262152:JL262153 N262152:Q262153 WVU196616:WVX196617 WLY196616:WMB196617 WCC196616:WCF196617 VSG196616:VSJ196617 VIK196616:VIN196617 UYO196616:UYR196617 UOS196616:UOV196617 UEW196616:UEZ196617 TVA196616:TVD196617 TLE196616:TLH196617 TBI196616:TBL196617 SRM196616:SRP196617 SHQ196616:SHT196617 RXU196616:RXX196617 RNY196616:ROB196617 REC196616:REF196617 QUG196616:QUJ196617 QKK196616:QKN196617 QAO196616:QAR196617 PQS196616:PQV196617 PGW196616:PGZ196617 OXA196616:OXD196617 ONE196616:ONH196617 ODI196616:ODL196617 NTM196616:NTP196617 NJQ196616:NJT196617 MZU196616:MZX196617 MPY196616:MQB196617 MGC196616:MGF196617 LWG196616:LWJ196617 LMK196616:LMN196617 LCO196616:LCR196617 KSS196616:KSV196617 KIW196616:KIZ196617 JZA196616:JZD196617 JPE196616:JPH196617 JFI196616:JFL196617 IVM196616:IVP196617 ILQ196616:ILT196617 IBU196616:IBX196617 HRY196616:HSB196617 HIC196616:HIF196617 GYG196616:GYJ196617 GOK196616:GON196617 GEO196616:GER196617 FUS196616:FUV196617 FKW196616:FKZ196617 FBA196616:FBD196617 ERE196616:ERH196617 EHI196616:EHL196617 DXM196616:DXP196617 DNQ196616:DNT196617 DDU196616:DDX196617 CTY196616:CUB196617 CKC196616:CKF196617 CAG196616:CAJ196617 BQK196616:BQN196617 BGO196616:BGR196617 AWS196616:AWV196617 AMW196616:AMZ196617 ADA196616:ADD196617 TE196616:TH196617 JI196616:JL196617 N196616:Q196617 WVU131080:WVX131081 WLY131080:WMB131081 WCC131080:WCF131081 VSG131080:VSJ131081 VIK131080:VIN131081 UYO131080:UYR131081 UOS131080:UOV131081 UEW131080:UEZ131081 TVA131080:TVD131081 TLE131080:TLH131081 TBI131080:TBL131081 SRM131080:SRP131081 SHQ131080:SHT131081 RXU131080:RXX131081 RNY131080:ROB131081 REC131080:REF131081 QUG131080:QUJ131081 QKK131080:QKN131081 QAO131080:QAR131081 PQS131080:PQV131081 PGW131080:PGZ131081 OXA131080:OXD131081 ONE131080:ONH131081 ODI131080:ODL131081 NTM131080:NTP131081 NJQ131080:NJT131081 MZU131080:MZX131081 MPY131080:MQB131081 MGC131080:MGF131081 LWG131080:LWJ131081 LMK131080:LMN131081 LCO131080:LCR131081 KSS131080:KSV131081 KIW131080:KIZ131081 JZA131080:JZD131081 JPE131080:JPH131081 JFI131080:JFL131081 IVM131080:IVP131081 ILQ131080:ILT131081 IBU131080:IBX131081 HRY131080:HSB131081 HIC131080:HIF131081 GYG131080:GYJ131081 GOK131080:GON131081 GEO131080:GER131081 FUS131080:FUV131081 FKW131080:FKZ131081 FBA131080:FBD131081 ERE131080:ERH131081 EHI131080:EHL131081 DXM131080:DXP131081 DNQ131080:DNT131081 DDU131080:DDX131081 CTY131080:CUB131081 CKC131080:CKF131081 CAG131080:CAJ131081 BQK131080:BQN131081 BGO131080:BGR131081 AWS131080:AWV131081 AMW131080:AMZ131081 ADA131080:ADD131081 TE131080:TH131081 JI131080:JL131081 N131080:Q131081 WVU65544:WVX65545 WLY65544:WMB65545 WCC65544:WCF65545 VSG65544:VSJ65545 VIK65544:VIN65545 UYO65544:UYR65545 UOS65544:UOV65545 UEW65544:UEZ65545 TVA65544:TVD65545 TLE65544:TLH65545 TBI65544:TBL65545 SRM65544:SRP65545 SHQ65544:SHT65545 RXU65544:RXX65545 RNY65544:ROB65545 REC65544:REF65545 QUG65544:QUJ65545 QKK65544:QKN65545 QAO65544:QAR65545 PQS65544:PQV65545 PGW65544:PGZ65545 OXA65544:OXD65545 ONE65544:ONH65545 ODI65544:ODL65545 NTM65544:NTP65545 NJQ65544:NJT65545 MZU65544:MZX65545 MPY65544:MQB65545 MGC65544:MGF65545 LWG65544:LWJ65545 LMK65544:LMN65545 LCO65544:LCR65545 KSS65544:KSV65545 KIW65544:KIZ65545 JZA65544:JZD65545 JPE65544:JPH65545 JFI65544:JFL65545 IVM65544:IVP65545 ILQ65544:ILT65545 IBU65544:IBX65545 HRY65544:HSB65545 HIC65544:HIF65545 GYG65544:GYJ65545 GOK65544:GON65545 GEO65544:GER65545 FUS65544:FUV65545 FKW65544:FKZ65545 FBA65544:FBD65545 ERE65544:ERH65545 EHI65544:EHL65545 DXM65544:DXP65545 DNQ65544:DNT65545 DDU65544:DDX65545 CTY65544:CUB65545 CKC65544:CKF65545 CAG65544:CAJ65545 BQK65544:BQN65545 BGO65544:BGR65545 AWS65544:AWV65545 AMW65544:AMZ65545 ADA65544:ADD65545 TE65544:TH65545 JI65544:JL65545 N65544:Q65545 WVU8:WVX9 WLY8:WMB9 WCC8:WCF9 VSG8:VSJ9 VIK8:VIN9 UYO8:UYR9 UOS8:UOV9 UEW8:UEZ9 TVA8:TVD9 TLE8:TLH9 TBI8:TBL9 SRM8:SRP9 SHQ8:SHT9 RXU8:RXX9 RNY8:ROB9 REC8:REF9 QUG8:QUJ9 QKK8:QKN9 QAO8:QAR9 PQS8:PQV9 PGW8:PGZ9 OXA8:OXD9 ONE8:ONH9 ODI8:ODL9 NTM8:NTP9 NJQ8:NJT9 MZU8:MZX9 MPY8:MQB9 MGC8:MGF9 LWG8:LWJ9 LMK8:LMN9 LCO8:LCR9 KSS8:KSV9 KIW8:KIZ9 JZA8:JZD9 JPE8:JPH9 JFI8:JFL9 IVM8:IVP9 ILQ8:ILT9 IBU8:IBX9 HRY8:HSB9 HIC8:HIF9 GYG8:GYJ9 GOK8:GON9 GEO8:GER9 FUS8:FUV9 FKW8:FKZ9 FBA8:FBD9 ERE8:ERH9 EHI8:EHL9 DXM8:DXP9 DNQ8:DNT9 DDU8:DDX9 CTY8:CUB9 CKC8:CKF9 CAG8:CAJ9 BQK8:BQN9 BGO8:BGR9 AWS8:AWV9 AMW8:AMZ9 ADA8:ADD9 TE8:TH9 JI8:JL9 E14:L15</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8"/>
  <sheetViews>
    <sheetView showGridLines="0" view="pageBreakPreview" zoomScaleNormal="100" zoomScaleSheetLayoutView="100" workbookViewId="0">
      <pane xSplit="1" ySplit="4" topLeftCell="B20" activePane="bottomRight" state="frozen"/>
      <selection activeCell="J19" sqref="J19"/>
      <selection pane="topRight" activeCell="J19" sqref="J19"/>
      <selection pane="bottomLeft" activeCell="J19" sqref="J19"/>
      <selection pane="bottomRight" sqref="A1:C1"/>
    </sheetView>
  </sheetViews>
  <sheetFormatPr defaultColWidth="10" defaultRowHeight="17.399999999999999"/>
  <cols>
    <col min="1" max="1" width="15.21875" style="1053" customWidth="1"/>
    <col min="2" max="16" width="11.21875" style="1053" customWidth="1"/>
    <col min="17" max="17" width="6.44140625" style="1053" customWidth="1"/>
    <col min="18" max="18" width="6.21875" style="1053" customWidth="1"/>
    <col min="19" max="19" width="5.21875" style="1053" customWidth="1"/>
    <col min="20" max="16384" width="10" style="1053"/>
  </cols>
  <sheetData>
    <row r="1" spans="1:19" ht="18" thickBot="1">
      <c r="A1" s="1741" t="s">
        <v>372</v>
      </c>
      <c r="B1" s="1741"/>
      <c r="C1" s="1741"/>
      <c r="D1" s="82"/>
      <c r="E1" s="82"/>
      <c r="F1" s="82"/>
      <c r="G1" s="42"/>
      <c r="H1" s="42"/>
      <c r="I1" s="42"/>
      <c r="J1" s="42"/>
      <c r="K1" s="816"/>
      <c r="L1" s="42"/>
      <c r="M1" s="42"/>
      <c r="O1" s="42"/>
      <c r="P1" s="220" t="s">
        <v>317</v>
      </c>
    </row>
    <row r="2" spans="1:19">
      <c r="A2" s="1742" t="s">
        <v>0</v>
      </c>
      <c r="B2" s="1745" t="s">
        <v>318</v>
      </c>
      <c r="C2" s="1746"/>
      <c r="D2" s="1746"/>
      <c r="E2" s="1746"/>
      <c r="F2" s="1746"/>
      <c r="G2" s="1746"/>
      <c r="H2" s="1746"/>
      <c r="I2" s="1746"/>
      <c r="J2" s="1746"/>
      <c r="K2" s="1746"/>
      <c r="L2" s="1746"/>
      <c r="M2" s="1747"/>
      <c r="N2" s="1748" t="s">
        <v>221</v>
      </c>
      <c r="O2" s="1749"/>
      <c r="P2" s="1750"/>
    </row>
    <row r="3" spans="1:19">
      <c r="A3" s="1743"/>
      <c r="B3" s="1751" t="s">
        <v>590</v>
      </c>
      <c r="C3" s="1752"/>
      <c r="D3" s="1752"/>
      <c r="E3" s="1753"/>
      <c r="F3" s="1754" t="s">
        <v>501</v>
      </c>
      <c r="G3" s="1752"/>
      <c r="H3" s="1752"/>
      <c r="I3" s="1753"/>
      <c r="J3" s="1755" t="s">
        <v>592</v>
      </c>
      <c r="K3" s="1756"/>
      <c r="L3" s="1756"/>
      <c r="M3" s="1757"/>
      <c r="N3" s="1758" t="s">
        <v>473</v>
      </c>
      <c r="O3" s="1760" t="s">
        <v>500</v>
      </c>
      <c r="P3" s="1762" t="s">
        <v>575</v>
      </c>
    </row>
    <row r="4" spans="1:19" ht="35.4" thickBot="1">
      <c r="A4" s="1744"/>
      <c r="B4" s="235" t="s">
        <v>4</v>
      </c>
      <c r="C4" s="221" t="s">
        <v>319</v>
      </c>
      <c r="D4" s="222" t="s">
        <v>320</v>
      </c>
      <c r="E4" s="223" t="s">
        <v>321</v>
      </c>
      <c r="F4" s="236" t="s">
        <v>4</v>
      </c>
      <c r="G4" s="221" t="s">
        <v>319</v>
      </c>
      <c r="H4" s="222" t="s">
        <v>320</v>
      </c>
      <c r="I4" s="223" t="s">
        <v>321</v>
      </c>
      <c r="J4" s="236" t="s">
        <v>4</v>
      </c>
      <c r="K4" s="221" t="s">
        <v>319</v>
      </c>
      <c r="L4" s="222" t="s">
        <v>320</v>
      </c>
      <c r="M4" s="233" t="s">
        <v>321</v>
      </c>
      <c r="N4" s="1759"/>
      <c r="O4" s="1761"/>
      <c r="P4" s="1763"/>
    </row>
    <row r="5" spans="1:19" ht="18" thickBot="1">
      <c r="A5" s="234" t="s">
        <v>40</v>
      </c>
      <c r="B5" s="242">
        <f>SUM(B6:B10)</f>
        <v>9088</v>
      </c>
      <c r="C5" s="243">
        <f t="shared" ref="C5:N5" si="0">SUM(C6:C10)</f>
        <v>5218</v>
      </c>
      <c r="D5" s="244">
        <f t="shared" si="0"/>
        <v>3637</v>
      </c>
      <c r="E5" s="245">
        <f t="shared" si="0"/>
        <v>233</v>
      </c>
      <c r="F5" s="239">
        <f t="shared" si="0"/>
        <v>9106</v>
      </c>
      <c r="G5" s="243">
        <f t="shared" si="0"/>
        <v>5319</v>
      </c>
      <c r="H5" s="244">
        <f t="shared" si="0"/>
        <v>3574</v>
      </c>
      <c r="I5" s="245">
        <f t="shared" si="0"/>
        <v>213</v>
      </c>
      <c r="J5" s="239">
        <f t="shared" si="0"/>
        <v>9294</v>
      </c>
      <c r="K5" s="243">
        <f t="shared" si="0"/>
        <v>5456</v>
      </c>
      <c r="L5" s="244">
        <f t="shared" si="0"/>
        <v>3645</v>
      </c>
      <c r="M5" s="246">
        <f t="shared" si="0"/>
        <v>193</v>
      </c>
      <c r="N5" s="738">
        <f t="shared" si="0"/>
        <v>9439</v>
      </c>
      <c r="O5" s="739">
        <f>SUM(O6:O10)</f>
        <v>9517</v>
      </c>
      <c r="P5" s="740">
        <f>SUM(P6:P10)</f>
        <v>9729</v>
      </c>
      <c r="Q5" s="26"/>
      <c r="R5" s="26"/>
      <c r="S5" s="26"/>
    </row>
    <row r="6" spans="1:19">
      <c r="A6" s="92" t="s">
        <v>5</v>
      </c>
      <c r="B6" s="240">
        <f>SUM(C6:E6)</f>
        <v>3525</v>
      </c>
      <c r="C6" s="224">
        <v>2194</v>
      </c>
      <c r="D6" s="225">
        <v>1265</v>
      </c>
      <c r="E6" s="226">
        <v>66</v>
      </c>
      <c r="F6" s="237">
        <f>SUM(G6:I6)</f>
        <v>3511</v>
      </c>
      <c r="G6" s="224">
        <v>2232</v>
      </c>
      <c r="H6" s="225">
        <v>1221</v>
      </c>
      <c r="I6" s="226">
        <v>58</v>
      </c>
      <c r="J6" s="807">
        <f t="shared" ref="J6:J26" si="1">SUM(K6:M6)</f>
        <v>3623</v>
      </c>
      <c r="K6" s="224">
        <v>2330</v>
      </c>
      <c r="L6" s="225">
        <v>1242</v>
      </c>
      <c r="M6" s="226">
        <v>51</v>
      </c>
      <c r="N6" s="230">
        <v>3930</v>
      </c>
      <c r="O6" s="230">
        <v>3915</v>
      </c>
      <c r="P6" s="230">
        <v>4009</v>
      </c>
    </row>
    <row r="7" spans="1:19">
      <c r="A7" s="83" t="s">
        <v>6</v>
      </c>
      <c r="B7" s="241">
        <f>SUM(C7:E7)</f>
        <v>1554</v>
      </c>
      <c r="C7" s="227">
        <v>821</v>
      </c>
      <c r="D7" s="228">
        <v>693</v>
      </c>
      <c r="E7" s="229">
        <v>40</v>
      </c>
      <c r="F7" s="238">
        <f>SUM(G7:I7)</f>
        <v>1558</v>
      </c>
      <c r="G7" s="227">
        <v>823</v>
      </c>
      <c r="H7" s="228">
        <v>698</v>
      </c>
      <c r="I7" s="229">
        <v>37</v>
      </c>
      <c r="J7" s="805">
        <f t="shared" si="1"/>
        <v>1644</v>
      </c>
      <c r="K7" s="227">
        <v>870</v>
      </c>
      <c r="L7" s="228">
        <v>740</v>
      </c>
      <c r="M7" s="229">
        <v>34</v>
      </c>
      <c r="N7" s="231">
        <v>1499</v>
      </c>
      <c r="O7" s="231">
        <v>1547</v>
      </c>
      <c r="P7" s="231">
        <v>1597</v>
      </c>
    </row>
    <row r="8" spans="1:19">
      <c r="A8" s="83" t="s">
        <v>8</v>
      </c>
      <c r="B8" s="241">
        <f t="shared" ref="B8:B26" si="2">SUM(C8:E8)</f>
        <v>814</v>
      </c>
      <c r="C8" s="227">
        <f>199+157+95</f>
        <v>451</v>
      </c>
      <c r="D8" s="228">
        <f>156+122+66</f>
        <v>344</v>
      </c>
      <c r="E8" s="229">
        <f>8+7+4</f>
        <v>19</v>
      </c>
      <c r="F8" s="238">
        <f>SUM(G8:I8)</f>
        <v>817</v>
      </c>
      <c r="G8" s="227">
        <v>466</v>
      </c>
      <c r="H8" s="228">
        <v>334</v>
      </c>
      <c r="I8" s="229">
        <v>17</v>
      </c>
      <c r="J8" s="805">
        <f t="shared" si="1"/>
        <v>848</v>
      </c>
      <c r="K8" s="227">
        <v>495</v>
      </c>
      <c r="L8" s="228">
        <v>335</v>
      </c>
      <c r="M8" s="229">
        <v>18</v>
      </c>
      <c r="N8" s="231">
        <v>805</v>
      </c>
      <c r="O8" s="231">
        <v>807</v>
      </c>
      <c r="P8" s="231">
        <v>829</v>
      </c>
    </row>
    <row r="9" spans="1:19" ht="18" thickBot="1">
      <c r="A9" s="83" t="s">
        <v>7</v>
      </c>
      <c r="B9" s="241">
        <f t="shared" si="2"/>
        <v>439</v>
      </c>
      <c r="C9" s="227">
        <v>250</v>
      </c>
      <c r="D9" s="228">
        <v>178</v>
      </c>
      <c r="E9" s="229">
        <v>11</v>
      </c>
      <c r="F9" s="238">
        <f t="shared" ref="F9:F26" si="3">SUM(G9:I9)</f>
        <v>440</v>
      </c>
      <c r="G9" s="227">
        <v>252</v>
      </c>
      <c r="H9" s="228">
        <v>179</v>
      </c>
      <c r="I9" s="229">
        <v>9</v>
      </c>
      <c r="J9" s="805">
        <f t="shared" si="1"/>
        <v>427</v>
      </c>
      <c r="K9" s="227">
        <v>253</v>
      </c>
      <c r="L9" s="228">
        <v>166</v>
      </c>
      <c r="M9" s="229">
        <v>8</v>
      </c>
      <c r="N9" s="231">
        <v>475</v>
      </c>
      <c r="O9" s="231">
        <v>487</v>
      </c>
      <c r="P9" s="231">
        <v>477</v>
      </c>
    </row>
    <row r="10" spans="1:19" ht="39" customHeight="1" thickBot="1">
      <c r="A10" s="737" t="s">
        <v>220</v>
      </c>
      <c r="B10" s="725">
        <f t="shared" ref="B10:O10" si="4">SUM(B11,B27)</f>
        <v>2756</v>
      </c>
      <c r="C10" s="726">
        <f t="shared" si="4"/>
        <v>1502</v>
      </c>
      <c r="D10" s="727">
        <f t="shared" si="4"/>
        <v>1157</v>
      </c>
      <c r="E10" s="728">
        <f t="shared" si="4"/>
        <v>97</v>
      </c>
      <c r="F10" s="729">
        <f t="shared" si="4"/>
        <v>2780</v>
      </c>
      <c r="G10" s="726">
        <f t="shared" si="4"/>
        <v>1546</v>
      </c>
      <c r="H10" s="727">
        <f t="shared" si="4"/>
        <v>1142</v>
      </c>
      <c r="I10" s="736">
        <f t="shared" si="4"/>
        <v>92</v>
      </c>
      <c r="J10" s="806">
        <f t="shared" si="4"/>
        <v>2752</v>
      </c>
      <c r="K10" s="726">
        <f t="shared" si="4"/>
        <v>1508</v>
      </c>
      <c r="L10" s="727">
        <f t="shared" si="4"/>
        <v>1162</v>
      </c>
      <c r="M10" s="736">
        <f t="shared" si="4"/>
        <v>82</v>
      </c>
      <c r="N10" s="741">
        <f t="shared" si="4"/>
        <v>2730</v>
      </c>
      <c r="O10" s="742">
        <f t="shared" si="4"/>
        <v>2761</v>
      </c>
      <c r="P10" s="742">
        <f>SUM(P11,P27)</f>
        <v>2817</v>
      </c>
    </row>
    <row r="11" spans="1:19" ht="18.600000000000001" thickTop="1" thickBot="1">
      <c r="A11" s="724" t="s">
        <v>138</v>
      </c>
      <c r="B11" s="725">
        <f>SUM(B12:B26)</f>
        <v>2503</v>
      </c>
      <c r="C11" s="726">
        <f t="shared" ref="C11:O11" si="5">SUM(C12:C26)</f>
        <v>1358</v>
      </c>
      <c r="D11" s="727">
        <f t="shared" si="5"/>
        <v>1055</v>
      </c>
      <c r="E11" s="728">
        <f t="shared" si="5"/>
        <v>90</v>
      </c>
      <c r="F11" s="729">
        <f t="shared" si="5"/>
        <v>2543</v>
      </c>
      <c r="G11" s="726">
        <f t="shared" si="5"/>
        <v>1406</v>
      </c>
      <c r="H11" s="727">
        <f t="shared" si="5"/>
        <v>1052</v>
      </c>
      <c r="I11" s="736">
        <f t="shared" si="5"/>
        <v>85</v>
      </c>
      <c r="J11" s="806">
        <f t="shared" si="5"/>
        <v>2509</v>
      </c>
      <c r="K11" s="726">
        <f t="shared" si="5"/>
        <v>1357</v>
      </c>
      <c r="L11" s="727">
        <f t="shared" si="5"/>
        <v>1076</v>
      </c>
      <c r="M11" s="736">
        <f t="shared" si="5"/>
        <v>76</v>
      </c>
      <c r="N11" s="734">
        <f t="shared" si="5"/>
        <v>2489</v>
      </c>
      <c r="O11" s="735">
        <f t="shared" si="5"/>
        <v>2519</v>
      </c>
      <c r="P11" s="735">
        <f>SUM(P12:P26)</f>
        <v>2586</v>
      </c>
    </row>
    <row r="12" spans="1:19" ht="18" thickTop="1">
      <c r="A12" s="92" t="s">
        <v>10</v>
      </c>
      <c r="B12" s="240">
        <f t="shared" si="2"/>
        <v>303</v>
      </c>
      <c r="C12" s="224">
        <v>165</v>
      </c>
      <c r="D12" s="225">
        <v>127</v>
      </c>
      <c r="E12" s="226">
        <v>11</v>
      </c>
      <c r="F12" s="237">
        <f t="shared" si="3"/>
        <v>295</v>
      </c>
      <c r="G12" s="224">
        <v>173</v>
      </c>
      <c r="H12" s="225">
        <v>114</v>
      </c>
      <c r="I12" s="226">
        <v>8</v>
      </c>
      <c r="J12" s="807">
        <f t="shared" si="1"/>
        <v>282</v>
      </c>
      <c r="K12" s="224">
        <v>164</v>
      </c>
      <c r="L12" s="225">
        <v>110</v>
      </c>
      <c r="M12" s="226">
        <v>8</v>
      </c>
      <c r="N12" s="230">
        <v>308</v>
      </c>
      <c r="O12" s="230">
        <v>308</v>
      </c>
      <c r="P12" s="230">
        <v>302</v>
      </c>
    </row>
    <row r="13" spans="1:19">
      <c r="A13" s="83" t="s">
        <v>11</v>
      </c>
      <c r="B13" s="241">
        <f t="shared" si="2"/>
        <v>146</v>
      </c>
      <c r="C13" s="227">
        <v>95</v>
      </c>
      <c r="D13" s="228">
        <v>42</v>
      </c>
      <c r="E13" s="229">
        <v>9</v>
      </c>
      <c r="F13" s="238">
        <f t="shared" si="3"/>
        <v>150</v>
      </c>
      <c r="G13" s="227">
        <v>99</v>
      </c>
      <c r="H13" s="228">
        <v>42</v>
      </c>
      <c r="I13" s="229">
        <v>9</v>
      </c>
      <c r="J13" s="805">
        <f t="shared" si="1"/>
        <v>146</v>
      </c>
      <c r="K13" s="227">
        <v>97</v>
      </c>
      <c r="L13" s="228">
        <v>41</v>
      </c>
      <c r="M13" s="229">
        <v>8</v>
      </c>
      <c r="N13" s="231">
        <v>144</v>
      </c>
      <c r="O13" s="231">
        <v>152</v>
      </c>
      <c r="P13" s="231">
        <v>155</v>
      </c>
    </row>
    <row r="14" spans="1:19">
      <c r="A14" s="83" t="s">
        <v>12</v>
      </c>
      <c r="B14" s="241">
        <f t="shared" si="2"/>
        <v>464</v>
      </c>
      <c r="C14" s="227">
        <v>250</v>
      </c>
      <c r="D14" s="228">
        <v>201</v>
      </c>
      <c r="E14" s="229">
        <v>13</v>
      </c>
      <c r="F14" s="238">
        <f t="shared" si="3"/>
        <v>462</v>
      </c>
      <c r="G14" s="227">
        <v>264</v>
      </c>
      <c r="H14" s="228">
        <v>185</v>
      </c>
      <c r="I14" s="229">
        <v>13</v>
      </c>
      <c r="J14" s="805">
        <f t="shared" si="1"/>
        <v>481</v>
      </c>
      <c r="K14" s="227">
        <v>278</v>
      </c>
      <c r="L14" s="228">
        <v>192</v>
      </c>
      <c r="M14" s="229">
        <v>11</v>
      </c>
      <c r="N14" s="231">
        <v>453</v>
      </c>
      <c r="O14" s="231">
        <v>446</v>
      </c>
      <c r="P14" s="231">
        <v>448</v>
      </c>
    </row>
    <row r="15" spans="1:19">
      <c r="A15" s="83" t="s">
        <v>13</v>
      </c>
      <c r="B15" s="241">
        <f t="shared" si="2"/>
        <v>212</v>
      </c>
      <c r="C15" s="227">
        <v>136</v>
      </c>
      <c r="D15" s="228">
        <v>72</v>
      </c>
      <c r="E15" s="229">
        <v>4</v>
      </c>
      <c r="F15" s="238">
        <f t="shared" si="3"/>
        <v>218</v>
      </c>
      <c r="G15" s="227">
        <v>138</v>
      </c>
      <c r="H15" s="228">
        <v>76</v>
      </c>
      <c r="I15" s="229">
        <v>4</v>
      </c>
      <c r="J15" s="805">
        <f t="shared" si="1"/>
        <v>218</v>
      </c>
      <c r="K15" s="227">
        <v>143</v>
      </c>
      <c r="L15" s="228">
        <v>72</v>
      </c>
      <c r="M15" s="229">
        <v>3</v>
      </c>
      <c r="N15" s="231">
        <v>211</v>
      </c>
      <c r="O15" s="231">
        <v>204</v>
      </c>
      <c r="P15" s="231">
        <v>214</v>
      </c>
    </row>
    <row r="16" spans="1:19">
      <c r="A16" s="83" t="s">
        <v>14</v>
      </c>
      <c r="B16" s="241">
        <f t="shared" si="2"/>
        <v>238</v>
      </c>
      <c r="C16" s="227">
        <v>139</v>
      </c>
      <c r="D16" s="228">
        <v>94</v>
      </c>
      <c r="E16" s="229">
        <v>5</v>
      </c>
      <c r="F16" s="238">
        <f t="shared" si="3"/>
        <v>247</v>
      </c>
      <c r="G16" s="227">
        <v>137</v>
      </c>
      <c r="H16" s="228">
        <v>105</v>
      </c>
      <c r="I16" s="229">
        <v>5</v>
      </c>
      <c r="J16" s="805">
        <f t="shared" si="1"/>
        <v>240</v>
      </c>
      <c r="K16" s="227">
        <v>130</v>
      </c>
      <c r="L16" s="228">
        <v>105</v>
      </c>
      <c r="M16" s="229">
        <v>5</v>
      </c>
      <c r="N16" s="231">
        <v>231</v>
      </c>
      <c r="O16" s="231">
        <v>249</v>
      </c>
      <c r="P16" s="231">
        <v>248</v>
      </c>
    </row>
    <row r="17" spans="1:16">
      <c r="A17" s="83" t="s">
        <v>15</v>
      </c>
      <c r="B17" s="241">
        <f t="shared" si="2"/>
        <v>50</v>
      </c>
      <c r="C17" s="227">
        <v>29</v>
      </c>
      <c r="D17" s="228">
        <v>19</v>
      </c>
      <c r="E17" s="229">
        <v>2</v>
      </c>
      <c r="F17" s="238">
        <f t="shared" si="3"/>
        <v>51</v>
      </c>
      <c r="G17" s="227">
        <v>31</v>
      </c>
      <c r="H17" s="228">
        <v>18</v>
      </c>
      <c r="I17" s="229">
        <v>2</v>
      </c>
      <c r="J17" s="805">
        <f t="shared" si="1"/>
        <v>49</v>
      </c>
      <c r="K17" s="227">
        <v>29</v>
      </c>
      <c r="L17" s="228">
        <v>18</v>
      </c>
      <c r="M17" s="229">
        <v>2</v>
      </c>
      <c r="N17" s="231">
        <v>59</v>
      </c>
      <c r="O17" s="231">
        <v>59</v>
      </c>
      <c r="P17" s="231">
        <v>56</v>
      </c>
    </row>
    <row r="18" spans="1:16">
      <c r="A18" s="83" t="s">
        <v>16</v>
      </c>
      <c r="B18" s="241">
        <f t="shared" si="2"/>
        <v>28</v>
      </c>
      <c r="C18" s="227">
        <v>17</v>
      </c>
      <c r="D18" s="228">
        <v>8</v>
      </c>
      <c r="E18" s="229">
        <v>3</v>
      </c>
      <c r="F18" s="238">
        <f t="shared" si="3"/>
        <v>34</v>
      </c>
      <c r="G18" s="227">
        <v>20</v>
      </c>
      <c r="H18" s="228">
        <v>11</v>
      </c>
      <c r="I18" s="229">
        <v>3</v>
      </c>
      <c r="J18" s="805">
        <f t="shared" si="1"/>
        <v>40</v>
      </c>
      <c r="K18" s="227">
        <v>24</v>
      </c>
      <c r="L18" s="228">
        <v>14</v>
      </c>
      <c r="M18" s="229">
        <v>2</v>
      </c>
      <c r="N18" s="231">
        <v>27</v>
      </c>
      <c r="O18" s="231">
        <v>27</v>
      </c>
      <c r="P18" s="231">
        <v>33</v>
      </c>
    </row>
    <row r="19" spans="1:16">
      <c r="A19" s="83" t="s">
        <v>17</v>
      </c>
      <c r="B19" s="241">
        <f>SUM(C19:E19)</f>
        <v>136</v>
      </c>
      <c r="C19" s="227">
        <v>66</v>
      </c>
      <c r="D19" s="228">
        <v>59</v>
      </c>
      <c r="E19" s="229">
        <v>11</v>
      </c>
      <c r="F19" s="238">
        <f t="shared" si="3"/>
        <v>141</v>
      </c>
      <c r="G19" s="227">
        <v>72</v>
      </c>
      <c r="H19" s="228">
        <v>58</v>
      </c>
      <c r="I19" s="229">
        <v>11</v>
      </c>
      <c r="J19" s="805">
        <f t="shared" si="1"/>
        <v>68</v>
      </c>
      <c r="K19" s="227"/>
      <c r="L19" s="228">
        <v>58</v>
      </c>
      <c r="M19" s="229">
        <v>10</v>
      </c>
      <c r="N19" s="231">
        <v>120</v>
      </c>
      <c r="O19" s="231">
        <v>121</v>
      </c>
      <c r="P19" s="231">
        <v>127</v>
      </c>
    </row>
    <row r="20" spans="1:16">
      <c r="A20" s="83" t="s">
        <v>18</v>
      </c>
      <c r="B20" s="241">
        <f t="shared" si="2"/>
        <v>245</v>
      </c>
      <c r="C20" s="227">
        <v>119</v>
      </c>
      <c r="D20" s="228">
        <v>119</v>
      </c>
      <c r="E20" s="229">
        <v>7</v>
      </c>
      <c r="F20" s="238">
        <f t="shared" si="3"/>
        <v>259</v>
      </c>
      <c r="G20" s="227">
        <v>126</v>
      </c>
      <c r="H20" s="228">
        <v>126</v>
      </c>
      <c r="I20" s="229">
        <v>7</v>
      </c>
      <c r="J20" s="805">
        <f t="shared" si="1"/>
        <v>273</v>
      </c>
      <c r="K20" s="227">
        <v>133</v>
      </c>
      <c r="L20" s="228">
        <v>133</v>
      </c>
      <c r="M20" s="229">
        <v>7</v>
      </c>
      <c r="N20" s="231">
        <v>259</v>
      </c>
      <c r="O20" s="231">
        <v>255</v>
      </c>
      <c r="P20" s="231">
        <v>282</v>
      </c>
    </row>
    <row r="21" spans="1:16">
      <c r="A21" s="83" t="s">
        <v>19</v>
      </c>
      <c r="B21" s="241">
        <f t="shared" si="2"/>
        <v>215</v>
      </c>
      <c r="C21" s="227">
        <v>102</v>
      </c>
      <c r="D21" s="228">
        <v>103</v>
      </c>
      <c r="E21" s="229">
        <v>10</v>
      </c>
      <c r="F21" s="238">
        <f t="shared" si="3"/>
        <v>222</v>
      </c>
      <c r="G21" s="227">
        <v>106</v>
      </c>
      <c r="H21" s="228">
        <v>107</v>
      </c>
      <c r="I21" s="229">
        <v>9</v>
      </c>
      <c r="J21" s="805">
        <f t="shared" si="1"/>
        <v>239</v>
      </c>
      <c r="K21" s="227">
        <v>114</v>
      </c>
      <c r="L21" s="228">
        <v>117</v>
      </c>
      <c r="M21" s="229">
        <v>8</v>
      </c>
      <c r="N21" s="231">
        <v>208</v>
      </c>
      <c r="O21" s="231">
        <v>220</v>
      </c>
      <c r="P21" s="231">
        <v>238</v>
      </c>
    </row>
    <row r="22" spans="1:16">
      <c r="A22" s="83" t="s">
        <v>20</v>
      </c>
      <c r="B22" s="241">
        <f t="shared" si="2"/>
        <v>112</v>
      </c>
      <c r="C22" s="227">
        <v>51</v>
      </c>
      <c r="D22" s="228">
        <v>56</v>
      </c>
      <c r="E22" s="229">
        <v>5</v>
      </c>
      <c r="F22" s="238">
        <f t="shared" si="3"/>
        <v>115</v>
      </c>
      <c r="G22" s="227">
        <v>53</v>
      </c>
      <c r="H22" s="228">
        <v>57</v>
      </c>
      <c r="I22" s="229">
        <v>5</v>
      </c>
      <c r="J22" s="805">
        <f t="shared" si="1"/>
        <v>113</v>
      </c>
      <c r="K22" s="227">
        <v>56</v>
      </c>
      <c r="L22" s="228">
        <v>52</v>
      </c>
      <c r="M22" s="229">
        <v>5</v>
      </c>
      <c r="N22" s="231">
        <v>115</v>
      </c>
      <c r="O22" s="231">
        <v>113</v>
      </c>
      <c r="P22" s="231">
        <v>120</v>
      </c>
    </row>
    <row r="23" spans="1:16">
      <c r="A23" s="83" t="s">
        <v>21</v>
      </c>
      <c r="B23" s="241">
        <f t="shared" si="2"/>
        <v>114</v>
      </c>
      <c r="C23" s="227">
        <v>62</v>
      </c>
      <c r="D23" s="228">
        <v>49</v>
      </c>
      <c r="E23" s="229">
        <v>3</v>
      </c>
      <c r="F23" s="238">
        <f t="shared" si="3"/>
        <v>111</v>
      </c>
      <c r="G23" s="227">
        <v>60</v>
      </c>
      <c r="H23" s="228">
        <v>48</v>
      </c>
      <c r="I23" s="229">
        <v>3</v>
      </c>
      <c r="J23" s="805">
        <f t="shared" si="1"/>
        <v>111</v>
      </c>
      <c r="K23" s="227">
        <v>56</v>
      </c>
      <c r="L23" s="228">
        <v>53</v>
      </c>
      <c r="M23" s="229">
        <v>2</v>
      </c>
      <c r="N23" s="231">
        <v>111</v>
      </c>
      <c r="O23" s="231">
        <v>115</v>
      </c>
      <c r="P23" s="231">
        <v>110</v>
      </c>
    </row>
    <row r="24" spans="1:16">
      <c r="A24" s="83" t="s">
        <v>22</v>
      </c>
      <c r="B24" s="241">
        <f t="shared" si="2"/>
        <v>125</v>
      </c>
      <c r="C24" s="227">
        <v>66</v>
      </c>
      <c r="D24" s="228">
        <v>59</v>
      </c>
      <c r="E24" s="229">
        <v>0</v>
      </c>
      <c r="F24" s="238">
        <f t="shared" si="3"/>
        <v>127</v>
      </c>
      <c r="G24" s="227">
        <v>67</v>
      </c>
      <c r="H24" s="228">
        <v>60</v>
      </c>
      <c r="I24" s="229">
        <v>0</v>
      </c>
      <c r="J24" s="805">
        <f t="shared" si="1"/>
        <v>125</v>
      </c>
      <c r="K24" s="227">
        <v>64</v>
      </c>
      <c r="L24" s="228">
        <v>60</v>
      </c>
      <c r="M24" s="229">
        <v>1</v>
      </c>
      <c r="N24" s="231">
        <v>128</v>
      </c>
      <c r="O24" s="231">
        <v>135</v>
      </c>
      <c r="P24" s="231">
        <v>132</v>
      </c>
    </row>
    <row r="25" spans="1:16">
      <c r="A25" s="83" t="s">
        <v>23</v>
      </c>
      <c r="B25" s="241">
        <f t="shared" si="2"/>
        <v>47</v>
      </c>
      <c r="C25" s="227">
        <v>27</v>
      </c>
      <c r="D25" s="228">
        <v>19</v>
      </c>
      <c r="E25" s="229">
        <v>1</v>
      </c>
      <c r="F25" s="238">
        <f t="shared" si="3"/>
        <v>43</v>
      </c>
      <c r="G25" s="227">
        <v>26</v>
      </c>
      <c r="H25" s="228">
        <v>17</v>
      </c>
      <c r="I25" s="229">
        <v>0</v>
      </c>
      <c r="J25" s="805">
        <f t="shared" si="1"/>
        <v>49</v>
      </c>
      <c r="K25" s="227">
        <v>29</v>
      </c>
      <c r="L25" s="228">
        <v>20</v>
      </c>
      <c r="M25" s="229">
        <v>0</v>
      </c>
      <c r="N25" s="231">
        <v>46</v>
      </c>
      <c r="O25" s="231">
        <v>42</v>
      </c>
      <c r="P25" s="231">
        <v>44</v>
      </c>
    </row>
    <row r="26" spans="1:16" ht="18" thickBot="1">
      <c r="A26" s="83" t="s">
        <v>24</v>
      </c>
      <c r="B26" s="241">
        <f t="shared" si="2"/>
        <v>68</v>
      </c>
      <c r="C26" s="227">
        <v>34</v>
      </c>
      <c r="D26" s="228">
        <v>28</v>
      </c>
      <c r="E26" s="229">
        <v>6</v>
      </c>
      <c r="F26" s="238">
        <f t="shared" si="3"/>
        <v>68</v>
      </c>
      <c r="G26" s="227">
        <v>34</v>
      </c>
      <c r="H26" s="228">
        <v>28</v>
      </c>
      <c r="I26" s="229">
        <v>6</v>
      </c>
      <c r="J26" s="805">
        <f t="shared" si="1"/>
        <v>75</v>
      </c>
      <c r="K26" s="227">
        <v>40</v>
      </c>
      <c r="L26" s="228">
        <v>31</v>
      </c>
      <c r="M26" s="229">
        <v>4</v>
      </c>
      <c r="N26" s="232">
        <v>69</v>
      </c>
      <c r="O26" s="232">
        <v>73</v>
      </c>
      <c r="P26" s="232">
        <v>77</v>
      </c>
    </row>
    <row r="27" spans="1:16" ht="18" thickBot="1">
      <c r="A27" s="724" t="s">
        <v>39</v>
      </c>
      <c r="B27" s="725">
        <f t="shared" ref="B27:I27" si="6">SUM(B28:B41)</f>
        <v>253</v>
      </c>
      <c r="C27" s="726">
        <f t="shared" si="6"/>
        <v>144</v>
      </c>
      <c r="D27" s="730">
        <f t="shared" si="6"/>
        <v>102</v>
      </c>
      <c r="E27" s="731">
        <f t="shared" si="6"/>
        <v>7</v>
      </c>
      <c r="F27" s="729">
        <f t="shared" si="6"/>
        <v>237</v>
      </c>
      <c r="G27" s="732">
        <f t="shared" si="6"/>
        <v>140</v>
      </c>
      <c r="H27" s="730">
        <f t="shared" si="6"/>
        <v>90</v>
      </c>
      <c r="I27" s="733">
        <f t="shared" si="6"/>
        <v>7</v>
      </c>
      <c r="J27" s="806">
        <f>SUM(J28:J41)</f>
        <v>243</v>
      </c>
      <c r="K27" s="732">
        <f t="shared" ref="K27:N27" si="7">SUM(K28:K41)</f>
        <v>151</v>
      </c>
      <c r="L27" s="730">
        <f t="shared" si="7"/>
        <v>86</v>
      </c>
      <c r="M27" s="733">
        <f t="shared" si="7"/>
        <v>6</v>
      </c>
      <c r="N27" s="734">
        <f t="shared" si="7"/>
        <v>241</v>
      </c>
      <c r="O27" s="735">
        <f>SUM(O28:O41)</f>
        <v>242</v>
      </c>
      <c r="P27" s="735">
        <f>SUM(P28:P41)</f>
        <v>231</v>
      </c>
    </row>
    <row r="28" spans="1:16" ht="18" thickTop="1">
      <c r="A28" s="92" t="s">
        <v>25</v>
      </c>
      <c r="B28" s="240">
        <f>SUM(C28:E28)</f>
        <v>17</v>
      </c>
      <c r="C28" s="224">
        <v>7</v>
      </c>
      <c r="D28" s="225">
        <v>10</v>
      </c>
      <c r="E28" s="226">
        <v>0</v>
      </c>
      <c r="F28" s="237">
        <f>SUM(G28:I28)</f>
        <v>17</v>
      </c>
      <c r="G28" s="224">
        <v>7</v>
      </c>
      <c r="H28" s="225">
        <v>10</v>
      </c>
      <c r="I28" s="226">
        <v>0</v>
      </c>
      <c r="J28" s="807">
        <f>SUM(K28:M28)</f>
        <v>15</v>
      </c>
      <c r="K28" s="224">
        <v>7</v>
      </c>
      <c r="L28" s="225">
        <v>8</v>
      </c>
      <c r="M28" s="226">
        <v>0</v>
      </c>
      <c r="N28" s="230">
        <v>21</v>
      </c>
      <c r="O28" s="230">
        <v>20</v>
      </c>
      <c r="P28" s="230">
        <v>20</v>
      </c>
    </row>
    <row r="29" spans="1:16">
      <c r="A29" s="83" t="s">
        <v>26</v>
      </c>
      <c r="B29" s="241">
        <f>SUM(C29:E29)</f>
        <v>63</v>
      </c>
      <c r="C29" s="227">
        <v>30</v>
      </c>
      <c r="D29" s="228">
        <v>31</v>
      </c>
      <c r="E29" s="229">
        <v>2</v>
      </c>
      <c r="F29" s="238">
        <f>SUM(G29:I29)</f>
        <v>60</v>
      </c>
      <c r="G29" s="227">
        <v>28</v>
      </c>
      <c r="H29" s="228">
        <v>30</v>
      </c>
      <c r="I29" s="229">
        <v>2</v>
      </c>
      <c r="J29" s="805">
        <f>SUM(K29:M29)</f>
        <v>67</v>
      </c>
      <c r="K29" s="227">
        <v>34</v>
      </c>
      <c r="L29" s="228">
        <v>32</v>
      </c>
      <c r="M29" s="229">
        <v>1</v>
      </c>
      <c r="N29" s="231">
        <v>59</v>
      </c>
      <c r="O29" s="231">
        <v>57</v>
      </c>
      <c r="P29" s="231">
        <v>58</v>
      </c>
    </row>
    <row r="30" spans="1:16">
      <c r="A30" s="83" t="s">
        <v>27</v>
      </c>
      <c r="B30" s="241">
        <f t="shared" ref="B30:B41" si="8">SUM(C30:E30)</f>
        <v>18</v>
      </c>
      <c r="C30" s="227">
        <v>10</v>
      </c>
      <c r="D30" s="228">
        <v>7</v>
      </c>
      <c r="E30" s="229">
        <v>1</v>
      </c>
      <c r="F30" s="238">
        <f t="shared" ref="F30:F41" si="9">SUM(G30:I30)</f>
        <v>15</v>
      </c>
      <c r="G30" s="227">
        <v>9</v>
      </c>
      <c r="H30" s="228">
        <v>6</v>
      </c>
      <c r="I30" s="229">
        <v>0</v>
      </c>
      <c r="J30" s="805">
        <f t="shared" ref="J30:J41" si="10">SUM(K30:M30)</f>
        <v>18</v>
      </c>
      <c r="K30" s="227">
        <v>13</v>
      </c>
      <c r="L30" s="228">
        <v>5</v>
      </c>
      <c r="M30" s="229">
        <v>0</v>
      </c>
      <c r="N30" s="231">
        <v>16</v>
      </c>
      <c r="O30" s="231">
        <v>16</v>
      </c>
      <c r="P30" s="231">
        <v>16</v>
      </c>
    </row>
    <row r="31" spans="1:16">
      <c r="A31" s="83" t="s">
        <v>28</v>
      </c>
      <c r="B31" s="241">
        <f t="shared" si="8"/>
        <v>24</v>
      </c>
      <c r="C31" s="227">
        <v>18</v>
      </c>
      <c r="D31" s="228">
        <v>5</v>
      </c>
      <c r="E31" s="229">
        <v>1</v>
      </c>
      <c r="F31" s="238">
        <f t="shared" si="9"/>
        <v>26</v>
      </c>
      <c r="G31" s="227">
        <v>18</v>
      </c>
      <c r="H31" s="228">
        <v>6</v>
      </c>
      <c r="I31" s="229">
        <v>2</v>
      </c>
      <c r="J31" s="805">
        <f t="shared" si="10"/>
        <v>25</v>
      </c>
      <c r="K31" s="227">
        <v>19</v>
      </c>
      <c r="L31" s="228">
        <v>4</v>
      </c>
      <c r="M31" s="229">
        <v>2</v>
      </c>
      <c r="N31" s="231">
        <v>23</v>
      </c>
      <c r="O31" s="231">
        <v>24</v>
      </c>
      <c r="P31" s="231">
        <v>23</v>
      </c>
    </row>
    <row r="32" spans="1:16">
      <c r="A32" s="83" t="s">
        <v>29</v>
      </c>
      <c r="B32" s="241">
        <f t="shared" si="8"/>
        <v>6</v>
      </c>
      <c r="C32" s="227">
        <v>6</v>
      </c>
      <c r="D32" s="228">
        <v>0</v>
      </c>
      <c r="E32" s="229">
        <v>0</v>
      </c>
      <c r="F32" s="238">
        <f t="shared" si="9"/>
        <v>4</v>
      </c>
      <c r="G32" s="227">
        <v>4</v>
      </c>
      <c r="H32" s="228">
        <v>0</v>
      </c>
      <c r="I32" s="229">
        <v>0</v>
      </c>
      <c r="J32" s="805">
        <f t="shared" si="10"/>
        <v>2</v>
      </c>
      <c r="K32" s="227">
        <v>2</v>
      </c>
      <c r="L32" s="228">
        <v>0</v>
      </c>
      <c r="M32" s="229">
        <v>0</v>
      </c>
      <c r="N32" s="231">
        <v>5</v>
      </c>
      <c r="O32" s="231">
        <v>4</v>
      </c>
      <c r="P32" s="231">
        <v>1</v>
      </c>
    </row>
    <row r="33" spans="1:16">
      <c r="A33" s="83" t="s">
        <v>30</v>
      </c>
      <c r="B33" s="241">
        <f t="shared" si="8"/>
        <v>17</v>
      </c>
      <c r="C33" s="227">
        <v>8</v>
      </c>
      <c r="D33" s="228">
        <v>9</v>
      </c>
      <c r="E33" s="229">
        <v>0</v>
      </c>
      <c r="F33" s="238">
        <f t="shared" si="9"/>
        <v>15</v>
      </c>
      <c r="G33" s="227">
        <v>7</v>
      </c>
      <c r="H33" s="228">
        <v>8</v>
      </c>
      <c r="I33" s="229">
        <v>0</v>
      </c>
      <c r="J33" s="805">
        <f t="shared" si="10"/>
        <v>16</v>
      </c>
      <c r="K33" s="227">
        <v>8</v>
      </c>
      <c r="L33" s="228">
        <v>8</v>
      </c>
      <c r="M33" s="229">
        <v>0</v>
      </c>
      <c r="N33" s="231">
        <v>14</v>
      </c>
      <c r="O33" s="231">
        <v>16</v>
      </c>
      <c r="P33" s="231">
        <v>16</v>
      </c>
    </row>
    <row r="34" spans="1:16">
      <c r="A34" s="83" t="s">
        <v>31</v>
      </c>
      <c r="B34" s="241">
        <f t="shared" si="8"/>
        <v>8</v>
      </c>
      <c r="C34" s="227">
        <v>7</v>
      </c>
      <c r="D34" s="228">
        <v>1</v>
      </c>
      <c r="E34" s="229">
        <v>0</v>
      </c>
      <c r="F34" s="238">
        <f t="shared" si="9"/>
        <v>7</v>
      </c>
      <c r="G34" s="227">
        <v>6</v>
      </c>
      <c r="H34" s="228">
        <v>1</v>
      </c>
      <c r="I34" s="229">
        <v>0</v>
      </c>
      <c r="J34" s="805">
        <f t="shared" si="10"/>
        <v>5</v>
      </c>
      <c r="K34" s="227">
        <v>4</v>
      </c>
      <c r="L34" s="228">
        <v>1</v>
      </c>
      <c r="M34" s="229">
        <v>0</v>
      </c>
      <c r="N34" s="231">
        <v>6</v>
      </c>
      <c r="O34" s="231">
        <v>5</v>
      </c>
      <c r="P34" s="231">
        <v>5</v>
      </c>
    </row>
    <row r="35" spans="1:16">
      <c r="A35" s="83" t="s">
        <v>32</v>
      </c>
      <c r="B35" s="241">
        <f t="shared" si="8"/>
        <v>10</v>
      </c>
      <c r="C35" s="227">
        <v>9</v>
      </c>
      <c r="D35" s="228">
        <v>1</v>
      </c>
      <c r="E35" s="229">
        <v>0</v>
      </c>
      <c r="F35" s="238">
        <f t="shared" si="9"/>
        <v>8</v>
      </c>
      <c r="G35" s="227">
        <v>7</v>
      </c>
      <c r="H35" s="228">
        <v>1</v>
      </c>
      <c r="I35" s="229">
        <v>0</v>
      </c>
      <c r="J35" s="805">
        <f t="shared" si="10"/>
        <v>8</v>
      </c>
      <c r="K35" s="227">
        <v>6</v>
      </c>
      <c r="L35" s="228">
        <v>2</v>
      </c>
      <c r="M35" s="229">
        <v>0</v>
      </c>
      <c r="N35" s="231">
        <v>8</v>
      </c>
      <c r="O35" s="231">
        <v>8</v>
      </c>
      <c r="P35" s="231">
        <v>6</v>
      </c>
    </row>
    <row r="36" spans="1:16">
      <c r="A36" s="83" t="s">
        <v>33</v>
      </c>
      <c r="B36" s="241">
        <f t="shared" si="8"/>
        <v>18</v>
      </c>
      <c r="C36" s="227">
        <v>6</v>
      </c>
      <c r="D36" s="228">
        <v>12</v>
      </c>
      <c r="E36" s="229">
        <v>0</v>
      </c>
      <c r="F36" s="238">
        <f t="shared" si="9"/>
        <v>17</v>
      </c>
      <c r="G36" s="227">
        <v>9</v>
      </c>
      <c r="H36" s="228">
        <v>8</v>
      </c>
      <c r="I36" s="229">
        <v>0</v>
      </c>
      <c r="J36" s="805">
        <f>SUM(K36:M36)</f>
        <v>14</v>
      </c>
      <c r="K36" s="227">
        <v>8</v>
      </c>
      <c r="L36" s="228">
        <v>6</v>
      </c>
      <c r="M36" s="229">
        <v>0</v>
      </c>
      <c r="N36" s="231">
        <v>14</v>
      </c>
      <c r="O36" s="231">
        <v>14</v>
      </c>
      <c r="P36" s="231">
        <v>12</v>
      </c>
    </row>
    <row r="37" spans="1:16">
      <c r="A37" s="83" t="s">
        <v>34</v>
      </c>
      <c r="B37" s="241">
        <f t="shared" si="8"/>
        <v>6</v>
      </c>
      <c r="C37" s="227">
        <v>4</v>
      </c>
      <c r="D37" s="228">
        <v>2</v>
      </c>
      <c r="E37" s="829">
        <v>0</v>
      </c>
      <c r="F37" s="238">
        <f t="shared" si="9"/>
        <v>5</v>
      </c>
      <c r="G37" s="227">
        <v>3</v>
      </c>
      <c r="H37" s="228">
        <v>2</v>
      </c>
      <c r="I37" s="829">
        <v>0</v>
      </c>
      <c r="J37" s="805">
        <f t="shared" si="10"/>
        <v>5</v>
      </c>
      <c r="K37" s="227">
        <v>4</v>
      </c>
      <c r="L37" s="228">
        <v>1</v>
      </c>
      <c r="M37" s="829">
        <v>0</v>
      </c>
      <c r="N37" s="231">
        <v>7</v>
      </c>
      <c r="O37" s="231">
        <v>7</v>
      </c>
      <c r="P37" s="231">
        <v>6</v>
      </c>
    </row>
    <row r="38" spans="1:16">
      <c r="A38" s="83" t="s">
        <v>35</v>
      </c>
      <c r="B38" s="241">
        <f t="shared" si="8"/>
        <v>5</v>
      </c>
      <c r="C38" s="227">
        <v>3</v>
      </c>
      <c r="D38" s="228">
        <v>1</v>
      </c>
      <c r="E38" s="229">
        <v>1</v>
      </c>
      <c r="F38" s="238">
        <f t="shared" si="9"/>
        <v>6</v>
      </c>
      <c r="G38" s="227">
        <v>4</v>
      </c>
      <c r="H38" s="228">
        <v>1</v>
      </c>
      <c r="I38" s="229">
        <v>1</v>
      </c>
      <c r="J38" s="805">
        <f t="shared" si="10"/>
        <v>5</v>
      </c>
      <c r="K38" s="227">
        <v>4</v>
      </c>
      <c r="L38" s="228">
        <v>0</v>
      </c>
      <c r="M38" s="229">
        <v>1</v>
      </c>
      <c r="N38" s="231">
        <v>3</v>
      </c>
      <c r="O38" s="231">
        <v>4</v>
      </c>
      <c r="P38" s="231">
        <v>4</v>
      </c>
    </row>
    <row r="39" spans="1:16">
      <c r="A39" s="83" t="s">
        <v>36</v>
      </c>
      <c r="B39" s="241">
        <f t="shared" si="8"/>
        <v>24</v>
      </c>
      <c r="C39" s="227">
        <v>13</v>
      </c>
      <c r="D39" s="228">
        <v>10</v>
      </c>
      <c r="E39" s="229">
        <v>1</v>
      </c>
      <c r="F39" s="238">
        <f>SUM(G39:I39)</f>
        <v>21</v>
      </c>
      <c r="G39" s="227">
        <v>13</v>
      </c>
      <c r="H39" s="228">
        <v>7</v>
      </c>
      <c r="I39" s="229">
        <v>1</v>
      </c>
      <c r="J39" s="805">
        <f t="shared" si="10"/>
        <v>25</v>
      </c>
      <c r="K39" s="227">
        <v>15</v>
      </c>
      <c r="L39" s="228">
        <v>9</v>
      </c>
      <c r="M39" s="229">
        <v>1</v>
      </c>
      <c r="N39" s="231">
        <v>25</v>
      </c>
      <c r="O39" s="231">
        <v>25</v>
      </c>
      <c r="P39" s="231">
        <v>22</v>
      </c>
    </row>
    <row r="40" spans="1:16">
      <c r="A40" s="83" t="s">
        <v>37</v>
      </c>
      <c r="B40" s="241">
        <f t="shared" si="8"/>
        <v>35</v>
      </c>
      <c r="C40" s="227">
        <v>21</v>
      </c>
      <c r="D40" s="228">
        <v>13</v>
      </c>
      <c r="E40" s="229">
        <v>1</v>
      </c>
      <c r="F40" s="238">
        <f>SUM(G40:I40)</f>
        <v>34</v>
      </c>
      <c r="G40" s="227">
        <v>23</v>
      </c>
      <c r="H40" s="228">
        <v>10</v>
      </c>
      <c r="I40" s="229">
        <v>1</v>
      </c>
      <c r="J40" s="805">
        <f t="shared" si="10"/>
        <v>36</v>
      </c>
      <c r="K40" s="227">
        <v>25</v>
      </c>
      <c r="L40" s="228">
        <v>10</v>
      </c>
      <c r="M40" s="229">
        <v>1</v>
      </c>
      <c r="N40" s="231">
        <v>37</v>
      </c>
      <c r="O40" s="231">
        <v>40</v>
      </c>
      <c r="P40" s="231">
        <v>40</v>
      </c>
    </row>
    <row r="41" spans="1:16" ht="18" thickBot="1">
      <c r="A41" s="717" t="s">
        <v>38</v>
      </c>
      <c r="B41" s="718">
        <f t="shared" si="8"/>
        <v>2</v>
      </c>
      <c r="C41" s="719">
        <v>2</v>
      </c>
      <c r="D41" s="720">
        <v>0</v>
      </c>
      <c r="E41" s="722">
        <v>0</v>
      </c>
      <c r="F41" s="721">
        <f t="shared" si="9"/>
        <v>2</v>
      </c>
      <c r="G41" s="719">
        <v>2</v>
      </c>
      <c r="H41" s="720">
        <v>0</v>
      </c>
      <c r="I41" s="722">
        <v>0</v>
      </c>
      <c r="J41" s="808">
        <f t="shared" si="10"/>
        <v>2</v>
      </c>
      <c r="K41" s="719">
        <v>2</v>
      </c>
      <c r="L41" s="720">
        <v>0</v>
      </c>
      <c r="M41" s="722">
        <v>0</v>
      </c>
      <c r="N41" s="723">
        <v>3</v>
      </c>
      <c r="O41" s="723">
        <v>2</v>
      </c>
      <c r="P41" s="723">
        <v>2</v>
      </c>
    </row>
    <row r="42" spans="1:16">
      <c r="A42" s="44" t="s">
        <v>302</v>
      </c>
      <c r="B42" s="44"/>
      <c r="C42" s="44"/>
      <c r="D42" s="44"/>
      <c r="E42" s="44"/>
      <c r="F42" s="44"/>
      <c r="G42" s="44"/>
      <c r="H42" s="44"/>
      <c r="I42" s="44"/>
      <c r="J42" s="44"/>
      <c r="K42" s="44"/>
      <c r="L42" s="44"/>
      <c r="M42" s="44"/>
      <c r="N42" s="44"/>
      <c r="O42" s="44"/>
      <c r="P42" s="44"/>
    </row>
    <row r="43" spans="1:16">
      <c r="A43" s="45"/>
      <c r="B43" s="45"/>
      <c r="C43" s="45"/>
      <c r="D43" s="45"/>
      <c r="E43" s="45"/>
      <c r="F43" s="46"/>
      <c r="G43" s="46"/>
      <c r="H43" s="46"/>
      <c r="I43" s="46"/>
      <c r="J43" s="46"/>
      <c r="K43" s="46"/>
      <c r="L43" s="46"/>
      <c r="M43" s="46"/>
      <c r="N43" s="46"/>
      <c r="O43" s="46"/>
      <c r="P43" s="46"/>
    </row>
    <row r="44" spans="1:16">
      <c r="A44" s="45"/>
      <c r="B44" s="45"/>
      <c r="C44" s="45"/>
      <c r="D44" s="45"/>
      <c r="E44" s="45"/>
      <c r="F44" s="46"/>
      <c r="G44" s="46"/>
      <c r="H44" s="46"/>
      <c r="I44" s="46"/>
      <c r="J44" s="46"/>
      <c r="K44" s="46"/>
      <c r="L44" s="46"/>
      <c r="M44" s="46"/>
      <c r="N44" s="46"/>
      <c r="O44" s="46"/>
      <c r="P44" s="46"/>
    </row>
    <row r="45" spans="1:16">
      <c r="A45" s="45"/>
      <c r="B45" s="45"/>
      <c r="C45" s="45"/>
      <c r="D45" s="45"/>
      <c r="E45" s="45"/>
      <c r="F45" s="46"/>
      <c r="G45" s="46"/>
      <c r="H45" s="46"/>
      <c r="I45" s="46"/>
      <c r="J45" s="46"/>
      <c r="K45" s="46"/>
      <c r="L45" s="46"/>
      <c r="M45" s="46"/>
      <c r="N45" s="46"/>
      <c r="O45" s="46"/>
      <c r="P45" s="46"/>
    </row>
    <row r="46" spans="1:16">
      <c r="A46" s="45"/>
      <c r="B46" s="45"/>
      <c r="C46" s="45"/>
      <c r="D46" s="45"/>
      <c r="E46" s="45"/>
      <c r="F46" s="46"/>
      <c r="G46" s="46"/>
      <c r="H46" s="46"/>
      <c r="I46" s="46"/>
      <c r="J46" s="46"/>
      <c r="K46" s="46"/>
      <c r="L46" s="46"/>
      <c r="M46" s="46"/>
      <c r="N46" s="46"/>
      <c r="O46" s="46"/>
      <c r="P46" s="46"/>
    </row>
    <row r="47" spans="1:16">
      <c r="A47" s="45"/>
      <c r="B47" s="45"/>
      <c r="C47" s="45"/>
      <c r="D47" s="45"/>
      <c r="E47" s="45"/>
      <c r="F47" s="46"/>
      <c r="G47" s="46"/>
      <c r="H47" s="46"/>
      <c r="I47" s="46"/>
      <c r="J47" s="46"/>
      <c r="K47" s="46"/>
      <c r="L47" s="46"/>
      <c r="M47" s="46"/>
      <c r="N47" s="46"/>
      <c r="O47" s="46"/>
      <c r="P47" s="46"/>
    </row>
    <row r="48" spans="1:16">
      <c r="A48" s="45"/>
      <c r="B48" s="45"/>
      <c r="C48" s="45"/>
      <c r="D48" s="45"/>
      <c r="E48" s="45"/>
      <c r="F48" s="46"/>
      <c r="G48" s="46"/>
      <c r="H48" s="46"/>
      <c r="I48" s="46"/>
      <c r="J48" s="46"/>
      <c r="K48" s="46"/>
      <c r="L48" s="46"/>
      <c r="M48" s="46"/>
      <c r="N48" s="46"/>
      <c r="O48" s="46"/>
      <c r="P48" s="46"/>
    </row>
    <row r="49" spans="1:16">
      <c r="A49" s="45"/>
      <c r="B49" s="45"/>
      <c r="C49" s="45"/>
      <c r="D49" s="45"/>
      <c r="E49" s="45"/>
      <c r="F49" s="46"/>
      <c r="G49" s="46"/>
      <c r="H49" s="46"/>
      <c r="I49" s="46"/>
      <c r="J49" s="46"/>
      <c r="K49" s="46"/>
      <c r="L49" s="46"/>
      <c r="M49" s="46"/>
      <c r="N49" s="46"/>
      <c r="O49" s="46"/>
      <c r="P49" s="46"/>
    </row>
    <row r="50" spans="1:16">
      <c r="A50" s="45"/>
      <c r="B50" s="45"/>
      <c r="C50" s="45"/>
      <c r="D50" s="45"/>
      <c r="E50" s="45"/>
      <c r="F50" s="46"/>
      <c r="G50" s="46"/>
      <c r="H50" s="46"/>
      <c r="I50" s="46"/>
      <c r="J50" s="46"/>
      <c r="K50" s="46"/>
      <c r="L50" s="46"/>
      <c r="M50" s="46"/>
      <c r="N50" s="46"/>
      <c r="O50" s="46"/>
      <c r="P50" s="46"/>
    </row>
    <row r="51" spans="1:16">
      <c r="A51" s="45"/>
      <c r="B51" s="45"/>
      <c r="C51" s="45"/>
      <c r="D51" s="45"/>
      <c r="E51" s="45"/>
      <c r="F51" s="46"/>
      <c r="G51" s="46"/>
      <c r="H51" s="46"/>
      <c r="I51" s="46"/>
      <c r="J51" s="46"/>
      <c r="K51" s="46"/>
      <c r="L51" s="46"/>
      <c r="M51" s="46"/>
      <c r="N51" s="46"/>
      <c r="O51" s="46"/>
      <c r="P51" s="46"/>
    </row>
    <row r="52" spans="1:16">
      <c r="A52" s="45"/>
      <c r="B52" s="45"/>
      <c r="C52" s="45"/>
      <c r="D52" s="45"/>
      <c r="E52" s="45"/>
      <c r="F52" s="46"/>
      <c r="G52" s="46"/>
      <c r="H52" s="46"/>
      <c r="I52" s="46"/>
      <c r="J52" s="46"/>
      <c r="K52" s="46"/>
      <c r="L52" s="46"/>
      <c r="M52" s="46"/>
      <c r="N52" s="46"/>
      <c r="O52" s="46"/>
      <c r="P52" s="46"/>
    </row>
    <row r="53" spans="1:16">
      <c r="A53" s="45"/>
      <c r="B53" s="45"/>
      <c r="C53" s="45"/>
      <c r="D53" s="45"/>
      <c r="E53" s="45"/>
      <c r="F53" s="46"/>
      <c r="G53" s="46"/>
      <c r="H53" s="46"/>
      <c r="I53" s="46"/>
      <c r="J53" s="46"/>
      <c r="K53" s="46"/>
      <c r="L53" s="46"/>
      <c r="M53" s="46"/>
      <c r="N53" s="46"/>
      <c r="O53" s="46"/>
      <c r="P53" s="46"/>
    </row>
    <row r="54" spans="1:16">
      <c r="A54" s="45"/>
      <c r="B54" s="45"/>
      <c r="C54" s="45"/>
      <c r="D54" s="45"/>
      <c r="E54" s="45"/>
      <c r="F54" s="46"/>
      <c r="G54" s="46"/>
      <c r="H54" s="46"/>
      <c r="I54" s="46"/>
      <c r="J54" s="46"/>
      <c r="K54" s="46"/>
      <c r="L54" s="46"/>
      <c r="M54" s="46"/>
      <c r="N54" s="46"/>
      <c r="O54" s="46"/>
      <c r="P54" s="46"/>
    </row>
    <row r="55" spans="1:16">
      <c r="A55" s="45"/>
      <c r="B55" s="45"/>
      <c r="C55" s="45"/>
      <c r="D55" s="45"/>
      <c r="E55" s="45"/>
      <c r="F55" s="46"/>
      <c r="G55" s="46"/>
      <c r="H55" s="46"/>
      <c r="I55" s="46"/>
      <c r="J55" s="46"/>
      <c r="K55" s="46"/>
      <c r="L55" s="46"/>
      <c r="M55" s="46"/>
      <c r="N55" s="46"/>
      <c r="O55" s="46"/>
      <c r="P55" s="46"/>
    </row>
    <row r="56" spans="1:16">
      <c r="A56" s="45"/>
      <c r="B56" s="45"/>
      <c r="C56" s="45"/>
      <c r="D56" s="45"/>
      <c r="E56" s="45"/>
      <c r="F56" s="46"/>
      <c r="G56" s="46"/>
      <c r="H56" s="46"/>
      <c r="I56" s="46"/>
      <c r="J56" s="46"/>
      <c r="K56" s="46"/>
      <c r="L56" s="46"/>
      <c r="M56" s="46"/>
      <c r="N56" s="46"/>
      <c r="O56" s="46"/>
      <c r="P56" s="46"/>
    </row>
    <row r="57" spans="1:16">
      <c r="A57" s="45"/>
      <c r="B57" s="45"/>
      <c r="C57" s="45"/>
      <c r="D57" s="45"/>
      <c r="E57" s="45"/>
      <c r="F57" s="46"/>
      <c r="G57" s="46"/>
      <c r="H57" s="46"/>
      <c r="I57" s="46"/>
      <c r="J57" s="46"/>
      <c r="K57" s="46"/>
      <c r="L57" s="46"/>
      <c r="M57" s="46"/>
      <c r="N57" s="46"/>
      <c r="O57" s="46"/>
      <c r="P57" s="46"/>
    </row>
    <row r="58" spans="1:16">
      <c r="A58" s="45"/>
      <c r="B58" s="45"/>
      <c r="C58" s="45"/>
      <c r="D58" s="45"/>
      <c r="E58" s="45"/>
      <c r="F58" s="46"/>
      <c r="G58" s="46"/>
      <c r="H58" s="46"/>
      <c r="I58" s="46"/>
      <c r="J58" s="46"/>
      <c r="K58" s="46"/>
      <c r="L58" s="46"/>
      <c r="M58" s="46"/>
      <c r="O58" s="46"/>
      <c r="P58" s="46"/>
    </row>
  </sheetData>
  <mergeCells count="10">
    <mergeCell ref="A1:C1"/>
    <mergeCell ref="A2:A4"/>
    <mergeCell ref="B2:M2"/>
    <mergeCell ref="N2:P2"/>
    <mergeCell ref="B3:E3"/>
    <mergeCell ref="F3:I3"/>
    <mergeCell ref="J3:M3"/>
    <mergeCell ref="N3:N4"/>
    <mergeCell ref="O3:O4"/>
    <mergeCell ref="P3:P4"/>
  </mergeCells>
  <phoneticPr fontId="9"/>
  <pageMargins left="1.3779527559055118" right="0" top="0.59055118110236227" bottom="0.59055118110236227" header="0.39370078740157483" footer="0.39370078740157483"/>
  <pageSetup paperSize="9" orientation="portrait" r:id="rId1"/>
  <headerFooter>
    <oddHeader>&amp;R&amp;A</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dimension ref="A1:G35"/>
  <sheetViews>
    <sheetView showGridLines="0" view="pageBreakPreview" zoomScaleNormal="85" zoomScaleSheetLayoutView="100" workbookViewId="0">
      <pane xSplit="1" ySplit="2" topLeftCell="B3" activePane="bottomRight" state="frozen"/>
      <selection activeCell="J19" sqref="J19"/>
      <selection pane="topRight" activeCell="J19" sqref="J19"/>
      <selection pane="bottomLeft" activeCell="J19" sqref="J19"/>
      <selection pane="bottomRight"/>
    </sheetView>
  </sheetViews>
  <sheetFormatPr defaultColWidth="13.33203125" defaultRowHeight="18.75" customHeight="1"/>
  <cols>
    <col min="1" max="7" width="10.109375" style="877" customWidth="1"/>
    <col min="8" max="16384" width="13.33203125" style="877"/>
  </cols>
  <sheetData>
    <row r="1" spans="1:7" ht="18.75" customHeight="1">
      <c r="A1" s="861" t="s">
        <v>586</v>
      </c>
      <c r="B1" s="861"/>
      <c r="C1" s="861"/>
      <c r="D1" s="931"/>
      <c r="E1" s="931"/>
      <c r="F1" s="931"/>
      <c r="G1" s="931"/>
    </row>
    <row r="2" spans="1:7" s="931" customFormat="1" ht="21" customHeight="1">
      <c r="A2" s="932"/>
      <c r="B2" s="933"/>
      <c r="C2" s="933"/>
      <c r="D2" s="933"/>
      <c r="E2" s="933"/>
      <c r="F2" s="934"/>
      <c r="G2" s="933"/>
    </row>
    <row r="3" spans="1:7" s="931" customFormat="1" ht="21" customHeight="1">
      <c r="A3" s="935"/>
      <c r="B3" s="936"/>
      <c r="C3" s="936"/>
      <c r="D3" s="936"/>
      <c r="E3" s="936"/>
      <c r="F3" s="936"/>
      <c r="G3" s="936"/>
    </row>
    <row r="4" spans="1:7" s="931" customFormat="1" ht="21" customHeight="1">
      <c r="A4" s="937"/>
      <c r="B4" s="938"/>
      <c r="C4" s="938"/>
      <c r="D4" s="938"/>
      <c r="E4" s="938"/>
      <c r="F4" s="938"/>
      <c r="G4" s="938"/>
    </row>
    <row r="5" spans="1:7" s="931" customFormat="1" ht="21" customHeight="1">
      <c r="A5" s="937"/>
      <c r="B5" s="938"/>
      <c r="C5" s="938"/>
      <c r="D5" s="938"/>
      <c r="E5" s="938"/>
      <c r="F5" s="938"/>
      <c r="G5" s="938"/>
    </row>
    <row r="6" spans="1:7" s="931" customFormat="1" ht="21" customHeight="1">
      <c r="A6" s="937"/>
      <c r="B6" s="938"/>
      <c r="C6" s="938"/>
      <c r="D6" s="938"/>
      <c r="E6" s="938"/>
      <c r="F6" s="938"/>
      <c r="G6" s="938"/>
    </row>
    <row r="7" spans="1:7" s="931" customFormat="1" ht="21" customHeight="1">
      <c r="A7" s="937"/>
      <c r="B7" s="938"/>
      <c r="C7" s="938"/>
      <c r="D7" s="938"/>
      <c r="E7" s="938"/>
      <c r="F7" s="938"/>
      <c r="G7" s="938"/>
    </row>
    <row r="8" spans="1:7" s="931" customFormat="1" ht="21" customHeight="1">
      <c r="A8" s="937"/>
      <c r="B8" s="938"/>
      <c r="C8" s="938"/>
      <c r="D8" s="938"/>
      <c r="E8" s="938"/>
      <c r="F8" s="938"/>
      <c r="G8" s="938"/>
    </row>
    <row r="9" spans="1:7" s="931" customFormat="1" ht="21" customHeight="1">
      <c r="A9" s="937"/>
      <c r="B9" s="938"/>
      <c r="C9" s="938"/>
      <c r="D9" s="938"/>
      <c r="E9" s="938"/>
      <c r="F9" s="938"/>
      <c r="G9" s="938"/>
    </row>
    <row r="10" spans="1:7" s="931" customFormat="1" ht="21" customHeight="1">
      <c r="A10" s="937"/>
      <c r="B10" s="938"/>
      <c r="C10" s="938"/>
      <c r="D10" s="938"/>
      <c r="E10" s="938"/>
      <c r="F10" s="938"/>
      <c r="G10" s="938"/>
    </row>
    <row r="11" spans="1:7" s="931" customFormat="1" ht="21" customHeight="1">
      <c r="A11" s="937"/>
      <c r="B11" s="938"/>
      <c r="C11" s="938"/>
      <c r="D11" s="938"/>
      <c r="E11" s="938"/>
      <c r="F11" s="938"/>
      <c r="G11" s="938"/>
    </row>
    <row r="12" spans="1:7" s="931" customFormat="1" ht="21" customHeight="1">
      <c r="A12" s="937"/>
      <c r="B12" s="938"/>
      <c r="C12" s="938"/>
      <c r="D12" s="938"/>
      <c r="E12" s="938"/>
      <c r="F12" s="938"/>
      <c r="G12" s="938"/>
    </row>
    <row r="13" spans="1:7" s="931" customFormat="1" ht="21" customHeight="1">
      <c r="A13" s="937"/>
      <c r="B13" s="938"/>
      <c r="C13" s="938"/>
      <c r="D13" s="938"/>
      <c r="E13" s="938"/>
      <c r="F13" s="938"/>
      <c r="G13" s="938"/>
    </row>
    <row r="14" spans="1:7" s="931" customFormat="1" ht="21" customHeight="1">
      <c r="A14" s="937"/>
      <c r="B14" s="938"/>
      <c r="C14" s="938"/>
      <c r="D14" s="938"/>
      <c r="E14" s="938"/>
      <c r="F14" s="938"/>
      <c r="G14" s="938"/>
    </row>
    <row r="15" spans="1:7" s="931" customFormat="1" ht="21" customHeight="1">
      <c r="A15" s="937"/>
      <c r="B15" s="938"/>
      <c r="C15" s="938"/>
      <c r="D15" s="938"/>
      <c r="E15" s="938"/>
      <c r="F15" s="938"/>
      <c r="G15" s="938"/>
    </row>
    <row r="16" spans="1:7" s="931" customFormat="1" ht="21" customHeight="1">
      <c r="A16" s="937"/>
      <c r="B16" s="938"/>
      <c r="C16" s="938"/>
      <c r="D16" s="938"/>
      <c r="E16" s="938"/>
      <c r="F16" s="938"/>
      <c r="G16" s="938"/>
    </row>
    <row r="17" spans="1:7" s="931" customFormat="1" ht="21" customHeight="1">
      <c r="A17" s="937"/>
      <c r="B17" s="938"/>
      <c r="C17" s="938"/>
      <c r="D17" s="938"/>
      <c r="E17" s="938"/>
      <c r="F17" s="938"/>
      <c r="G17" s="938"/>
    </row>
    <row r="18" spans="1:7" s="931" customFormat="1" ht="21" customHeight="1">
      <c r="A18" s="937"/>
      <c r="B18" s="938"/>
      <c r="C18" s="938"/>
      <c r="D18" s="938"/>
      <c r="E18" s="938"/>
      <c r="F18" s="938"/>
      <c r="G18" s="938"/>
    </row>
    <row r="19" spans="1:7" s="931" customFormat="1" ht="21" customHeight="1">
      <c r="A19" s="937"/>
      <c r="B19" s="938"/>
      <c r="C19" s="938"/>
      <c r="D19" s="938"/>
      <c r="E19" s="938"/>
      <c r="F19" s="938"/>
      <c r="G19" s="938"/>
    </row>
    <row r="20" spans="1:7" s="931" customFormat="1" ht="21" customHeight="1">
      <c r="A20" s="937"/>
      <c r="B20" s="938"/>
      <c r="C20" s="938"/>
      <c r="D20" s="938"/>
      <c r="E20" s="938"/>
      <c r="F20" s="938"/>
      <c r="G20" s="938"/>
    </row>
    <row r="21" spans="1:7" s="931" customFormat="1" ht="21" customHeight="1">
      <c r="A21" s="937"/>
      <c r="B21" s="938"/>
      <c r="C21" s="938"/>
      <c r="D21" s="938"/>
      <c r="E21" s="938"/>
      <c r="F21" s="938"/>
      <c r="G21" s="938"/>
    </row>
    <row r="22" spans="1:7" s="931" customFormat="1" ht="21" customHeight="1">
      <c r="A22" s="937"/>
      <c r="B22" s="938"/>
      <c r="C22" s="938"/>
      <c r="D22" s="938"/>
      <c r="E22" s="938"/>
      <c r="F22" s="938"/>
      <c r="G22" s="938"/>
    </row>
    <row r="23" spans="1:7" s="931" customFormat="1" ht="21" customHeight="1">
      <c r="A23" s="937"/>
      <c r="B23" s="938"/>
      <c r="C23" s="938"/>
      <c r="D23" s="938"/>
      <c r="E23" s="938"/>
      <c r="F23" s="938"/>
      <c r="G23" s="938"/>
    </row>
    <row r="24" spans="1:7" s="931" customFormat="1" ht="21" customHeight="1">
      <c r="A24" s="937"/>
      <c r="B24" s="938"/>
      <c r="C24" s="938"/>
      <c r="D24" s="938"/>
      <c r="E24" s="938"/>
      <c r="F24" s="938"/>
      <c r="G24" s="938"/>
    </row>
    <row r="25" spans="1:7" s="931" customFormat="1" ht="21" customHeight="1">
      <c r="A25" s="937"/>
      <c r="B25" s="938"/>
      <c r="C25" s="938"/>
      <c r="D25" s="938"/>
      <c r="E25" s="938"/>
      <c r="F25" s="938"/>
      <c r="G25" s="938"/>
    </row>
    <row r="26" spans="1:7" s="931" customFormat="1" ht="21" customHeight="1">
      <c r="A26" s="937"/>
      <c r="B26" s="938"/>
      <c r="C26" s="938"/>
      <c r="D26" s="938"/>
      <c r="E26" s="938"/>
      <c r="F26" s="938"/>
      <c r="G26" s="938"/>
    </row>
    <row r="27" spans="1:7" s="931" customFormat="1" ht="21" customHeight="1">
      <c r="A27" s="937"/>
      <c r="B27" s="938"/>
      <c r="C27" s="938"/>
      <c r="D27" s="938"/>
      <c r="E27" s="938"/>
      <c r="F27" s="938"/>
      <c r="G27" s="938"/>
    </row>
    <row r="28" spans="1:7" s="931" customFormat="1" ht="21" customHeight="1">
      <c r="A28" s="937"/>
      <c r="B28" s="938"/>
      <c r="C28" s="938"/>
      <c r="D28" s="938"/>
      <c r="E28" s="938"/>
      <c r="F28" s="938"/>
      <c r="G28" s="938"/>
    </row>
    <row r="29" spans="1:7" s="931" customFormat="1" ht="21" customHeight="1">
      <c r="A29" s="937"/>
      <c r="B29" s="938"/>
      <c r="C29" s="938"/>
      <c r="D29" s="938"/>
      <c r="E29" s="938"/>
      <c r="F29" s="938"/>
      <c r="G29" s="938"/>
    </row>
    <row r="30" spans="1:7" s="931" customFormat="1" ht="21" customHeight="1">
      <c r="A30" s="937"/>
      <c r="B30" s="938"/>
      <c r="C30" s="938"/>
      <c r="D30" s="938"/>
      <c r="E30" s="938"/>
      <c r="F30" s="938"/>
      <c r="G30" s="938"/>
    </row>
    <row r="31" spans="1:7" s="931" customFormat="1" ht="21" customHeight="1">
      <c r="A31" s="937"/>
      <c r="B31" s="938"/>
      <c r="C31" s="938"/>
      <c r="D31" s="938"/>
      <c r="E31" s="938"/>
      <c r="F31" s="938"/>
      <c r="G31" s="938"/>
    </row>
    <row r="32" spans="1:7" s="931" customFormat="1" ht="21" customHeight="1">
      <c r="A32" s="937"/>
      <c r="B32" s="938"/>
      <c r="C32" s="938"/>
      <c r="D32" s="938"/>
      <c r="E32" s="938"/>
      <c r="F32" s="938"/>
      <c r="G32" s="938"/>
    </row>
    <row r="33" spans="1:7" s="931" customFormat="1" ht="21" customHeight="1">
      <c r="A33" s="937"/>
      <c r="B33" s="938"/>
      <c r="C33" s="938"/>
      <c r="D33" s="938"/>
      <c r="E33" s="938"/>
      <c r="F33" s="938"/>
      <c r="G33" s="938"/>
    </row>
    <row r="34" spans="1:7" s="931" customFormat="1" ht="18.75" customHeight="1">
      <c r="A34" s="1764"/>
      <c r="B34" s="1764"/>
      <c r="C34" s="1764"/>
      <c r="D34" s="1764"/>
      <c r="E34" s="1764"/>
      <c r="F34" s="1764"/>
    </row>
    <row r="35" spans="1:7" s="931" customFormat="1" ht="18.75" customHeight="1">
      <c r="A35" s="1765"/>
      <c r="B35" s="1764"/>
      <c r="C35" s="1764"/>
      <c r="D35" s="1764"/>
      <c r="E35" s="1764"/>
      <c r="F35" s="1764"/>
    </row>
  </sheetData>
  <mergeCells count="2">
    <mergeCell ref="A34:F34"/>
    <mergeCell ref="A35:F35"/>
  </mergeCells>
  <phoneticPr fontId="9"/>
  <pageMargins left="0.78740157480314965" right="0.59055118110236227" top="0.59055118110236227" bottom="0.59055118110236227" header="0.39370078740157483" footer="0.39370078740157483"/>
  <pageSetup paperSize="9" orientation="portrait" r:id="rId1"/>
  <headerFooter>
    <oddHeader>&amp;R&amp;A</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6"/>
  <sheetViews>
    <sheetView view="pageBreakPreview" topLeftCell="A13" zoomScaleNormal="100" zoomScaleSheetLayoutView="100" workbookViewId="0">
      <selection sqref="A1:B1"/>
    </sheetView>
  </sheetViews>
  <sheetFormatPr defaultRowHeight="13.2"/>
  <cols>
    <col min="1" max="1" width="15.33203125" customWidth="1"/>
    <col min="2" max="2" width="9.6640625" customWidth="1"/>
    <col min="3" max="13" width="10.6640625" customWidth="1"/>
  </cols>
  <sheetData>
    <row r="1" spans="1:13" ht="18" thickBot="1">
      <c r="A1" s="1767" t="s">
        <v>356</v>
      </c>
      <c r="B1" s="1767"/>
      <c r="C1" s="24"/>
      <c r="D1" s="24"/>
      <c r="E1" s="24"/>
      <c r="F1" s="24"/>
      <c r="G1" s="25"/>
      <c r="H1" s="25"/>
      <c r="I1" s="868"/>
      <c r="J1" s="868"/>
      <c r="K1" s="868"/>
      <c r="L1" s="868"/>
      <c r="M1" s="940" t="s">
        <v>502</v>
      </c>
    </row>
    <row r="2" spans="1:13" ht="35.4" thickBot="1">
      <c r="A2" s="157" t="s">
        <v>468</v>
      </c>
      <c r="B2" s="247" t="s">
        <v>0</v>
      </c>
      <c r="C2" s="248" t="s">
        <v>467</v>
      </c>
      <c r="D2" s="248" t="s">
        <v>218</v>
      </c>
      <c r="E2" s="248" t="s">
        <v>466</v>
      </c>
      <c r="F2" s="248" t="s">
        <v>217</v>
      </c>
      <c r="G2" s="248" t="s">
        <v>465</v>
      </c>
      <c r="H2" s="248" t="s">
        <v>489</v>
      </c>
      <c r="I2" s="248" t="s">
        <v>464</v>
      </c>
      <c r="J2" s="248" t="s">
        <v>216</v>
      </c>
      <c r="K2" s="876" t="s">
        <v>471</v>
      </c>
      <c r="L2" s="925" t="s">
        <v>501</v>
      </c>
      <c r="M2" s="925" t="s">
        <v>576</v>
      </c>
    </row>
    <row r="3" spans="1:13" ht="18" thickBot="1">
      <c r="A3" s="1632" t="s">
        <v>167</v>
      </c>
      <c r="B3" s="1633"/>
      <c r="C3" s="309">
        <f t="shared" ref="C3:K3" si="0">SUM(C4:C8)</f>
        <v>50736</v>
      </c>
      <c r="D3" s="309">
        <f t="shared" si="0"/>
        <v>53214</v>
      </c>
      <c r="E3" s="309">
        <f t="shared" si="0"/>
        <v>55591</v>
      </c>
      <c r="F3" s="309">
        <f t="shared" si="0"/>
        <v>58391</v>
      </c>
      <c r="G3" s="309">
        <f t="shared" si="0"/>
        <v>61552</v>
      </c>
      <c r="H3" s="309">
        <f t="shared" si="0"/>
        <v>64528</v>
      </c>
      <c r="I3" s="309">
        <f t="shared" si="0"/>
        <v>67495</v>
      </c>
      <c r="J3" s="309">
        <f t="shared" si="0"/>
        <v>70737</v>
      </c>
      <c r="K3" s="309">
        <f t="shared" si="0"/>
        <v>73936</v>
      </c>
      <c r="L3" s="311">
        <f t="shared" ref="L3:M3" si="1">SUM(L4:L8)</f>
        <v>77221</v>
      </c>
      <c r="M3" s="311">
        <f t="shared" si="1"/>
        <v>80429</v>
      </c>
    </row>
    <row r="4" spans="1:13" ht="18" thickTop="1">
      <c r="A4" s="1768"/>
      <c r="B4" s="120" t="s">
        <v>5</v>
      </c>
      <c r="C4" s="64">
        <v>20807</v>
      </c>
      <c r="D4" s="64">
        <v>21864</v>
      </c>
      <c r="E4" s="64">
        <v>23005</v>
      </c>
      <c r="F4" s="64">
        <v>24171</v>
      </c>
      <c r="G4" s="64">
        <v>25447</v>
      </c>
      <c r="H4" s="64">
        <v>26712</v>
      </c>
      <c r="I4" s="64">
        <v>27958</v>
      </c>
      <c r="J4" s="64">
        <v>29409</v>
      </c>
      <c r="K4" s="64">
        <v>30822</v>
      </c>
      <c r="L4" s="869">
        <v>32281</v>
      </c>
      <c r="M4" s="1017">
        <v>33553</v>
      </c>
    </row>
    <row r="5" spans="1:13" ht="17.399999999999999">
      <c r="A5" s="1768"/>
      <c r="B5" s="121" t="s">
        <v>6</v>
      </c>
      <c r="C5" s="65">
        <v>6796</v>
      </c>
      <c r="D5" s="65">
        <v>7135</v>
      </c>
      <c r="E5" s="65">
        <v>7465</v>
      </c>
      <c r="F5" s="65">
        <v>7830</v>
      </c>
      <c r="G5" s="65">
        <v>8397</v>
      </c>
      <c r="H5" s="65">
        <v>8883</v>
      </c>
      <c r="I5" s="65">
        <v>9319</v>
      </c>
      <c r="J5" s="65">
        <v>9796</v>
      </c>
      <c r="K5" s="65">
        <v>10259</v>
      </c>
      <c r="L5" s="870">
        <v>10737</v>
      </c>
      <c r="M5" s="1018">
        <v>11420</v>
      </c>
    </row>
    <row r="6" spans="1:13" ht="17.399999999999999">
      <c r="A6" s="1768"/>
      <c r="B6" s="121" t="s">
        <v>8</v>
      </c>
      <c r="C6" s="65">
        <v>3848</v>
      </c>
      <c r="D6" s="65">
        <v>4031</v>
      </c>
      <c r="E6" s="65">
        <v>4193</v>
      </c>
      <c r="F6" s="65">
        <v>4428</v>
      </c>
      <c r="G6" s="65">
        <v>4654</v>
      </c>
      <c r="H6" s="65">
        <v>4912</v>
      </c>
      <c r="I6" s="65">
        <v>5149</v>
      </c>
      <c r="J6" s="65">
        <v>5338</v>
      </c>
      <c r="K6" s="65">
        <v>5645</v>
      </c>
      <c r="L6" s="870">
        <v>5945</v>
      </c>
      <c r="M6" s="1018">
        <v>6148</v>
      </c>
    </row>
    <row r="7" spans="1:13" ht="18" thickBot="1">
      <c r="A7" s="1769"/>
      <c r="B7" s="121" t="s">
        <v>7</v>
      </c>
      <c r="C7" s="65">
        <v>2687</v>
      </c>
      <c r="D7" s="65">
        <v>2809</v>
      </c>
      <c r="E7" s="65">
        <v>2842</v>
      </c>
      <c r="F7" s="65">
        <v>2959</v>
      </c>
      <c r="G7" s="65">
        <v>3094</v>
      </c>
      <c r="H7" s="65">
        <v>3253</v>
      </c>
      <c r="I7" s="65">
        <v>3407</v>
      </c>
      <c r="J7" s="65">
        <v>3582</v>
      </c>
      <c r="K7" s="65">
        <v>3708</v>
      </c>
      <c r="L7" s="870">
        <v>3822</v>
      </c>
      <c r="M7" s="1018">
        <v>3951</v>
      </c>
    </row>
    <row r="8" spans="1:13" ht="18" thickBot="1">
      <c r="A8" s="1636" t="s">
        <v>454</v>
      </c>
      <c r="B8" s="1637"/>
      <c r="C8" s="309">
        <f t="shared" ref="C8:J8" si="2">SUM(C9:C11,C16,C19,C23,C25,C30,C37,C43)</f>
        <v>16598</v>
      </c>
      <c r="D8" s="309">
        <f t="shared" si="2"/>
        <v>17375</v>
      </c>
      <c r="E8" s="309">
        <f t="shared" si="2"/>
        <v>18086</v>
      </c>
      <c r="F8" s="309">
        <f t="shared" si="2"/>
        <v>19003</v>
      </c>
      <c r="G8" s="309">
        <f t="shared" si="2"/>
        <v>19960</v>
      </c>
      <c r="H8" s="309">
        <f t="shared" si="2"/>
        <v>20768</v>
      </c>
      <c r="I8" s="309">
        <f t="shared" si="2"/>
        <v>21662</v>
      </c>
      <c r="J8" s="309">
        <f t="shared" si="2"/>
        <v>22612</v>
      </c>
      <c r="K8" s="309">
        <v>23502</v>
      </c>
      <c r="L8" s="311">
        <f t="shared" ref="L8:M8" si="3">SUM(L9:L11,L16,L19,L23,L25,L30,L37,L43)</f>
        <v>24436</v>
      </c>
      <c r="M8" s="311">
        <f t="shared" si="3"/>
        <v>25357</v>
      </c>
    </row>
    <row r="9" spans="1:13" ht="18" thickTop="1">
      <c r="A9" s="1766"/>
      <c r="B9" s="702" t="s">
        <v>12</v>
      </c>
      <c r="C9" s="64">
        <v>2303</v>
      </c>
      <c r="D9" s="64">
        <v>2404</v>
      </c>
      <c r="E9" s="64">
        <v>2541</v>
      </c>
      <c r="F9" s="64">
        <v>2701</v>
      </c>
      <c r="G9" s="64">
        <v>2817</v>
      </c>
      <c r="H9" s="64">
        <v>2926</v>
      </c>
      <c r="I9" s="64">
        <v>3033</v>
      </c>
      <c r="J9" s="64">
        <v>3171</v>
      </c>
      <c r="K9" s="64">
        <v>3296</v>
      </c>
      <c r="L9" s="869">
        <v>3401</v>
      </c>
      <c r="M9" s="1017">
        <v>3539</v>
      </c>
    </row>
    <row r="10" spans="1:13" ht="17.399999999999999">
      <c r="A10" s="1766"/>
      <c r="B10" s="265" t="s">
        <v>14</v>
      </c>
      <c r="C10" s="707">
        <v>1063</v>
      </c>
      <c r="D10" s="707">
        <v>1117</v>
      </c>
      <c r="E10" s="707">
        <v>1188</v>
      </c>
      <c r="F10" s="707">
        <v>1261</v>
      </c>
      <c r="G10" s="707">
        <v>1352</v>
      </c>
      <c r="H10" s="707">
        <v>1407</v>
      </c>
      <c r="I10" s="707">
        <v>1493</v>
      </c>
      <c r="J10" s="707">
        <v>1572</v>
      </c>
      <c r="K10" s="707">
        <v>1646</v>
      </c>
      <c r="L10" s="871">
        <v>1742</v>
      </c>
      <c r="M10" s="1019">
        <v>1774</v>
      </c>
    </row>
    <row r="11" spans="1:13" ht="17.399999999999999">
      <c r="A11" s="1770" t="s">
        <v>446</v>
      </c>
      <c r="B11" s="445" t="s">
        <v>70</v>
      </c>
      <c r="C11" s="714">
        <f t="shared" ref="C11:J11" si="4">SUM(C12:C15)</f>
        <v>2321</v>
      </c>
      <c r="D11" s="714">
        <f t="shared" si="4"/>
        <v>2418</v>
      </c>
      <c r="E11" s="714">
        <f t="shared" si="4"/>
        <v>2542</v>
      </c>
      <c r="F11" s="714">
        <f t="shared" si="4"/>
        <v>2648</v>
      </c>
      <c r="G11" s="714">
        <f t="shared" si="4"/>
        <v>2776</v>
      </c>
      <c r="H11" s="714">
        <f t="shared" si="4"/>
        <v>2898</v>
      </c>
      <c r="I11" s="714">
        <f t="shared" si="4"/>
        <v>3034</v>
      </c>
      <c r="J11" s="714">
        <f t="shared" si="4"/>
        <v>3155</v>
      </c>
      <c r="K11" s="714">
        <v>3276</v>
      </c>
      <c r="L11" s="713">
        <f t="shared" ref="L11:M11" si="5">SUM(L12:L15)</f>
        <v>3400</v>
      </c>
      <c r="M11" s="713">
        <f t="shared" si="5"/>
        <v>3535</v>
      </c>
    </row>
    <row r="12" spans="1:13" ht="17.399999999999999">
      <c r="A12" s="1771"/>
      <c r="B12" s="262" t="s">
        <v>10</v>
      </c>
      <c r="C12" s="249">
        <v>1597</v>
      </c>
      <c r="D12" s="249">
        <v>1672</v>
      </c>
      <c r="E12" s="249">
        <v>1766</v>
      </c>
      <c r="F12" s="249">
        <v>1840</v>
      </c>
      <c r="G12" s="249">
        <v>1928</v>
      </c>
      <c r="H12" s="249">
        <v>2020</v>
      </c>
      <c r="I12" s="249">
        <v>2112</v>
      </c>
      <c r="J12" s="249">
        <v>2185</v>
      </c>
      <c r="K12" s="249">
        <v>2268</v>
      </c>
      <c r="L12" s="872">
        <v>2357</v>
      </c>
      <c r="M12" s="1020">
        <v>2439</v>
      </c>
    </row>
    <row r="13" spans="1:13" ht="17.399999999999999">
      <c r="A13" s="1771"/>
      <c r="B13" s="263" t="s">
        <v>27</v>
      </c>
      <c r="C13" s="250">
        <v>272</v>
      </c>
      <c r="D13" s="250">
        <v>283</v>
      </c>
      <c r="E13" s="250">
        <v>272</v>
      </c>
      <c r="F13" s="250">
        <v>282</v>
      </c>
      <c r="G13" s="250">
        <v>290</v>
      </c>
      <c r="H13" s="250">
        <v>297</v>
      </c>
      <c r="I13" s="250">
        <v>305</v>
      </c>
      <c r="J13" s="250">
        <v>319</v>
      </c>
      <c r="K13" s="250">
        <v>328</v>
      </c>
      <c r="L13" s="873">
        <v>328</v>
      </c>
      <c r="M13" s="1021">
        <v>341</v>
      </c>
    </row>
    <row r="14" spans="1:13" ht="17.399999999999999">
      <c r="A14" s="1771"/>
      <c r="B14" s="264" t="s">
        <v>28</v>
      </c>
      <c r="C14" s="250">
        <v>173</v>
      </c>
      <c r="D14" s="250">
        <v>172</v>
      </c>
      <c r="E14" s="250">
        <v>184</v>
      </c>
      <c r="F14" s="250">
        <v>185</v>
      </c>
      <c r="G14" s="250">
        <v>198</v>
      </c>
      <c r="H14" s="250">
        <v>210</v>
      </c>
      <c r="I14" s="250">
        <v>228</v>
      </c>
      <c r="J14" s="250">
        <v>249</v>
      </c>
      <c r="K14" s="250">
        <v>259</v>
      </c>
      <c r="L14" s="873">
        <v>270</v>
      </c>
      <c r="M14" s="1021">
        <v>284</v>
      </c>
    </row>
    <row r="15" spans="1:13" ht="17.399999999999999">
      <c r="A15" s="1772"/>
      <c r="B15" s="709" t="s">
        <v>26</v>
      </c>
      <c r="C15" s="708">
        <v>279</v>
      </c>
      <c r="D15" s="708">
        <v>291</v>
      </c>
      <c r="E15" s="708">
        <v>320</v>
      </c>
      <c r="F15" s="708">
        <v>341</v>
      </c>
      <c r="G15" s="708">
        <v>360</v>
      </c>
      <c r="H15" s="708">
        <v>371</v>
      </c>
      <c r="I15" s="708">
        <v>389</v>
      </c>
      <c r="J15" s="708">
        <v>402</v>
      </c>
      <c r="K15" s="708">
        <v>421</v>
      </c>
      <c r="L15" s="874">
        <v>445</v>
      </c>
      <c r="M15" s="1022">
        <v>471</v>
      </c>
    </row>
    <row r="16" spans="1:13" ht="17.399999999999999">
      <c r="A16" s="1776" t="s">
        <v>450</v>
      </c>
      <c r="B16" s="445" t="s">
        <v>70</v>
      </c>
      <c r="C16" s="714">
        <f t="shared" ref="C16:J16" si="6">SUM(C17:C18)</f>
        <v>1861</v>
      </c>
      <c r="D16" s="714">
        <f t="shared" si="6"/>
        <v>1926</v>
      </c>
      <c r="E16" s="714">
        <f t="shared" si="6"/>
        <v>1886</v>
      </c>
      <c r="F16" s="714">
        <f t="shared" si="6"/>
        <v>1990</v>
      </c>
      <c r="G16" s="714">
        <f t="shared" si="6"/>
        <v>2097</v>
      </c>
      <c r="H16" s="714">
        <f t="shared" si="6"/>
        <v>2187</v>
      </c>
      <c r="I16" s="714">
        <f t="shared" si="6"/>
        <v>2314</v>
      </c>
      <c r="J16" s="714">
        <f t="shared" si="6"/>
        <v>2422</v>
      </c>
      <c r="K16" s="714">
        <v>2545</v>
      </c>
      <c r="L16" s="713">
        <f t="shared" ref="L16:M16" si="7">SUM(L17:L18)</f>
        <v>2680</v>
      </c>
      <c r="M16" s="713">
        <f t="shared" si="7"/>
        <v>2770</v>
      </c>
    </row>
    <row r="17" spans="1:13" ht="17.399999999999999">
      <c r="A17" s="1776"/>
      <c r="B17" s="683" t="s">
        <v>17</v>
      </c>
      <c r="C17" s="249">
        <v>1252</v>
      </c>
      <c r="D17" s="249">
        <v>1286</v>
      </c>
      <c r="E17" s="249">
        <v>1229</v>
      </c>
      <c r="F17" s="249">
        <v>1301</v>
      </c>
      <c r="G17" s="249">
        <v>1369</v>
      </c>
      <c r="H17" s="249">
        <v>1423</v>
      </c>
      <c r="I17" s="249">
        <v>1503</v>
      </c>
      <c r="J17" s="249">
        <v>1573</v>
      </c>
      <c r="K17" s="249">
        <v>1654</v>
      </c>
      <c r="L17" s="872">
        <v>1741</v>
      </c>
      <c r="M17" s="1020">
        <v>1793</v>
      </c>
    </row>
    <row r="18" spans="1:13" ht="17.399999999999999">
      <c r="A18" s="1776"/>
      <c r="B18" s="710" t="s">
        <v>20</v>
      </c>
      <c r="C18" s="708">
        <v>609</v>
      </c>
      <c r="D18" s="708">
        <v>640</v>
      </c>
      <c r="E18" s="708">
        <v>657</v>
      </c>
      <c r="F18" s="708">
        <v>689</v>
      </c>
      <c r="G18" s="708">
        <v>728</v>
      </c>
      <c r="H18" s="708">
        <v>764</v>
      </c>
      <c r="I18" s="708">
        <v>811</v>
      </c>
      <c r="J18" s="708">
        <v>849</v>
      </c>
      <c r="K18" s="708">
        <v>891</v>
      </c>
      <c r="L18" s="874">
        <v>939</v>
      </c>
      <c r="M18" s="1022">
        <v>977</v>
      </c>
    </row>
    <row r="19" spans="1:13" ht="17.399999999999999">
      <c r="A19" s="1777" t="s">
        <v>447</v>
      </c>
      <c r="B19" s="445" t="s">
        <v>70</v>
      </c>
      <c r="C19" s="714">
        <f t="shared" ref="C19:J19" si="8">SUM(C20:C22)</f>
        <v>1282</v>
      </c>
      <c r="D19" s="714">
        <f t="shared" si="8"/>
        <v>1351</v>
      </c>
      <c r="E19" s="714">
        <f t="shared" si="8"/>
        <v>1388</v>
      </c>
      <c r="F19" s="714">
        <f t="shared" si="8"/>
        <v>1434</v>
      </c>
      <c r="G19" s="714">
        <f t="shared" si="8"/>
        <v>1506</v>
      </c>
      <c r="H19" s="714">
        <f t="shared" si="8"/>
        <v>1560</v>
      </c>
      <c r="I19" s="714">
        <f t="shared" si="8"/>
        <v>1616</v>
      </c>
      <c r="J19" s="714">
        <f t="shared" si="8"/>
        <v>1662</v>
      </c>
      <c r="K19" s="714"/>
      <c r="L19" s="713">
        <f t="shared" ref="L19:M19" si="9">SUM(L20:L22)</f>
        <v>1766</v>
      </c>
      <c r="M19" s="713">
        <f t="shared" si="9"/>
        <v>1810</v>
      </c>
    </row>
    <row r="20" spans="1:13" ht="17.399999999999999">
      <c r="A20" s="1777"/>
      <c r="B20" s="262" t="s">
        <v>11</v>
      </c>
      <c r="C20" s="249">
        <v>876</v>
      </c>
      <c r="D20" s="249">
        <v>918</v>
      </c>
      <c r="E20" s="249">
        <v>951</v>
      </c>
      <c r="F20" s="249">
        <v>976</v>
      </c>
      <c r="G20" s="249">
        <v>1024</v>
      </c>
      <c r="H20" s="249">
        <v>1051</v>
      </c>
      <c r="I20" s="249">
        <v>1089</v>
      </c>
      <c r="J20" s="249">
        <v>1123</v>
      </c>
      <c r="K20" s="249">
        <v>1162</v>
      </c>
      <c r="L20" s="872">
        <v>1195</v>
      </c>
      <c r="M20" s="1020">
        <v>1230</v>
      </c>
    </row>
    <row r="21" spans="1:13" ht="17.399999999999999">
      <c r="A21" s="1777"/>
      <c r="B21" s="263" t="s">
        <v>15</v>
      </c>
      <c r="C21" s="250">
        <v>277</v>
      </c>
      <c r="D21" s="250">
        <v>294</v>
      </c>
      <c r="E21" s="250">
        <v>300</v>
      </c>
      <c r="F21" s="250">
        <v>310</v>
      </c>
      <c r="G21" s="250">
        <v>324</v>
      </c>
      <c r="H21" s="250">
        <v>341</v>
      </c>
      <c r="I21" s="250">
        <v>357</v>
      </c>
      <c r="J21" s="250">
        <v>365</v>
      </c>
      <c r="K21" s="250">
        <v>369</v>
      </c>
      <c r="L21" s="873">
        <v>381</v>
      </c>
      <c r="M21" s="1021">
        <v>383</v>
      </c>
    </row>
    <row r="22" spans="1:13" ht="17.399999999999999">
      <c r="A22" s="1777"/>
      <c r="B22" s="709" t="s">
        <v>25</v>
      </c>
      <c r="C22" s="708">
        <v>129</v>
      </c>
      <c r="D22" s="708">
        <v>139</v>
      </c>
      <c r="E22" s="708">
        <v>137</v>
      </c>
      <c r="F22" s="708">
        <v>148</v>
      </c>
      <c r="G22" s="708">
        <v>158</v>
      </c>
      <c r="H22" s="708">
        <v>168</v>
      </c>
      <c r="I22" s="708">
        <v>170</v>
      </c>
      <c r="J22" s="708">
        <v>174</v>
      </c>
      <c r="K22" s="708">
        <v>181</v>
      </c>
      <c r="L22" s="874">
        <v>190</v>
      </c>
      <c r="M22" s="1022">
        <v>197</v>
      </c>
    </row>
    <row r="23" spans="1:13" ht="17.399999999999999">
      <c r="A23" s="1776" t="s">
        <v>449</v>
      </c>
      <c r="B23" s="445" t="s">
        <v>70</v>
      </c>
      <c r="C23" s="714">
        <f t="shared" ref="C23:M23" si="10">SUM(C24)</f>
        <v>253</v>
      </c>
      <c r="D23" s="714">
        <f t="shared" si="10"/>
        <v>265</v>
      </c>
      <c r="E23" s="714">
        <f t="shared" si="10"/>
        <v>292</v>
      </c>
      <c r="F23" s="714">
        <f t="shared" si="10"/>
        <v>301</v>
      </c>
      <c r="G23" s="714">
        <f t="shared" si="10"/>
        <v>311</v>
      </c>
      <c r="H23" s="714">
        <f t="shared" si="10"/>
        <v>323</v>
      </c>
      <c r="I23" s="714">
        <f t="shared" si="10"/>
        <v>333</v>
      </c>
      <c r="J23" s="714">
        <f t="shared" si="10"/>
        <v>348</v>
      </c>
      <c r="K23" s="714">
        <f t="shared" si="10"/>
        <v>352</v>
      </c>
      <c r="L23" s="713">
        <f t="shared" si="10"/>
        <v>365</v>
      </c>
      <c r="M23" s="713">
        <f t="shared" si="10"/>
        <v>380</v>
      </c>
    </row>
    <row r="24" spans="1:13" ht="17.399999999999999">
      <c r="A24" s="1776"/>
      <c r="B24" s="711" t="s">
        <v>16</v>
      </c>
      <c r="C24" s="65">
        <v>253</v>
      </c>
      <c r="D24" s="65">
        <v>265</v>
      </c>
      <c r="E24" s="65">
        <v>292</v>
      </c>
      <c r="F24" s="65">
        <v>301</v>
      </c>
      <c r="G24" s="65">
        <v>311</v>
      </c>
      <c r="H24" s="65">
        <v>323</v>
      </c>
      <c r="I24" s="65">
        <v>333</v>
      </c>
      <c r="J24" s="65">
        <v>348</v>
      </c>
      <c r="K24" s="65">
        <v>352</v>
      </c>
      <c r="L24" s="870">
        <v>365</v>
      </c>
      <c r="M24" s="1018">
        <v>380</v>
      </c>
    </row>
    <row r="25" spans="1:13" ht="17.399999999999999">
      <c r="A25" s="1777" t="s">
        <v>448</v>
      </c>
      <c r="B25" s="445" t="s">
        <v>70</v>
      </c>
      <c r="C25" s="714">
        <f t="shared" ref="C25:J25" si="11">SUM(C26:C29)</f>
        <v>1746</v>
      </c>
      <c r="D25" s="714">
        <f t="shared" si="11"/>
        <v>1777</v>
      </c>
      <c r="E25" s="714">
        <f t="shared" si="11"/>
        <v>1873</v>
      </c>
      <c r="F25" s="714">
        <f t="shared" si="11"/>
        <v>1951</v>
      </c>
      <c r="G25" s="714">
        <f t="shared" si="11"/>
        <v>2034</v>
      </c>
      <c r="H25" s="714">
        <f t="shared" si="11"/>
        <v>2092</v>
      </c>
      <c r="I25" s="714">
        <f t="shared" si="11"/>
        <v>2142</v>
      </c>
      <c r="J25" s="714">
        <f t="shared" si="11"/>
        <v>2231</v>
      </c>
      <c r="K25" s="714">
        <v>2292</v>
      </c>
      <c r="L25" s="713">
        <f t="shared" ref="L25:M25" si="12">SUM(L26:L29)</f>
        <v>2349</v>
      </c>
      <c r="M25" s="713">
        <f t="shared" si="12"/>
        <v>2416</v>
      </c>
    </row>
    <row r="26" spans="1:13" ht="17.399999999999999">
      <c r="A26" s="1777"/>
      <c r="B26" s="262" t="s">
        <v>13</v>
      </c>
      <c r="C26" s="249">
        <v>1414</v>
      </c>
      <c r="D26" s="249">
        <v>1437</v>
      </c>
      <c r="E26" s="249">
        <v>1503</v>
      </c>
      <c r="F26" s="249">
        <v>1563</v>
      </c>
      <c r="G26" s="249">
        <v>1635</v>
      </c>
      <c r="H26" s="249">
        <v>1683</v>
      </c>
      <c r="I26" s="249">
        <v>1718</v>
      </c>
      <c r="J26" s="249">
        <v>1796</v>
      </c>
      <c r="K26" s="249">
        <v>1848</v>
      </c>
      <c r="L26" s="872">
        <v>1891</v>
      </c>
      <c r="M26" s="1020">
        <v>1951</v>
      </c>
    </row>
    <row r="27" spans="1:13" ht="17.399999999999999">
      <c r="A27" s="1777"/>
      <c r="B27" s="263" t="s">
        <v>34</v>
      </c>
      <c r="C27" s="250">
        <v>90</v>
      </c>
      <c r="D27" s="250">
        <v>93</v>
      </c>
      <c r="E27" s="250">
        <v>97</v>
      </c>
      <c r="F27" s="250">
        <v>102</v>
      </c>
      <c r="G27" s="250">
        <v>108</v>
      </c>
      <c r="H27" s="250">
        <v>109</v>
      </c>
      <c r="I27" s="250">
        <v>114</v>
      </c>
      <c r="J27" s="250">
        <v>120</v>
      </c>
      <c r="K27" s="250">
        <v>120</v>
      </c>
      <c r="L27" s="873">
        <v>123</v>
      </c>
      <c r="M27" s="1021">
        <v>125</v>
      </c>
    </row>
    <row r="28" spans="1:13" ht="17.399999999999999">
      <c r="A28" s="1777"/>
      <c r="B28" s="263" t="s">
        <v>35</v>
      </c>
      <c r="C28" s="250">
        <v>65</v>
      </c>
      <c r="D28" s="250">
        <v>63</v>
      </c>
      <c r="E28" s="250">
        <v>68</v>
      </c>
      <c r="F28" s="250">
        <v>69</v>
      </c>
      <c r="G28" s="250">
        <v>69</v>
      </c>
      <c r="H28" s="250">
        <v>70</v>
      </c>
      <c r="I28" s="250">
        <v>73</v>
      </c>
      <c r="J28" s="250">
        <v>73</v>
      </c>
      <c r="K28" s="250">
        <v>74</v>
      </c>
      <c r="L28" s="873">
        <v>78</v>
      </c>
      <c r="M28" s="1021">
        <v>81</v>
      </c>
    </row>
    <row r="29" spans="1:13" ht="17.399999999999999">
      <c r="A29" s="1777"/>
      <c r="B29" s="709" t="s">
        <v>36</v>
      </c>
      <c r="C29" s="708">
        <v>177</v>
      </c>
      <c r="D29" s="708">
        <v>184</v>
      </c>
      <c r="E29" s="708">
        <v>205</v>
      </c>
      <c r="F29" s="708">
        <v>217</v>
      </c>
      <c r="G29" s="708">
        <v>222</v>
      </c>
      <c r="H29" s="708">
        <v>230</v>
      </c>
      <c r="I29" s="708">
        <v>237</v>
      </c>
      <c r="J29" s="708">
        <v>242</v>
      </c>
      <c r="K29" s="708">
        <v>250</v>
      </c>
      <c r="L29" s="874">
        <v>257</v>
      </c>
      <c r="M29" s="1022">
        <v>259</v>
      </c>
    </row>
    <row r="30" spans="1:13" ht="17.399999999999999">
      <c r="A30" s="1776" t="s">
        <v>453</v>
      </c>
      <c r="B30" s="445" t="s">
        <v>70</v>
      </c>
      <c r="C30" s="716">
        <f t="shared" ref="C30:J30" si="13">SUM(C31:C36)</f>
        <v>706</v>
      </c>
      <c r="D30" s="716">
        <f t="shared" si="13"/>
        <v>744</v>
      </c>
      <c r="E30" s="716">
        <f t="shared" si="13"/>
        <v>757</v>
      </c>
      <c r="F30" s="716">
        <f t="shared" si="13"/>
        <v>806</v>
      </c>
      <c r="G30" s="716">
        <f t="shared" si="13"/>
        <v>836</v>
      </c>
      <c r="H30" s="716">
        <f t="shared" si="13"/>
        <v>872</v>
      </c>
      <c r="I30" s="716">
        <f t="shared" si="13"/>
        <v>915</v>
      </c>
      <c r="J30" s="716">
        <f t="shared" si="13"/>
        <v>945</v>
      </c>
      <c r="K30" s="716">
        <v>965</v>
      </c>
      <c r="L30" s="715">
        <f t="shared" ref="L30:M30" si="14">SUM(L31:L36)</f>
        <v>982</v>
      </c>
      <c r="M30" s="715">
        <f t="shared" si="14"/>
        <v>1029</v>
      </c>
    </row>
    <row r="31" spans="1:13" ht="17.399999999999999">
      <c r="A31" s="1776"/>
      <c r="B31" s="683" t="s">
        <v>23</v>
      </c>
      <c r="C31" s="249">
        <v>275</v>
      </c>
      <c r="D31" s="249">
        <v>280</v>
      </c>
      <c r="E31" s="249">
        <v>282</v>
      </c>
      <c r="F31" s="249">
        <v>300</v>
      </c>
      <c r="G31" s="249">
        <v>315</v>
      </c>
      <c r="H31" s="249">
        <v>337</v>
      </c>
      <c r="I31" s="249">
        <v>351</v>
      </c>
      <c r="J31" s="249">
        <v>359</v>
      </c>
      <c r="K31" s="249">
        <v>374</v>
      </c>
      <c r="L31" s="872">
        <v>387</v>
      </c>
      <c r="M31" s="1020">
        <v>405</v>
      </c>
    </row>
    <row r="32" spans="1:13" ht="17.399999999999999">
      <c r="A32" s="1776"/>
      <c r="B32" s="684" t="s">
        <v>29</v>
      </c>
      <c r="C32" s="250">
        <v>103</v>
      </c>
      <c r="D32" s="250">
        <v>102</v>
      </c>
      <c r="E32" s="250">
        <v>94</v>
      </c>
      <c r="F32" s="250">
        <v>95</v>
      </c>
      <c r="G32" s="250">
        <v>97</v>
      </c>
      <c r="H32" s="250">
        <v>96</v>
      </c>
      <c r="I32" s="250">
        <v>94</v>
      </c>
      <c r="J32" s="250">
        <v>98</v>
      </c>
      <c r="K32" s="250">
        <v>100</v>
      </c>
      <c r="L32" s="873">
        <v>101</v>
      </c>
      <c r="M32" s="1021">
        <v>100</v>
      </c>
    </row>
    <row r="33" spans="1:13" ht="17.399999999999999">
      <c r="A33" s="1776"/>
      <c r="B33" s="684" t="s">
        <v>30</v>
      </c>
      <c r="C33" s="250">
        <v>86</v>
      </c>
      <c r="D33" s="250">
        <v>95</v>
      </c>
      <c r="E33" s="250">
        <v>97</v>
      </c>
      <c r="F33" s="250">
        <v>111</v>
      </c>
      <c r="G33" s="250">
        <v>113</v>
      </c>
      <c r="H33" s="250">
        <v>123</v>
      </c>
      <c r="I33" s="250">
        <v>130</v>
      </c>
      <c r="J33" s="250">
        <v>135</v>
      </c>
      <c r="K33" s="250">
        <v>135</v>
      </c>
      <c r="L33" s="873">
        <v>137</v>
      </c>
      <c r="M33" s="1021">
        <v>150</v>
      </c>
    </row>
    <row r="34" spans="1:13" ht="17.399999999999999">
      <c r="A34" s="1776"/>
      <c r="B34" s="684" t="s">
        <v>31</v>
      </c>
      <c r="C34" s="250">
        <v>78</v>
      </c>
      <c r="D34" s="250">
        <v>83</v>
      </c>
      <c r="E34" s="250">
        <v>90</v>
      </c>
      <c r="F34" s="250">
        <v>93</v>
      </c>
      <c r="G34" s="250">
        <v>100</v>
      </c>
      <c r="H34" s="250">
        <v>98</v>
      </c>
      <c r="I34" s="250">
        <v>112</v>
      </c>
      <c r="J34" s="250">
        <v>114</v>
      </c>
      <c r="K34" s="250">
        <v>113</v>
      </c>
      <c r="L34" s="873">
        <v>112</v>
      </c>
      <c r="M34" s="1021">
        <v>115</v>
      </c>
    </row>
    <row r="35" spans="1:13" ht="17.399999999999999">
      <c r="A35" s="1776"/>
      <c r="B35" s="684" t="s">
        <v>32</v>
      </c>
      <c r="C35" s="250">
        <v>93</v>
      </c>
      <c r="D35" s="250">
        <v>97</v>
      </c>
      <c r="E35" s="250">
        <v>102</v>
      </c>
      <c r="F35" s="250">
        <v>106</v>
      </c>
      <c r="G35" s="250">
        <v>106</v>
      </c>
      <c r="H35" s="250">
        <v>108</v>
      </c>
      <c r="I35" s="250">
        <v>108</v>
      </c>
      <c r="J35" s="250">
        <v>113</v>
      </c>
      <c r="K35" s="250">
        <v>115</v>
      </c>
      <c r="L35" s="873">
        <v>113</v>
      </c>
      <c r="M35" s="1021">
        <v>115</v>
      </c>
    </row>
    <row r="36" spans="1:13" ht="17.399999999999999">
      <c r="A36" s="1776"/>
      <c r="B36" s="710" t="s">
        <v>33</v>
      </c>
      <c r="C36" s="708">
        <v>71</v>
      </c>
      <c r="D36" s="708">
        <v>87</v>
      </c>
      <c r="E36" s="708">
        <v>92</v>
      </c>
      <c r="F36" s="708">
        <v>101</v>
      </c>
      <c r="G36" s="708">
        <v>105</v>
      </c>
      <c r="H36" s="708">
        <v>110</v>
      </c>
      <c r="I36" s="708">
        <v>120</v>
      </c>
      <c r="J36" s="708">
        <v>126</v>
      </c>
      <c r="K36" s="708">
        <v>128</v>
      </c>
      <c r="L36" s="874">
        <v>132</v>
      </c>
      <c r="M36" s="1022">
        <v>144</v>
      </c>
    </row>
    <row r="37" spans="1:13" ht="17.399999999999999">
      <c r="A37" s="1770" t="s">
        <v>452</v>
      </c>
      <c r="B37" s="445" t="s">
        <v>70</v>
      </c>
      <c r="C37" s="714">
        <f t="shared" ref="C37:J37" si="15">SUM(C38:C42)</f>
        <v>3162</v>
      </c>
      <c r="D37" s="714">
        <f t="shared" si="15"/>
        <v>3350</v>
      </c>
      <c r="E37" s="714">
        <f t="shared" si="15"/>
        <v>3484</v>
      </c>
      <c r="F37" s="714">
        <f t="shared" si="15"/>
        <v>3671</v>
      </c>
      <c r="G37" s="714">
        <f t="shared" si="15"/>
        <v>3890</v>
      </c>
      <c r="H37" s="714">
        <f t="shared" si="15"/>
        <v>4096</v>
      </c>
      <c r="I37" s="714">
        <f t="shared" si="15"/>
        <v>4285</v>
      </c>
      <c r="J37" s="714">
        <f t="shared" si="15"/>
        <v>4492</v>
      </c>
      <c r="K37" s="714">
        <v>4705</v>
      </c>
      <c r="L37" s="713">
        <f t="shared" ref="L37:M37" si="16">SUM(L38:L42)</f>
        <v>4927</v>
      </c>
      <c r="M37" s="713">
        <f t="shared" si="16"/>
        <v>5165</v>
      </c>
    </row>
    <row r="38" spans="1:13" ht="17.399999999999999">
      <c r="A38" s="1771"/>
      <c r="B38" s="262" t="s">
        <v>18</v>
      </c>
      <c r="C38" s="249">
        <v>1516</v>
      </c>
      <c r="D38" s="249">
        <v>1610</v>
      </c>
      <c r="E38" s="249">
        <v>1614</v>
      </c>
      <c r="F38" s="249">
        <v>1712</v>
      </c>
      <c r="G38" s="249">
        <v>1804</v>
      </c>
      <c r="H38" s="249">
        <v>1878</v>
      </c>
      <c r="I38" s="249">
        <v>1961</v>
      </c>
      <c r="J38" s="249">
        <v>2063</v>
      </c>
      <c r="K38" s="249">
        <v>2160</v>
      </c>
      <c r="L38" s="872">
        <v>2246</v>
      </c>
      <c r="M38" s="1020">
        <v>2353</v>
      </c>
    </row>
    <row r="39" spans="1:13" ht="17.399999999999999">
      <c r="A39" s="1771"/>
      <c r="B39" s="263" t="s">
        <v>21</v>
      </c>
      <c r="C39" s="250">
        <v>637</v>
      </c>
      <c r="D39" s="250">
        <v>677</v>
      </c>
      <c r="E39" s="250">
        <v>726</v>
      </c>
      <c r="F39" s="250">
        <v>759</v>
      </c>
      <c r="G39" s="250">
        <v>804</v>
      </c>
      <c r="H39" s="250">
        <v>855</v>
      </c>
      <c r="I39" s="250">
        <v>896</v>
      </c>
      <c r="J39" s="250">
        <v>946</v>
      </c>
      <c r="K39" s="250">
        <v>993</v>
      </c>
      <c r="L39" s="873">
        <v>1049</v>
      </c>
      <c r="M39" s="1021">
        <v>1084</v>
      </c>
    </row>
    <row r="40" spans="1:13" ht="17.399999999999999">
      <c r="A40" s="1771"/>
      <c r="B40" s="263" t="s">
        <v>22</v>
      </c>
      <c r="C40" s="250">
        <v>652</v>
      </c>
      <c r="D40" s="250">
        <v>691</v>
      </c>
      <c r="E40" s="250">
        <v>758</v>
      </c>
      <c r="F40" s="250">
        <v>798</v>
      </c>
      <c r="G40" s="250">
        <v>851</v>
      </c>
      <c r="H40" s="250">
        <v>911</v>
      </c>
      <c r="I40" s="250">
        <v>952</v>
      </c>
      <c r="J40" s="250">
        <v>993</v>
      </c>
      <c r="K40" s="250">
        <v>1043</v>
      </c>
      <c r="L40" s="873">
        <v>1107</v>
      </c>
      <c r="M40" s="1021">
        <v>1174</v>
      </c>
    </row>
    <row r="41" spans="1:13" ht="17.399999999999999">
      <c r="A41" s="1771"/>
      <c r="B41" s="263" t="s">
        <v>37</v>
      </c>
      <c r="C41" s="250">
        <v>303</v>
      </c>
      <c r="D41" s="250">
        <v>316</v>
      </c>
      <c r="E41" s="250">
        <v>336</v>
      </c>
      <c r="F41" s="250">
        <v>350</v>
      </c>
      <c r="G41" s="250">
        <v>380</v>
      </c>
      <c r="H41" s="250">
        <v>402</v>
      </c>
      <c r="I41" s="250">
        <v>426</v>
      </c>
      <c r="J41" s="250">
        <v>440</v>
      </c>
      <c r="K41" s="250">
        <v>460</v>
      </c>
      <c r="L41" s="873">
        <v>475</v>
      </c>
      <c r="M41" s="1021">
        <v>500</v>
      </c>
    </row>
    <row r="42" spans="1:13" ht="17.399999999999999">
      <c r="A42" s="1772"/>
      <c r="B42" s="709" t="s">
        <v>38</v>
      </c>
      <c r="C42" s="708">
        <v>54</v>
      </c>
      <c r="D42" s="708">
        <v>56</v>
      </c>
      <c r="E42" s="708">
        <v>50</v>
      </c>
      <c r="F42" s="708">
        <v>52</v>
      </c>
      <c r="G42" s="708">
        <v>51</v>
      </c>
      <c r="H42" s="708">
        <v>50</v>
      </c>
      <c r="I42" s="708">
        <v>50</v>
      </c>
      <c r="J42" s="708">
        <v>50</v>
      </c>
      <c r="K42" s="708">
        <v>49</v>
      </c>
      <c r="L42" s="874">
        <v>50</v>
      </c>
      <c r="M42" s="1022">
        <v>54</v>
      </c>
    </row>
    <row r="43" spans="1:13" ht="17.399999999999999">
      <c r="A43" s="1773" t="s">
        <v>451</v>
      </c>
      <c r="B43" s="445" t="s">
        <v>70</v>
      </c>
      <c r="C43" s="714">
        <f t="shared" ref="C43:K43" si="17">SUM(C44:C45)</f>
        <v>1901</v>
      </c>
      <c r="D43" s="714">
        <f t="shared" si="17"/>
        <v>2023</v>
      </c>
      <c r="E43" s="714">
        <f t="shared" si="17"/>
        <v>2135</v>
      </c>
      <c r="F43" s="714">
        <f t="shared" si="17"/>
        <v>2240</v>
      </c>
      <c r="G43" s="714">
        <f t="shared" si="17"/>
        <v>2341</v>
      </c>
      <c r="H43" s="714">
        <f t="shared" si="17"/>
        <v>2407</v>
      </c>
      <c r="I43" s="714">
        <f t="shared" si="17"/>
        <v>2497</v>
      </c>
      <c r="J43" s="714">
        <f t="shared" si="17"/>
        <v>2614</v>
      </c>
      <c r="K43" s="714">
        <f t="shared" si="17"/>
        <v>2713</v>
      </c>
      <c r="L43" s="713">
        <f t="shared" ref="L43:M43" si="18">SUM(L44:L45)</f>
        <v>2824</v>
      </c>
      <c r="M43" s="713">
        <f t="shared" si="18"/>
        <v>2939</v>
      </c>
    </row>
    <row r="44" spans="1:13" ht="17.399999999999999">
      <c r="A44" s="1774"/>
      <c r="B44" s="262" t="s">
        <v>19</v>
      </c>
      <c r="C44" s="249">
        <v>1347</v>
      </c>
      <c r="D44" s="249">
        <v>1442</v>
      </c>
      <c r="E44" s="249">
        <v>1540</v>
      </c>
      <c r="F44" s="249">
        <v>1614</v>
      </c>
      <c r="G44" s="249">
        <v>1678</v>
      </c>
      <c r="H44" s="249">
        <v>1726</v>
      </c>
      <c r="I44" s="249">
        <v>1795</v>
      </c>
      <c r="J44" s="249">
        <v>1879</v>
      </c>
      <c r="K44" s="249">
        <v>1937</v>
      </c>
      <c r="L44" s="872">
        <v>2017</v>
      </c>
      <c r="M44" s="1020">
        <v>2104</v>
      </c>
    </row>
    <row r="45" spans="1:13" ht="18" thickBot="1">
      <c r="A45" s="1775"/>
      <c r="B45" s="679" t="s">
        <v>24</v>
      </c>
      <c r="C45" s="712">
        <v>554</v>
      </c>
      <c r="D45" s="712">
        <v>581</v>
      </c>
      <c r="E45" s="712">
        <v>595</v>
      </c>
      <c r="F45" s="712">
        <v>626</v>
      </c>
      <c r="G45" s="712">
        <v>663</v>
      </c>
      <c r="H45" s="712">
        <v>681</v>
      </c>
      <c r="I45" s="712">
        <v>702</v>
      </c>
      <c r="J45" s="712">
        <v>735</v>
      </c>
      <c r="K45" s="712">
        <v>776</v>
      </c>
      <c r="L45" s="875">
        <v>807</v>
      </c>
      <c r="M45" s="1023">
        <v>835</v>
      </c>
    </row>
    <row r="46" spans="1:13" ht="17.399999999999999">
      <c r="A46" s="23" t="s">
        <v>300</v>
      </c>
      <c r="B46" s="23"/>
      <c r="C46" s="66"/>
      <c r="D46" s="66"/>
      <c r="E46" s="23"/>
      <c r="F46" s="23"/>
      <c r="G46" s="25"/>
      <c r="H46" s="25"/>
      <c r="I46" s="25"/>
      <c r="J46" s="25"/>
      <c r="K46" s="23"/>
      <c r="L46" s="23"/>
      <c r="M46" s="25"/>
    </row>
  </sheetData>
  <mergeCells count="13">
    <mergeCell ref="A37:A42"/>
    <mergeCell ref="A43:A45"/>
    <mergeCell ref="A11:A15"/>
    <mergeCell ref="A16:A18"/>
    <mergeCell ref="A19:A22"/>
    <mergeCell ref="A23:A24"/>
    <mergeCell ref="A25:A29"/>
    <mergeCell ref="A30:A36"/>
    <mergeCell ref="A9:A10"/>
    <mergeCell ref="A1:B1"/>
    <mergeCell ref="A3:B3"/>
    <mergeCell ref="A4:A7"/>
    <mergeCell ref="A8:B8"/>
  </mergeCells>
  <phoneticPr fontId="9"/>
  <pageMargins left="0.9055118110236221" right="0.31496062992125984" top="1.1811023622047245" bottom="0.35433070866141736" header="0.31496062992125984" footer="0.31496062992125984"/>
  <pageSetup paperSize="9" scale="64"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9"/>
  <sheetViews>
    <sheetView view="pageBreakPreview" topLeftCell="A16" zoomScaleNormal="100" zoomScaleSheetLayoutView="100" workbookViewId="0"/>
  </sheetViews>
  <sheetFormatPr defaultRowHeight="13.2"/>
  <cols>
    <col min="1" max="1" width="11.109375" customWidth="1"/>
    <col min="2" max="10" width="10.6640625" customWidth="1"/>
  </cols>
  <sheetData>
    <row r="1" spans="1:10" ht="18" thickBot="1">
      <c r="A1" s="744" t="s">
        <v>444</v>
      </c>
      <c r="B1" s="744"/>
      <c r="C1" s="744"/>
      <c r="D1" s="744"/>
      <c r="E1" s="745"/>
      <c r="F1" s="745"/>
      <c r="G1" s="1779" t="s">
        <v>577</v>
      </c>
      <c r="H1" s="1779"/>
      <c r="I1" s="1779"/>
      <c r="J1" s="1779"/>
    </row>
    <row r="2" spans="1:10" ht="17.399999999999999">
      <c r="A2" s="1780" t="s">
        <v>0</v>
      </c>
      <c r="B2" s="1782" t="s">
        <v>219</v>
      </c>
      <c r="C2" s="1784" t="s">
        <v>443</v>
      </c>
      <c r="D2" s="1785"/>
      <c r="E2" s="1786" t="s">
        <v>442</v>
      </c>
      <c r="F2" s="1785"/>
      <c r="G2" s="1786" t="s">
        <v>441</v>
      </c>
      <c r="H2" s="1785"/>
      <c r="I2" s="1786" t="s">
        <v>440</v>
      </c>
      <c r="J2" s="1787"/>
    </row>
    <row r="3" spans="1:10" ht="18" thickBot="1">
      <c r="A3" s="1781"/>
      <c r="B3" s="1783"/>
      <c r="C3" s="782" t="s">
        <v>439</v>
      </c>
      <c r="D3" s="783" t="s">
        <v>296</v>
      </c>
      <c r="E3" s="784" t="s">
        <v>439</v>
      </c>
      <c r="F3" s="783" t="s">
        <v>296</v>
      </c>
      <c r="G3" s="782" t="s">
        <v>439</v>
      </c>
      <c r="H3" s="783" t="s">
        <v>296</v>
      </c>
      <c r="I3" s="784" t="s">
        <v>439</v>
      </c>
      <c r="J3" s="785" t="s">
        <v>296</v>
      </c>
    </row>
    <row r="4" spans="1:10" ht="18" thickBot="1">
      <c r="A4" s="781" t="s">
        <v>40</v>
      </c>
      <c r="B4" s="777">
        <f>SUM(B5:B8)</f>
        <v>80429</v>
      </c>
      <c r="C4" s="778">
        <f t="shared" ref="C4:E4" si="0">SUM(C5:C8)</f>
        <v>2984</v>
      </c>
      <c r="D4" s="778">
        <f t="shared" si="0"/>
        <v>10890</v>
      </c>
      <c r="E4" s="778">
        <f t="shared" si="0"/>
        <v>3260</v>
      </c>
      <c r="F4" s="778">
        <f>SUM(F5:F8)</f>
        <v>10671</v>
      </c>
      <c r="G4" s="779">
        <f t="shared" ref="G4:J4" si="1">SUM(G5:G8)</f>
        <v>4073</v>
      </c>
      <c r="H4" s="778">
        <f t="shared" si="1"/>
        <v>13722</v>
      </c>
      <c r="I4" s="779">
        <f t="shared" si="1"/>
        <v>16743</v>
      </c>
      <c r="J4" s="780">
        <f t="shared" si="1"/>
        <v>18086</v>
      </c>
    </row>
    <row r="5" spans="1:10" ht="18.600000000000001" thickTop="1" thickBot="1">
      <c r="A5" s="763" t="s">
        <v>5</v>
      </c>
      <c r="B5" s="777">
        <f t="shared" ref="B5:B38" si="2">SUM(C5:J5)</f>
        <v>33553</v>
      </c>
      <c r="C5" s="772">
        <v>1307</v>
      </c>
      <c r="D5" s="761">
        <v>4302</v>
      </c>
      <c r="E5" s="760">
        <v>1334</v>
      </c>
      <c r="F5" s="761">
        <v>4061</v>
      </c>
      <c r="G5" s="760">
        <v>1723</v>
      </c>
      <c r="H5" s="761">
        <v>5192</v>
      </c>
      <c r="I5" s="760">
        <v>8375</v>
      </c>
      <c r="J5" s="762">
        <v>7259</v>
      </c>
    </row>
    <row r="6" spans="1:10" ht="18.600000000000001" thickTop="1" thickBot="1">
      <c r="A6" s="764" t="s">
        <v>6</v>
      </c>
      <c r="B6" s="777">
        <f t="shared" si="2"/>
        <v>11420</v>
      </c>
      <c r="C6" s="773">
        <v>422</v>
      </c>
      <c r="D6" s="754">
        <v>1436</v>
      </c>
      <c r="E6" s="746">
        <v>537</v>
      </c>
      <c r="F6" s="754">
        <v>1508</v>
      </c>
      <c r="G6" s="746">
        <v>591</v>
      </c>
      <c r="H6" s="754">
        <v>1879</v>
      </c>
      <c r="I6" s="746">
        <v>2203</v>
      </c>
      <c r="J6" s="747">
        <v>2844</v>
      </c>
    </row>
    <row r="7" spans="1:10" ht="18.600000000000001" thickTop="1" thickBot="1">
      <c r="A7" s="765" t="s">
        <v>63</v>
      </c>
      <c r="B7" s="777">
        <f t="shared" si="2"/>
        <v>6148</v>
      </c>
      <c r="C7" s="774">
        <v>224</v>
      </c>
      <c r="D7" s="755">
        <v>819</v>
      </c>
      <c r="E7" s="748">
        <v>207</v>
      </c>
      <c r="F7" s="755">
        <v>854</v>
      </c>
      <c r="G7" s="748">
        <v>357</v>
      </c>
      <c r="H7" s="755">
        <v>1054</v>
      </c>
      <c r="I7" s="748">
        <v>1296</v>
      </c>
      <c r="J7" s="749">
        <v>1337</v>
      </c>
    </row>
    <row r="8" spans="1:10" ht="35.4" thickBot="1">
      <c r="A8" s="766" t="s">
        <v>47</v>
      </c>
      <c r="B8" s="777">
        <f t="shared" si="2"/>
        <v>29308</v>
      </c>
      <c r="C8" s="759">
        <f t="shared" ref="C8:E8" si="3">SUM(C9:C38)</f>
        <v>1031</v>
      </c>
      <c r="D8" s="759">
        <f t="shared" si="3"/>
        <v>4333</v>
      </c>
      <c r="E8" s="759">
        <f t="shared" si="3"/>
        <v>1182</v>
      </c>
      <c r="F8" s="759">
        <f>SUM(F9:F38)</f>
        <v>4248</v>
      </c>
      <c r="G8" s="759">
        <f t="shared" ref="G8:J8" si="4">SUM(G9:G38)</f>
        <v>1402</v>
      </c>
      <c r="H8" s="759">
        <f t="shared" si="4"/>
        <v>5597</v>
      </c>
      <c r="I8" s="759">
        <f t="shared" si="4"/>
        <v>4869</v>
      </c>
      <c r="J8" s="759">
        <f t="shared" si="4"/>
        <v>6646</v>
      </c>
    </row>
    <row r="9" spans="1:10" ht="18.600000000000001" thickTop="1" thickBot="1">
      <c r="A9" s="763" t="s">
        <v>7</v>
      </c>
      <c r="B9" s="777">
        <f t="shared" si="2"/>
        <v>3951</v>
      </c>
      <c r="C9" s="1024">
        <v>152</v>
      </c>
      <c r="D9" s="1025">
        <v>619</v>
      </c>
      <c r="E9" s="1026">
        <v>141</v>
      </c>
      <c r="F9" s="1025">
        <v>585</v>
      </c>
      <c r="G9" s="1026">
        <v>189</v>
      </c>
      <c r="H9" s="1025">
        <v>747</v>
      </c>
      <c r="I9" s="1026">
        <v>692</v>
      </c>
      <c r="J9" s="1027">
        <v>826</v>
      </c>
    </row>
    <row r="10" spans="1:10" ht="18.600000000000001" thickTop="1" thickBot="1">
      <c r="A10" s="767" t="s">
        <v>62</v>
      </c>
      <c r="B10" s="777">
        <f t="shared" si="2"/>
        <v>2439</v>
      </c>
      <c r="C10" s="775">
        <v>78</v>
      </c>
      <c r="D10" s="756">
        <v>383</v>
      </c>
      <c r="E10" s="750">
        <v>100</v>
      </c>
      <c r="F10" s="756">
        <v>348</v>
      </c>
      <c r="G10" s="750">
        <v>106</v>
      </c>
      <c r="H10" s="756">
        <v>476</v>
      </c>
      <c r="I10" s="750">
        <v>396</v>
      </c>
      <c r="J10" s="751">
        <v>552</v>
      </c>
    </row>
    <row r="11" spans="1:10" ht="18.600000000000001" thickTop="1" thickBot="1">
      <c r="A11" s="767" t="s">
        <v>61</v>
      </c>
      <c r="B11" s="777">
        <f t="shared" si="2"/>
        <v>1230</v>
      </c>
      <c r="C11" s="775">
        <v>50</v>
      </c>
      <c r="D11" s="756">
        <v>197</v>
      </c>
      <c r="E11" s="750">
        <v>46</v>
      </c>
      <c r="F11" s="756">
        <v>215</v>
      </c>
      <c r="G11" s="750">
        <v>58</v>
      </c>
      <c r="H11" s="756">
        <v>235</v>
      </c>
      <c r="I11" s="750">
        <v>156</v>
      </c>
      <c r="J11" s="751">
        <v>273</v>
      </c>
    </row>
    <row r="12" spans="1:10" ht="18.600000000000001" thickTop="1" thickBot="1">
      <c r="A12" s="767" t="s">
        <v>60</v>
      </c>
      <c r="B12" s="777">
        <f t="shared" si="2"/>
        <v>3539</v>
      </c>
      <c r="C12" s="775">
        <v>150</v>
      </c>
      <c r="D12" s="756">
        <v>614</v>
      </c>
      <c r="E12" s="750">
        <v>196</v>
      </c>
      <c r="F12" s="756">
        <v>509</v>
      </c>
      <c r="G12" s="750">
        <v>205</v>
      </c>
      <c r="H12" s="756">
        <v>629</v>
      </c>
      <c r="I12" s="750">
        <v>532</v>
      </c>
      <c r="J12" s="751">
        <v>704</v>
      </c>
    </row>
    <row r="13" spans="1:10" ht="18.600000000000001" thickTop="1" thickBot="1">
      <c r="A13" s="767" t="s">
        <v>59</v>
      </c>
      <c r="B13" s="777">
        <f t="shared" si="2"/>
        <v>1951</v>
      </c>
      <c r="C13" s="775">
        <v>57</v>
      </c>
      <c r="D13" s="756">
        <v>291</v>
      </c>
      <c r="E13" s="750">
        <v>71</v>
      </c>
      <c r="F13" s="756">
        <v>337</v>
      </c>
      <c r="G13" s="750">
        <v>64</v>
      </c>
      <c r="H13" s="756">
        <v>413</v>
      </c>
      <c r="I13" s="750">
        <v>275</v>
      </c>
      <c r="J13" s="751">
        <v>443</v>
      </c>
    </row>
    <row r="14" spans="1:10" ht="18.600000000000001" thickTop="1" thickBot="1">
      <c r="A14" s="767" t="s">
        <v>58</v>
      </c>
      <c r="B14" s="777">
        <f t="shared" si="2"/>
        <v>1774</v>
      </c>
      <c r="C14" s="775">
        <v>91</v>
      </c>
      <c r="D14" s="756">
        <v>246</v>
      </c>
      <c r="E14" s="750">
        <v>82</v>
      </c>
      <c r="F14" s="756">
        <v>213</v>
      </c>
      <c r="G14" s="750">
        <v>92</v>
      </c>
      <c r="H14" s="756">
        <v>303</v>
      </c>
      <c r="I14" s="750">
        <v>301</v>
      </c>
      <c r="J14" s="751">
        <v>446</v>
      </c>
    </row>
    <row r="15" spans="1:10" ht="18.600000000000001" thickTop="1" thickBot="1">
      <c r="A15" s="767" t="s">
        <v>57</v>
      </c>
      <c r="B15" s="777">
        <f t="shared" si="2"/>
        <v>383</v>
      </c>
      <c r="C15" s="775">
        <v>15</v>
      </c>
      <c r="D15" s="756">
        <v>63</v>
      </c>
      <c r="E15" s="750">
        <v>18</v>
      </c>
      <c r="F15" s="756">
        <v>69</v>
      </c>
      <c r="G15" s="750">
        <v>10</v>
      </c>
      <c r="H15" s="756">
        <v>84</v>
      </c>
      <c r="I15" s="750">
        <v>46</v>
      </c>
      <c r="J15" s="751">
        <v>78</v>
      </c>
    </row>
    <row r="16" spans="1:10" ht="18.600000000000001" thickTop="1" thickBot="1">
      <c r="A16" s="768" t="s">
        <v>56</v>
      </c>
      <c r="B16" s="777">
        <f t="shared" si="2"/>
        <v>380</v>
      </c>
      <c r="C16" s="775">
        <v>8</v>
      </c>
      <c r="D16" s="756">
        <v>60</v>
      </c>
      <c r="E16" s="750">
        <v>14</v>
      </c>
      <c r="F16" s="756">
        <v>73</v>
      </c>
      <c r="G16" s="750">
        <v>12</v>
      </c>
      <c r="H16" s="756">
        <v>85</v>
      </c>
      <c r="I16" s="750">
        <v>51</v>
      </c>
      <c r="J16" s="751">
        <v>77</v>
      </c>
    </row>
    <row r="17" spans="1:10" ht="18.600000000000001" thickTop="1" thickBot="1">
      <c r="A17" s="769" t="s">
        <v>55</v>
      </c>
      <c r="B17" s="777">
        <f t="shared" si="2"/>
        <v>1793</v>
      </c>
      <c r="C17" s="775">
        <v>52</v>
      </c>
      <c r="D17" s="756">
        <v>257</v>
      </c>
      <c r="E17" s="750">
        <v>49</v>
      </c>
      <c r="F17" s="756">
        <v>306</v>
      </c>
      <c r="G17" s="750">
        <v>83</v>
      </c>
      <c r="H17" s="756">
        <v>353</v>
      </c>
      <c r="I17" s="750">
        <v>284</v>
      </c>
      <c r="J17" s="751">
        <v>409</v>
      </c>
    </row>
    <row r="18" spans="1:10" ht="18.600000000000001" thickTop="1" thickBot="1">
      <c r="A18" s="767" t="s">
        <v>54</v>
      </c>
      <c r="B18" s="777">
        <f t="shared" si="2"/>
        <v>2353</v>
      </c>
      <c r="C18" s="775">
        <v>79</v>
      </c>
      <c r="D18" s="756">
        <v>344</v>
      </c>
      <c r="E18" s="750">
        <v>78</v>
      </c>
      <c r="F18" s="756">
        <v>345</v>
      </c>
      <c r="G18" s="750">
        <v>102</v>
      </c>
      <c r="H18" s="756">
        <v>430</v>
      </c>
      <c r="I18" s="750">
        <v>445</v>
      </c>
      <c r="J18" s="751">
        <v>530</v>
      </c>
    </row>
    <row r="19" spans="1:10" ht="18.600000000000001" thickTop="1" thickBot="1">
      <c r="A19" s="767" t="s">
        <v>53</v>
      </c>
      <c r="B19" s="777">
        <f t="shared" si="2"/>
        <v>2104</v>
      </c>
      <c r="C19" s="775">
        <v>72</v>
      </c>
      <c r="D19" s="756">
        <v>279</v>
      </c>
      <c r="E19" s="750">
        <v>103</v>
      </c>
      <c r="F19" s="756">
        <v>268</v>
      </c>
      <c r="G19" s="750">
        <v>128</v>
      </c>
      <c r="H19" s="756">
        <v>383</v>
      </c>
      <c r="I19" s="750">
        <v>395</v>
      </c>
      <c r="J19" s="751">
        <v>476</v>
      </c>
    </row>
    <row r="20" spans="1:10" ht="18.600000000000001" thickTop="1" thickBot="1">
      <c r="A20" s="767" t="s">
        <v>52</v>
      </c>
      <c r="B20" s="777">
        <f t="shared" si="2"/>
        <v>977</v>
      </c>
      <c r="C20" s="775">
        <v>38</v>
      </c>
      <c r="D20" s="756">
        <v>136</v>
      </c>
      <c r="E20" s="750">
        <v>33</v>
      </c>
      <c r="F20" s="756">
        <v>115</v>
      </c>
      <c r="G20" s="750">
        <v>44</v>
      </c>
      <c r="H20" s="756">
        <v>198</v>
      </c>
      <c r="I20" s="750">
        <v>179</v>
      </c>
      <c r="J20" s="751">
        <v>234</v>
      </c>
    </row>
    <row r="21" spans="1:10" ht="18.600000000000001" thickTop="1" thickBot="1">
      <c r="A21" s="767" t="s">
        <v>51</v>
      </c>
      <c r="B21" s="777">
        <f t="shared" si="2"/>
        <v>1084</v>
      </c>
      <c r="C21" s="775">
        <v>44</v>
      </c>
      <c r="D21" s="756">
        <v>138</v>
      </c>
      <c r="E21" s="750">
        <v>46</v>
      </c>
      <c r="F21" s="756">
        <v>138</v>
      </c>
      <c r="G21" s="750">
        <v>58</v>
      </c>
      <c r="H21" s="756">
        <v>201</v>
      </c>
      <c r="I21" s="750">
        <v>186</v>
      </c>
      <c r="J21" s="751">
        <v>273</v>
      </c>
    </row>
    <row r="22" spans="1:10" ht="18.600000000000001" thickTop="1" thickBot="1">
      <c r="A22" s="767" t="s">
        <v>50</v>
      </c>
      <c r="B22" s="777">
        <f t="shared" si="2"/>
        <v>1174</v>
      </c>
      <c r="C22" s="775">
        <v>39</v>
      </c>
      <c r="D22" s="756">
        <v>140</v>
      </c>
      <c r="E22" s="750">
        <v>49</v>
      </c>
      <c r="F22" s="756">
        <v>140</v>
      </c>
      <c r="G22" s="750">
        <v>66</v>
      </c>
      <c r="H22" s="756">
        <v>203</v>
      </c>
      <c r="I22" s="750">
        <v>238</v>
      </c>
      <c r="J22" s="751">
        <v>299</v>
      </c>
    </row>
    <row r="23" spans="1:10" ht="18.600000000000001" thickTop="1" thickBot="1">
      <c r="A23" s="767" t="s">
        <v>49</v>
      </c>
      <c r="B23" s="777">
        <f t="shared" si="2"/>
        <v>405</v>
      </c>
      <c r="C23" s="775">
        <v>13</v>
      </c>
      <c r="D23" s="756">
        <v>62</v>
      </c>
      <c r="E23" s="750">
        <v>8</v>
      </c>
      <c r="F23" s="756">
        <v>52</v>
      </c>
      <c r="G23" s="750">
        <v>22</v>
      </c>
      <c r="H23" s="756">
        <v>82</v>
      </c>
      <c r="I23" s="750">
        <v>63</v>
      </c>
      <c r="J23" s="751">
        <v>103</v>
      </c>
    </row>
    <row r="24" spans="1:10" ht="18.600000000000001" thickTop="1" thickBot="1">
      <c r="A24" s="767" t="s">
        <v>48</v>
      </c>
      <c r="B24" s="777">
        <f t="shared" si="2"/>
        <v>835</v>
      </c>
      <c r="C24" s="775">
        <v>27</v>
      </c>
      <c r="D24" s="756">
        <v>91</v>
      </c>
      <c r="E24" s="750">
        <v>34</v>
      </c>
      <c r="F24" s="756">
        <v>127</v>
      </c>
      <c r="G24" s="750">
        <v>42</v>
      </c>
      <c r="H24" s="756">
        <v>160</v>
      </c>
      <c r="I24" s="750">
        <v>155</v>
      </c>
      <c r="J24" s="751">
        <v>199</v>
      </c>
    </row>
    <row r="25" spans="1:10" ht="18.600000000000001" thickTop="1" thickBot="1">
      <c r="A25" s="768" t="s">
        <v>25</v>
      </c>
      <c r="B25" s="777">
        <f t="shared" si="2"/>
        <v>197</v>
      </c>
      <c r="C25" s="775">
        <v>8</v>
      </c>
      <c r="D25" s="756">
        <v>28</v>
      </c>
      <c r="E25" s="750">
        <v>5</v>
      </c>
      <c r="F25" s="756">
        <v>32</v>
      </c>
      <c r="G25" s="750">
        <v>9</v>
      </c>
      <c r="H25" s="756">
        <v>31</v>
      </c>
      <c r="I25" s="750">
        <v>39</v>
      </c>
      <c r="J25" s="751">
        <v>45</v>
      </c>
    </row>
    <row r="26" spans="1:10" ht="18.600000000000001" thickTop="1" thickBot="1">
      <c r="A26" s="770" t="s">
        <v>26</v>
      </c>
      <c r="B26" s="777">
        <f t="shared" si="2"/>
        <v>471</v>
      </c>
      <c r="C26" s="775">
        <v>20</v>
      </c>
      <c r="D26" s="756">
        <v>66</v>
      </c>
      <c r="E26" s="750">
        <v>20</v>
      </c>
      <c r="F26" s="756">
        <v>55</v>
      </c>
      <c r="G26" s="750">
        <v>26</v>
      </c>
      <c r="H26" s="756">
        <v>80</v>
      </c>
      <c r="I26" s="750">
        <v>74</v>
      </c>
      <c r="J26" s="751">
        <v>130</v>
      </c>
    </row>
    <row r="27" spans="1:10" ht="18.600000000000001" thickTop="1" thickBot="1">
      <c r="A27" s="769" t="s">
        <v>27</v>
      </c>
      <c r="B27" s="777">
        <f t="shared" si="2"/>
        <v>341</v>
      </c>
      <c r="C27" s="775">
        <v>6</v>
      </c>
      <c r="D27" s="756">
        <v>53</v>
      </c>
      <c r="E27" s="750">
        <v>16</v>
      </c>
      <c r="F27" s="756">
        <v>60</v>
      </c>
      <c r="G27" s="750">
        <v>17</v>
      </c>
      <c r="H27" s="756">
        <v>57</v>
      </c>
      <c r="I27" s="750">
        <v>58</v>
      </c>
      <c r="J27" s="751">
        <v>74</v>
      </c>
    </row>
    <row r="28" spans="1:10" ht="18.600000000000001" thickTop="1" thickBot="1">
      <c r="A28" s="767" t="s">
        <v>28</v>
      </c>
      <c r="B28" s="777">
        <f t="shared" si="2"/>
        <v>284</v>
      </c>
      <c r="C28" s="775">
        <v>8</v>
      </c>
      <c r="D28" s="756">
        <v>30</v>
      </c>
      <c r="E28" s="750">
        <v>10</v>
      </c>
      <c r="F28" s="756">
        <v>34</v>
      </c>
      <c r="G28" s="750">
        <v>10</v>
      </c>
      <c r="H28" s="756">
        <v>71</v>
      </c>
      <c r="I28" s="750">
        <v>54</v>
      </c>
      <c r="J28" s="751">
        <v>67</v>
      </c>
    </row>
    <row r="29" spans="1:10" ht="18.600000000000001" thickTop="1" thickBot="1">
      <c r="A29" s="767" t="s">
        <v>29</v>
      </c>
      <c r="B29" s="777">
        <f t="shared" si="2"/>
        <v>100</v>
      </c>
      <c r="C29" s="775">
        <v>0</v>
      </c>
      <c r="D29" s="756">
        <v>33</v>
      </c>
      <c r="E29" s="750">
        <v>4</v>
      </c>
      <c r="F29" s="756">
        <v>23</v>
      </c>
      <c r="G29" s="750">
        <v>4</v>
      </c>
      <c r="H29" s="756">
        <v>14</v>
      </c>
      <c r="I29" s="750">
        <v>6</v>
      </c>
      <c r="J29" s="751">
        <v>16</v>
      </c>
    </row>
    <row r="30" spans="1:10" ht="18.600000000000001" thickTop="1" thickBot="1">
      <c r="A30" s="767" t="s">
        <v>30</v>
      </c>
      <c r="B30" s="777">
        <f t="shared" si="2"/>
        <v>150</v>
      </c>
      <c r="C30" s="775">
        <v>5</v>
      </c>
      <c r="D30" s="756">
        <v>20</v>
      </c>
      <c r="E30" s="750">
        <v>9</v>
      </c>
      <c r="F30" s="756">
        <v>19</v>
      </c>
      <c r="G30" s="750">
        <v>6</v>
      </c>
      <c r="H30" s="756">
        <v>32</v>
      </c>
      <c r="I30" s="750">
        <v>23</v>
      </c>
      <c r="J30" s="751">
        <v>36</v>
      </c>
    </row>
    <row r="31" spans="1:10" ht="18.600000000000001" thickTop="1" thickBot="1">
      <c r="A31" s="767" t="s">
        <v>31</v>
      </c>
      <c r="B31" s="777">
        <f t="shared" si="2"/>
        <v>115</v>
      </c>
      <c r="C31" s="775">
        <v>4</v>
      </c>
      <c r="D31" s="756">
        <v>15</v>
      </c>
      <c r="E31" s="750">
        <v>5</v>
      </c>
      <c r="F31" s="756">
        <v>16</v>
      </c>
      <c r="G31" s="750">
        <v>8</v>
      </c>
      <c r="H31" s="756">
        <v>21</v>
      </c>
      <c r="I31" s="750">
        <v>11</v>
      </c>
      <c r="J31" s="751">
        <v>35</v>
      </c>
    </row>
    <row r="32" spans="1:10" ht="18.600000000000001" thickTop="1" thickBot="1">
      <c r="A32" s="767" t="s">
        <v>32</v>
      </c>
      <c r="B32" s="777">
        <f t="shared" si="2"/>
        <v>115</v>
      </c>
      <c r="C32" s="775">
        <v>0</v>
      </c>
      <c r="D32" s="756">
        <v>21</v>
      </c>
      <c r="E32" s="750">
        <v>2</v>
      </c>
      <c r="F32" s="756">
        <v>16</v>
      </c>
      <c r="G32" s="750">
        <v>3</v>
      </c>
      <c r="H32" s="756">
        <v>37</v>
      </c>
      <c r="I32" s="750">
        <v>14</v>
      </c>
      <c r="J32" s="751">
        <v>22</v>
      </c>
    </row>
    <row r="33" spans="1:10" ht="18.600000000000001" thickTop="1" thickBot="1">
      <c r="A33" s="767" t="s">
        <v>33</v>
      </c>
      <c r="B33" s="777">
        <f t="shared" si="2"/>
        <v>144</v>
      </c>
      <c r="C33" s="775">
        <v>3</v>
      </c>
      <c r="D33" s="756">
        <v>18</v>
      </c>
      <c r="E33" s="750">
        <v>6</v>
      </c>
      <c r="F33" s="756">
        <v>13</v>
      </c>
      <c r="G33" s="750">
        <v>10</v>
      </c>
      <c r="H33" s="756">
        <v>21</v>
      </c>
      <c r="I33" s="750">
        <v>35</v>
      </c>
      <c r="J33" s="751">
        <v>38</v>
      </c>
    </row>
    <row r="34" spans="1:10" ht="18.600000000000001" thickTop="1" thickBot="1">
      <c r="A34" s="767" t="s">
        <v>34</v>
      </c>
      <c r="B34" s="777">
        <f t="shared" si="2"/>
        <v>125</v>
      </c>
      <c r="C34" s="775">
        <v>1</v>
      </c>
      <c r="D34" s="756">
        <v>11</v>
      </c>
      <c r="E34" s="750">
        <v>1</v>
      </c>
      <c r="F34" s="756">
        <v>20</v>
      </c>
      <c r="G34" s="750">
        <v>0</v>
      </c>
      <c r="H34" s="756">
        <v>32</v>
      </c>
      <c r="I34" s="750">
        <v>15</v>
      </c>
      <c r="J34" s="751">
        <v>45</v>
      </c>
    </row>
    <row r="35" spans="1:10" ht="18.600000000000001" thickTop="1" thickBot="1">
      <c r="A35" s="767" t="s">
        <v>35</v>
      </c>
      <c r="B35" s="777">
        <f t="shared" si="2"/>
        <v>81</v>
      </c>
      <c r="C35" s="775">
        <v>1</v>
      </c>
      <c r="D35" s="756">
        <v>15</v>
      </c>
      <c r="E35" s="750">
        <v>4</v>
      </c>
      <c r="F35" s="756">
        <v>16</v>
      </c>
      <c r="G35" s="750">
        <v>0</v>
      </c>
      <c r="H35" s="756">
        <v>16</v>
      </c>
      <c r="I35" s="750">
        <v>12</v>
      </c>
      <c r="J35" s="751">
        <v>17</v>
      </c>
    </row>
    <row r="36" spans="1:10" ht="18.600000000000001" thickTop="1" thickBot="1">
      <c r="A36" s="767" t="s">
        <v>36</v>
      </c>
      <c r="B36" s="777">
        <f t="shared" si="2"/>
        <v>259</v>
      </c>
      <c r="C36" s="775">
        <v>6</v>
      </c>
      <c r="D36" s="756">
        <v>28</v>
      </c>
      <c r="E36" s="750">
        <v>12</v>
      </c>
      <c r="F36" s="756">
        <v>37</v>
      </c>
      <c r="G36" s="750">
        <v>9</v>
      </c>
      <c r="H36" s="756">
        <v>68</v>
      </c>
      <c r="I36" s="750">
        <v>31</v>
      </c>
      <c r="J36" s="751">
        <v>68</v>
      </c>
    </row>
    <row r="37" spans="1:10" ht="18.600000000000001" thickTop="1" thickBot="1">
      <c r="A37" s="767" t="s">
        <v>37</v>
      </c>
      <c r="B37" s="777">
        <f t="shared" si="2"/>
        <v>500</v>
      </c>
      <c r="C37" s="775">
        <v>2</v>
      </c>
      <c r="D37" s="756">
        <v>63</v>
      </c>
      <c r="E37" s="750">
        <v>19</v>
      </c>
      <c r="F37" s="756">
        <v>57</v>
      </c>
      <c r="G37" s="750">
        <v>19</v>
      </c>
      <c r="H37" s="756">
        <v>122</v>
      </c>
      <c r="I37" s="750">
        <v>97</v>
      </c>
      <c r="J37" s="751">
        <v>121</v>
      </c>
    </row>
    <row r="38" spans="1:10" ht="18.600000000000001" thickTop="1" thickBot="1">
      <c r="A38" s="771" t="s">
        <v>38</v>
      </c>
      <c r="B38" s="777">
        <f t="shared" si="2"/>
        <v>54</v>
      </c>
      <c r="C38" s="776">
        <v>2</v>
      </c>
      <c r="D38" s="757">
        <v>12</v>
      </c>
      <c r="E38" s="752">
        <v>1</v>
      </c>
      <c r="F38" s="758">
        <v>10</v>
      </c>
      <c r="G38" s="752">
        <v>0</v>
      </c>
      <c r="H38" s="757">
        <v>13</v>
      </c>
      <c r="I38" s="752">
        <v>6</v>
      </c>
      <c r="J38" s="753">
        <v>10</v>
      </c>
    </row>
    <row r="39" spans="1:10" ht="17.399999999999999">
      <c r="A39" s="1778" t="s">
        <v>490</v>
      </c>
      <c r="B39" s="1778"/>
      <c r="C39" s="1"/>
      <c r="D39" s="2"/>
      <c r="E39" s="2"/>
      <c r="F39" s="2"/>
      <c r="G39" s="2"/>
      <c r="H39" s="2"/>
      <c r="I39" s="2"/>
      <c r="J39" s="2"/>
    </row>
  </sheetData>
  <mergeCells count="8">
    <mergeCell ref="A39:B39"/>
    <mergeCell ref="G1:J1"/>
    <mergeCell ref="A2:A3"/>
    <mergeCell ref="B2:B3"/>
    <mergeCell ref="C2:D2"/>
    <mergeCell ref="E2:F2"/>
    <mergeCell ref="G2:H2"/>
    <mergeCell ref="I2:J2"/>
  </mergeCells>
  <phoneticPr fontId="9"/>
  <pageMargins left="0.70866141732283472" right="0.31496062992125984" top="0.74803149606299213" bottom="0.74803149606299213" header="0.31496062992125984" footer="0.31496062992125984"/>
  <pageSetup paperSize="9" scale="88"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dimension ref="A1:Q14"/>
  <sheetViews>
    <sheetView showGridLines="0" view="pageBreakPreview" zoomScale="96" zoomScaleNormal="100" zoomScaleSheetLayoutView="96" workbookViewId="0">
      <selection sqref="A1:C1"/>
    </sheetView>
  </sheetViews>
  <sheetFormatPr defaultColWidth="13.33203125" defaultRowHeight="24.75" customHeight="1"/>
  <cols>
    <col min="1" max="1" width="22.6640625" style="1046" customWidth="1"/>
    <col min="2" max="16" width="7.77734375" style="1046" bestFit="1" customWidth="1"/>
    <col min="17" max="19" width="6.109375" style="1046" customWidth="1"/>
    <col min="20" max="16384" width="13.33203125" style="1046"/>
  </cols>
  <sheetData>
    <row r="1" spans="1:17" ht="22.5" customHeight="1" thickBot="1">
      <c r="A1" s="1791" t="s">
        <v>358</v>
      </c>
      <c r="B1" s="1791"/>
      <c r="C1" s="1791"/>
      <c r="D1" s="87"/>
      <c r="E1" s="87"/>
      <c r="F1" s="87"/>
      <c r="G1" s="80"/>
      <c r="M1" s="81"/>
      <c r="N1" s="81"/>
      <c r="O1" s="1792" t="s">
        <v>315</v>
      </c>
      <c r="P1" s="1792"/>
      <c r="Q1" s="61"/>
    </row>
    <row r="2" spans="1:17" ht="17.399999999999999">
      <c r="A2" s="1793" t="s">
        <v>215</v>
      </c>
      <c r="B2" s="1795" t="s">
        <v>409</v>
      </c>
      <c r="C2" s="1796"/>
      <c r="D2" s="1796"/>
      <c r="E2" s="1796"/>
      <c r="F2" s="1797"/>
      <c r="G2" s="1798" t="s">
        <v>410</v>
      </c>
      <c r="H2" s="1799"/>
      <c r="I2" s="1799"/>
      <c r="J2" s="1799"/>
      <c r="K2" s="1800"/>
      <c r="L2" s="1798" t="s">
        <v>411</v>
      </c>
      <c r="M2" s="1799"/>
      <c r="N2" s="1799"/>
      <c r="O2" s="1799"/>
      <c r="P2" s="1800"/>
    </row>
    <row r="3" spans="1:17" ht="18" thickBot="1">
      <c r="A3" s="1794"/>
      <c r="B3" s="942">
        <v>28</v>
      </c>
      <c r="C3" s="253">
        <v>29</v>
      </c>
      <c r="D3" s="253">
        <v>30</v>
      </c>
      <c r="E3" s="941" t="s">
        <v>500</v>
      </c>
      <c r="F3" s="926" t="s">
        <v>575</v>
      </c>
      <c r="G3" s="942">
        <v>28</v>
      </c>
      <c r="H3" s="253">
        <v>29</v>
      </c>
      <c r="I3" s="253">
        <v>30</v>
      </c>
      <c r="J3" s="941" t="s">
        <v>500</v>
      </c>
      <c r="K3" s="926" t="s">
        <v>575</v>
      </c>
      <c r="L3" s="942">
        <v>28</v>
      </c>
      <c r="M3" s="253">
        <v>29</v>
      </c>
      <c r="N3" s="253">
        <v>30</v>
      </c>
      <c r="O3" s="941" t="s">
        <v>500</v>
      </c>
      <c r="P3" s="926" t="s">
        <v>575</v>
      </c>
    </row>
    <row r="4" spans="1:17" ht="18" thickBot="1">
      <c r="A4" s="857" t="s">
        <v>214</v>
      </c>
      <c r="B4" s="543">
        <f t="shared" ref="B4:E4" si="0">SUM(B5:B9)</f>
        <v>7</v>
      </c>
      <c r="C4" s="544">
        <f t="shared" si="0"/>
        <v>8</v>
      </c>
      <c r="D4" s="544">
        <f t="shared" si="0"/>
        <v>8</v>
      </c>
      <c r="E4" s="544">
        <f t="shared" si="0"/>
        <v>6</v>
      </c>
      <c r="F4" s="545">
        <v>3</v>
      </c>
      <c r="G4" s="543">
        <f t="shared" ref="G4:J4" si="1">SUM(G5:G9)</f>
        <v>16</v>
      </c>
      <c r="H4" s="544">
        <f t="shared" si="1"/>
        <v>14</v>
      </c>
      <c r="I4" s="544">
        <f t="shared" si="1"/>
        <v>8</v>
      </c>
      <c r="J4" s="544">
        <f t="shared" si="1"/>
        <v>11</v>
      </c>
      <c r="K4" s="545">
        <v>3</v>
      </c>
      <c r="L4" s="543">
        <f t="shared" ref="L4:O4" si="2">SUM(L5:L9)</f>
        <v>16</v>
      </c>
      <c r="M4" s="544">
        <f t="shared" si="2"/>
        <v>14</v>
      </c>
      <c r="N4" s="544">
        <f t="shared" si="2"/>
        <v>8</v>
      </c>
      <c r="O4" s="544">
        <f t="shared" si="2"/>
        <v>11</v>
      </c>
      <c r="P4" s="545">
        <v>3</v>
      </c>
    </row>
    <row r="5" spans="1:17" ht="17.399999999999999">
      <c r="A5" s="858" t="s">
        <v>211</v>
      </c>
      <c r="B5" s="943">
        <v>2</v>
      </c>
      <c r="C5" s="809">
        <v>2</v>
      </c>
      <c r="D5" s="62">
        <v>2</v>
      </c>
      <c r="E5" s="62">
        <v>1</v>
      </c>
      <c r="F5" s="944">
        <v>0</v>
      </c>
      <c r="G5" s="943">
        <v>5</v>
      </c>
      <c r="H5" s="62">
        <v>2</v>
      </c>
      <c r="I5" s="62">
        <v>2</v>
      </c>
      <c r="J5" s="62">
        <v>3</v>
      </c>
      <c r="K5" s="944">
        <v>0</v>
      </c>
      <c r="L5" s="943">
        <v>5</v>
      </c>
      <c r="M5" s="62">
        <v>2</v>
      </c>
      <c r="N5" s="62">
        <v>2</v>
      </c>
      <c r="O5" s="62">
        <v>3</v>
      </c>
      <c r="P5" s="944">
        <v>0</v>
      </c>
    </row>
    <row r="6" spans="1:17" ht="17.399999999999999">
      <c r="A6" s="859" t="s">
        <v>213</v>
      </c>
      <c r="B6" s="945">
        <v>1</v>
      </c>
      <c r="C6" s="251">
        <v>1</v>
      </c>
      <c r="D6" s="251">
        <v>1</v>
      </c>
      <c r="E6" s="251">
        <v>1</v>
      </c>
      <c r="F6" s="946">
        <v>0</v>
      </c>
      <c r="G6" s="945">
        <v>5</v>
      </c>
      <c r="H6" s="251">
        <v>1</v>
      </c>
      <c r="I6" s="251">
        <v>1</v>
      </c>
      <c r="J6" s="251">
        <v>1</v>
      </c>
      <c r="K6" s="946">
        <v>0</v>
      </c>
      <c r="L6" s="945">
        <v>5</v>
      </c>
      <c r="M6" s="251">
        <v>1</v>
      </c>
      <c r="N6" s="251">
        <v>1</v>
      </c>
      <c r="O6" s="251">
        <v>1</v>
      </c>
      <c r="P6" s="946">
        <v>0</v>
      </c>
    </row>
    <row r="7" spans="1:17" ht="17.399999999999999">
      <c r="A7" s="859" t="s">
        <v>212</v>
      </c>
      <c r="B7" s="945">
        <v>0</v>
      </c>
      <c r="C7" s="251">
        <v>0</v>
      </c>
      <c r="D7" s="251">
        <v>0</v>
      </c>
      <c r="E7" s="251">
        <v>1</v>
      </c>
      <c r="F7" s="946">
        <v>0</v>
      </c>
      <c r="G7" s="945">
        <v>0</v>
      </c>
      <c r="H7" s="251">
        <v>0</v>
      </c>
      <c r="I7" s="251">
        <v>0</v>
      </c>
      <c r="J7" s="251">
        <v>1</v>
      </c>
      <c r="K7" s="946">
        <v>0</v>
      </c>
      <c r="L7" s="945">
        <v>0</v>
      </c>
      <c r="M7" s="251">
        <v>0</v>
      </c>
      <c r="N7" s="251">
        <v>0</v>
      </c>
      <c r="O7" s="251">
        <v>1</v>
      </c>
      <c r="P7" s="946">
        <v>0</v>
      </c>
    </row>
    <row r="8" spans="1:17" ht="17.399999999999999">
      <c r="A8" s="859" t="s">
        <v>208</v>
      </c>
      <c r="B8" s="945">
        <v>2</v>
      </c>
      <c r="C8" s="251">
        <v>2</v>
      </c>
      <c r="D8" s="251">
        <v>2</v>
      </c>
      <c r="E8" s="251">
        <v>1</v>
      </c>
      <c r="F8" s="946">
        <v>1</v>
      </c>
      <c r="G8" s="945">
        <v>2</v>
      </c>
      <c r="H8" s="251">
        <v>3</v>
      </c>
      <c r="I8" s="251">
        <v>2</v>
      </c>
      <c r="J8" s="251">
        <v>1</v>
      </c>
      <c r="K8" s="946">
        <v>1</v>
      </c>
      <c r="L8" s="945">
        <v>2</v>
      </c>
      <c r="M8" s="251">
        <v>3</v>
      </c>
      <c r="N8" s="251">
        <v>2</v>
      </c>
      <c r="O8" s="251">
        <v>1</v>
      </c>
      <c r="P8" s="946">
        <v>1</v>
      </c>
    </row>
    <row r="9" spans="1:17" ht="18" thickBot="1">
      <c r="A9" s="860" t="s">
        <v>207</v>
      </c>
      <c r="B9" s="947">
        <v>2</v>
      </c>
      <c r="C9" s="252">
        <v>3</v>
      </c>
      <c r="D9" s="252">
        <v>3</v>
      </c>
      <c r="E9" s="252">
        <v>2</v>
      </c>
      <c r="F9" s="948">
        <v>2</v>
      </c>
      <c r="G9" s="947">
        <v>4</v>
      </c>
      <c r="H9" s="252">
        <v>8</v>
      </c>
      <c r="I9" s="252">
        <v>3</v>
      </c>
      <c r="J9" s="252">
        <v>5</v>
      </c>
      <c r="K9" s="948">
        <v>2</v>
      </c>
      <c r="L9" s="947">
        <v>4</v>
      </c>
      <c r="M9" s="252">
        <v>8</v>
      </c>
      <c r="N9" s="252">
        <v>3</v>
      </c>
      <c r="O9" s="252">
        <v>5</v>
      </c>
      <c r="P9" s="948">
        <v>2</v>
      </c>
    </row>
    <row r="10" spans="1:17" ht="17.399999999999999">
      <c r="A10" s="1788" t="s">
        <v>300</v>
      </c>
      <c r="B10" s="1788"/>
      <c r="C10" s="1788"/>
      <c r="D10" s="1788"/>
      <c r="E10" s="1788"/>
      <c r="F10" s="1788"/>
      <c r="G10" s="1788"/>
      <c r="H10" s="1788"/>
      <c r="I10" s="1788"/>
      <c r="J10" s="1788"/>
      <c r="K10" s="1788"/>
      <c r="L10" s="1788"/>
      <c r="M10" s="1788"/>
      <c r="N10" s="1788"/>
      <c r="O10" s="1788"/>
      <c r="P10" s="1788"/>
    </row>
    <row r="11" spans="1:17" ht="17.399999999999999">
      <c r="A11" s="1789" t="s">
        <v>503</v>
      </c>
      <c r="B11" s="1790"/>
      <c r="C11" s="1790"/>
      <c r="D11" s="1790"/>
      <c r="E11" s="1790"/>
      <c r="F11" s="1790"/>
      <c r="G11" s="1790"/>
      <c r="H11" s="1790"/>
      <c r="I11" s="1790"/>
      <c r="J11" s="1790"/>
      <c r="K11" s="1790"/>
      <c r="L11" s="1790"/>
      <c r="M11" s="1790"/>
      <c r="N11" s="1790"/>
      <c r="O11" s="1790"/>
      <c r="P11" s="1790"/>
    </row>
    <row r="12" spans="1:17" ht="17.399999999999999">
      <c r="A12" s="1789"/>
      <c r="B12" s="1790"/>
      <c r="C12" s="1790"/>
      <c r="D12" s="1790"/>
      <c r="E12" s="1790"/>
      <c r="F12" s="1790"/>
      <c r="G12" s="1790"/>
      <c r="H12" s="1790"/>
      <c r="I12" s="1790"/>
      <c r="J12" s="1790"/>
      <c r="K12" s="1790"/>
      <c r="L12" s="1790"/>
      <c r="M12" s="1790"/>
      <c r="N12" s="1790"/>
      <c r="O12" s="1790"/>
      <c r="P12" s="1790"/>
    </row>
    <row r="13" spans="1:17" ht="17.399999999999999">
      <c r="A13" s="1789"/>
      <c r="B13" s="1790"/>
      <c r="C13" s="1790"/>
      <c r="D13" s="1790"/>
      <c r="E13" s="1790"/>
      <c r="F13" s="1790"/>
      <c r="G13" s="1790"/>
      <c r="H13" s="1790"/>
      <c r="I13" s="1790"/>
      <c r="J13" s="1790"/>
      <c r="K13" s="1790"/>
      <c r="L13" s="1790"/>
      <c r="M13" s="1790"/>
      <c r="N13" s="1790"/>
      <c r="O13" s="1790"/>
      <c r="P13" s="1790"/>
    </row>
    <row r="14" spans="1:17" ht="19.5" customHeight="1">
      <c r="A14" s="63"/>
      <c r="B14" s="63"/>
      <c r="C14" s="63"/>
      <c r="D14" s="63"/>
      <c r="E14" s="63"/>
      <c r="F14" s="63"/>
      <c r="G14" s="63"/>
      <c r="H14" s="63"/>
      <c r="I14" s="63"/>
      <c r="J14" s="63"/>
      <c r="K14" s="63"/>
      <c r="L14" s="63"/>
      <c r="M14" s="63"/>
      <c r="N14" s="63"/>
      <c r="O14" s="63"/>
    </row>
  </sheetData>
  <mergeCells count="10">
    <mergeCell ref="A10:P10"/>
    <mergeCell ref="A11:P11"/>
    <mergeCell ref="A12:P12"/>
    <mergeCell ref="A13:P13"/>
    <mergeCell ref="A1:C1"/>
    <mergeCell ref="O1:P1"/>
    <mergeCell ref="A2:A3"/>
    <mergeCell ref="B2:F2"/>
    <mergeCell ref="G2:K2"/>
    <mergeCell ref="L2:P2"/>
  </mergeCells>
  <phoneticPr fontId="9"/>
  <pageMargins left="0.59055118110236227" right="0.39370078740157483" top="1.9685039370078741" bottom="0.59055118110236227" header="0.39370078740157483" footer="0.39370078740157483"/>
  <pageSetup paperSize="9" orientation="portrait" r:id="rId1"/>
  <headerFooter>
    <oddHeader>&amp;R&amp;A</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view="pageBreakPreview" topLeftCell="A16" zoomScaleNormal="100" zoomScaleSheetLayoutView="100" workbookViewId="0">
      <selection sqref="A1:D1"/>
    </sheetView>
  </sheetViews>
  <sheetFormatPr defaultColWidth="13.33203125" defaultRowHeight="17.399999999999999"/>
  <cols>
    <col min="1" max="1" width="4" style="22" customWidth="1"/>
    <col min="2" max="2" width="18" style="22" customWidth="1"/>
    <col min="3" max="6" width="9.21875" style="22" bestFit="1" customWidth="1"/>
    <col min="7" max="7" width="7.109375" style="22" customWidth="1"/>
    <col min="8" max="16384" width="13.33203125" style="22"/>
  </cols>
  <sheetData>
    <row r="1" spans="1:10" ht="18" thickBot="1">
      <c r="A1" s="1803" t="s">
        <v>359</v>
      </c>
      <c r="B1" s="1803"/>
      <c r="C1" s="1803"/>
      <c r="D1" s="1803"/>
      <c r="E1" s="21"/>
      <c r="F1" s="21"/>
    </row>
    <row r="2" spans="1:10">
      <c r="A2" s="1804" t="s">
        <v>233</v>
      </c>
      <c r="B2" s="1805"/>
      <c r="C2" s="1810" t="s">
        <v>329</v>
      </c>
      <c r="D2" s="1811"/>
      <c r="E2" s="1811"/>
      <c r="F2" s="1812"/>
      <c r="G2" s="21"/>
    </row>
    <row r="3" spans="1:10">
      <c r="A3" s="1806"/>
      <c r="B3" s="1807"/>
      <c r="C3" s="1813" t="s">
        <v>316</v>
      </c>
      <c r="D3" s="1814"/>
      <c r="E3" s="1815" t="s">
        <v>411</v>
      </c>
      <c r="F3" s="1816"/>
      <c r="G3" s="21"/>
    </row>
    <row r="4" spans="1:10" ht="18" thickBot="1">
      <c r="A4" s="1808"/>
      <c r="B4" s="1809"/>
      <c r="C4" s="837" t="s">
        <v>500</v>
      </c>
      <c r="D4" s="837" t="s">
        <v>575</v>
      </c>
      <c r="E4" s="949" t="s">
        <v>500</v>
      </c>
      <c r="F4" s="950" t="s">
        <v>575</v>
      </c>
      <c r="G4" s="21"/>
    </row>
    <row r="5" spans="1:10" ht="18" thickBot="1">
      <c r="A5" s="1801" t="s">
        <v>40</v>
      </c>
      <c r="B5" s="1802"/>
      <c r="C5" s="533">
        <f t="shared" ref="C5:F5" si="0">SUM(C6,C11,C17,C22,C33)</f>
        <v>1</v>
      </c>
      <c r="D5" s="533">
        <f t="shared" si="0"/>
        <v>5</v>
      </c>
      <c r="E5" s="474">
        <f t="shared" si="0"/>
        <v>1</v>
      </c>
      <c r="F5" s="475">
        <f t="shared" si="0"/>
        <v>9</v>
      </c>
      <c r="G5" s="536"/>
      <c r="H5" s="536"/>
      <c r="I5" s="536"/>
      <c r="J5" s="536"/>
    </row>
    <row r="6" spans="1:10" ht="18" thickTop="1">
      <c r="A6" s="1824" t="s">
        <v>211</v>
      </c>
      <c r="B6" s="1825"/>
      <c r="C6" s="810">
        <f t="shared" ref="C6:F6" si="1">SUM(C8:C10)</f>
        <v>0</v>
      </c>
      <c r="D6" s="810">
        <f t="shared" si="1"/>
        <v>0</v>
      </c>
      <c r="E6" s="951">
        <f t="shared" si="1"/>
        <v>0</v>
      </c>
      <c r="F6" s="952">
        <f t="shared" si="1"/>
        <v>0</v>
      </c>
      <c r="G6" s="21"/>
    </row>
    <row r="7" spans="1:10">
      <c r="A7" s="1819"/>
      <c r="B7" s="540" t="s">
        <v>12</v>
      </c>
      <c r="C7" s="842">
        <v>0</v>
      </c>
      <c r="D7" s="842"/>
      <c r="E7" s="953">
        <v>0</v>
      </c>
      <c r="F7" s="954"/>
      <c r="G7" s="21"/>
    </row>
    <row r="8" spans="1:10">
      <c r="A8" s="1819"/>
      <c r="B8" s="541" t="s">
        <v>14</v>
      </c>
      <c r="C8" s="841">
        <v>0</v>
      </c>
      <c r="D8" s="841"/>
      <c r="E8" s="955">
        <v>0</v>
      </c>
      <c r="F8" s="956"/>
      <c r="G8" s="21"/>
    </row>
    <row r="9" spans="1:10">
      <c r="A9" s="1819"/>
      <c r="B9" s="541" t="s">
        <v>19</v>
      </c>
      <c r="C9" s="812">
        <v>0</v>
      </c>
      <c r="D9" s="812"/>
      <c r="E9" s="955">
        <v>0</v>
      </c>
      <c r="F9" s="956"/>
      <c r="G9" s="21"/>
    </row>
    <row r="10" spans="1:10">
      <c r="A10" s="1820"/>
      <c r="B10" s="542" t="s">
        <v>26</v>
      </c>
      <c r="C10" s="813">
        <v>0</v>
      </c>
      <c r="D10" s="813"/>
      <c r="E10" s="957">
        <v>0</v>
      </c>
      <c r="F10" s="958"/>
      <c r="G10" s="21"/>
    </row>
    <row r="11" spans="1:10">
      <c r="A11" s="1817" t="s">
        <v>210</v>
      </c>
      <c r="B11" s="1818"/>
      <c r="C11" s="814">
        <f t="shared" ref="C11:F11" si="2">SUM(C12:C16)</f>
        <v>0</v>
      </c>
      <c r="D11" s="814">
        <f t="shared" si="2"/>
        <v>0</v>
      </c>
      <c r="E11" s="959">
        <f t="shared" si="2"/>
        <v>0</v>
      </c>
      <c r="F11" s="960">
        <f t="shared" si="2"/>
        <v>0</v>
      </c>
      <c r="G11" s="21"/>
    </row>
    <row r="12" spans="1:10">
      <c r="A12" s="1819"/>
      <c r="B12" s="540" t="s">
        <v>10</v>
      </c>
      <c r="C12" s="842">
        <v>0</v>
      </c>
      <c r="D12" s="842"/>
      <c r="E12" s="953">
        <v>0</v>
      </c>
      <c r="F12" s="954"/>
      <c r="G12" s="21"/>
    </row>
    <row r="13" spans="1:10">
      <c r="A13" s="1819"/>
      <c r="B13" s="541" t="s">
        <v>17</v>
      </c>
      <c r="C13" s="841">
        <v>0</v>
      </c>
      <c r="D13" s="841"/>
      <c r="E13" s="955">
        <v>0</v>
      </c>
      <c r="F13" s="956"/>
      <c r="G13" s="21"/>
    </row>
    <row r="14" spans="1:10">
      <c r="A14" s="1819"/>
      <c r="B14" s="541" t="s">
        <v>20</v>
      </c>
      <c r="C14" s="812">
        <v>0</v>
      </c>
      <c r="D14" s="812"/>
      <c r="E14" s="955">
        <v>0</v>
      </c>
      <c r="F14" s="956"/>
      <c r="G14" s="21"/>
    </row>
    <row r="15" spans="1:10">
      <c r="A15" s="1819"/>
      <c r="B15" s="541" t="s">
        <v>27</v>
      </c>
      <c r="C15" s="812">
        <v>0</v>
      </c>
      <c r="D15" s="812"/>
      <c r="E15" s="955">
        <v>0</v>
      </c>
      <c r="F15" s="956"/>
      <c r="G15" s="21"/>
    </row>
    <row r="16" spans="1:10">
      <c r="A16" s="1820"/>
      <c r="B16" s="542" t="s">
        <v>28</v>
      </c>
      <c r="C16" s="813">
        <v>0</v>
      </c>
      <c r="D16" s="813"/>
      <c r="E16" s="957">
        <v>0</v>
      </c>
      <c r="F16" s="958"/>
      <c r="G16" s="21"/>
    </row>
    <row r="17" spans="1:7">
      <c r="A17" s="1826" t="s">
        <v>209</v>
      </c>
      <c r="B17" s="1827"/>
      <c r="C17" s="814">
        <f t="shared" ref="C17:F17" si="3">SUM(C18:C21)</f>
        <v>0</v>
      </c>
      <c r="D17" s="814">
        <f t="shared" si="3"/>
        <v>0</v>
      </c>
      <c r="E17" s="959">
        <f t="shared" si="3"/>
        <v>0</v>
      </c>
      <c r="F17" s="960">
        <f t="shared" si="3"/>
        <v>0</v>
      </c>
      <c r="G17" s="21"/>
    </row>
    <row r="18" spans="1:7">
      <c r="A18" s="1819"/>
      <c r="B18" s="540" t="s">
        <v>330</v>
      </c>
      <c r="C18" s="811">
        <v>0</v>
      </c>
      <c r="D18" s="811"/>
      <c r="E18" s="953">
        <v>0</v>
      </c>
      <c r="F18" s="954"/>
      <c r="G18" s="21"/>
    </row>
    <row r="19" spans="1:7">
      <c r="A19" s="1819"/>
      <c r="B19" s="541" t="s">
        <v>15</v>
      </c>
      <c r="C19" s="812">
        <v>0</v>
      </c>
      <c r="D19" s="812"/>
      <c r="E19" s="955">
        <v>0</v>
      </c>
      <c r="F19" s="956"/>
      <c r="G19" s="21"/>
    </row>
    <row r="20" spans="1:7">
      <c r="A20" s="1819"/>
      <c r="B20" s="541" t="s">
        <v>16</v>
      </c>
      <c r="C20" s="812">
        <v>0</v>
      </c>
      <c r="D20" s="812"/>
      <c r="E20" s="955">
        <v>0</v>
      </c>
      <c r="F20" s="956"/>
      <c r="G20" s="21"/>
    </row>
    <row r="21" spans="1:7">
      <c r="A21" s="1820"/>
      <c r="B21" s="542" t="s">
        <v>25</v>
      </c>
      <c r="C21" s="813">
        <v>0</v>
      </c>
      <c r="D21" s="813"/>
      <c r="E21" s="957">
        <v>0</v>
      </c>
      <c r="F21" s="958"/>
      <c r="G21" s="21"/>
    </row>
    <row r="22" spans="1:7">
      <c r="A22" s="1817" t="s">
        <v>208</v>
      </c>
      <c r="B22" s="1818"/>
      <c r="C22" s="814">
        <f t="shared" ref="C22:F22" si="4">SUM(C23:C32)</f>
        <v>0</v>
      </c>
      <c r="D22" s="814">
        <f t="shared" si="4"/>
        <v>0</v>
      </c>
      <c r="E22" s="959">
        <f t="shared" si="4"/>
        <v>0</v>
      </c>
      <c r="F22" s="960">
        <f t="shared" si="4"/>
        <v>0</v>
      </c>
      <c r="G22" s="21"/>
    </row>
    <row r="23" spans="1:7">
      <c r="A23" s="1819"/>
      <c r="B23" s="540" t="s">
        <v>13</v>
      </c>
      <c r="C23" s="811">
        <v>0</v>
      </c>
      <c r="D23" s="811"/>
      <c r="E23" s="953">
        <v>0</v>
      </c>
      <c r="F23" s="954"/>
      <c r="G23" s="21"/>
    </row>
    <row r="24" spans="1:7">
      <c r="A24" s="1819"/>
      <c r="B24" s="541" t="s">
        <v>23</v>
      </c>
      <c r="C24" s="812">
        <v>0</v>
      </c>
      <c r="D24" s="812"/>
      <c r="E24" s="955">
        <v>0</v>
      </c>
      <c r="F24" s="956"/>
      <c r="G24" s="21"/>
    </row>
    <row r="25" spans="1:7">
      <c r="A25" s="1819"/>
      <c r="B25" s="541" t="s">
        <v>29</v>
      </c>
      <c r="C25" s="812">
        <v>0</v>
      </c>
      <c r="D25" s="812"/>
      <c r="E25" s="955">
        <v>0</v>
      </c>
      <c r="F25" s="956"/>
      <c r="G25" s="21"/>
    </row>
    <row r="26" spans="1:7">
      <c r="A26" s="1819"/>
      <c r="B26" s="541" t="s">
        <v>30</v>
      </c>
      <c r="C26" s="812">
        <v>0</v>
      </c>
      <c r="D26" s="812"/>
      <c r="E26" s="955">
        <v>0</v>
      </c>
      <c r="F26" s="956"/>
      <c r="G26" s="21"/>
    </row>
    <row r="27" spans="1:7">
      <c r="A27" s="1819"/>
      <c r="B27" s="541" t="s">
        <v>31</v>
      </c>
      <c r="C27" s="812">
        <v>0</v>
      </c>
      <c r="D27" s="812"/>
      <c r="E27" s="955">
        <v>0</v>
      </c>
      <c r="F27" s="956"/>
      <c r="G27" s="21"/>
    </row>
    <row r="28" spans="1:7">
      <c r="A28" s="1819"/>
      <c r="B28" s="541" t="s">
        <v>32</v>
      </c>
      <c r="C28" s="812">
        <v>0</v>
      </c>
      <c r="D28" s="812"/>
      <c r="E28" s="955">
        <v>0</v>
      </c>
      <c r="F28" s="956"/>
      <c r="G28" s="21"/>
    </row>
    <row r="29" spans="1:7">
      <c r="A29" s="1819"/>
      <c r="B29" s="541" t="s">
        <v>33</v>
      </c>
      <c r="C29" s="812">
        <v>0</v>
      </c>
      <c r="D29" s="812"/>
      <c r="E29" s="955">
        <v>0</v>
      </c>
      <c r="F29" s="956"/>
      <c r="G29" s="21"/>
    </row>
    <row r="30" spans="1:7">
      <c r="A30" s="1819"/>
      <c r="B30" s="541" t="s">
        <v>34</v>
      </c>
      <c r="C30" s="812">
        <v>0</v>
      </c>
      <c r="D30" s="812"/>
      <c r="E30" s="955">
        <v>0</v>
      </c>
      <c r="F30" s="956"/>
      <c r="G30" s="21"/>
    </row>
    <row r="31" spans="1:7">
      <c r="A31" s="1819"/>
      <c r="B31" s="541" t="s">
        <v>35</v>
      </c>
      <c r="C31" s="812">
        <v>0</v>
      </c>
      <c r="D31" s="812"/>
      <c r="E31" s="955">
        <v>0</v>
      </c>
      <c r="F31" s="956"/>
      <c r="G31" s="21"/>
    </row>
    <row r="32" spans="1:7">
      <c r="A32" s="1820"/>
      <c r="B32" s="542" t="s">
        <v>36</v>
      </c>
      <c r="C32" s="813">
        <v>0</v>
      </c>
      <c r="D32" s="813"/>
      <c r="E32" s="957">
        <v>0</v>
      </c>
      <c r="F32" s="958"/>
      <c r="G32" s="21"/>
    </row>
    <row r="33" spans="1:7">
      <c r="A33" s="1821" t="s">
        <v>207</v>
      </c>
      <c r="B33" s="1822"/>
      <c r="C33" s="814">
        <f t="shared" ref="C33:F33" si="5">SUM(C34:C39)</f>
        <v>1</v>
      </c>
      <c r="D33" s="814">
        <f t="shared" si="5"/>
        <v>5</v>
      </c>
      <c r="E33" s="959">
        <f t="shared" si="5"/>
        <v>1</v>
      </c>
      <c r="F33" s="960">
        <f t="shared" si="5"/>
        <v>9</v>
      </c>
      <c r="G33" s="21"/>
    </row>
    <row r="34" spans="1:7">
      <c r="A34" s="1819"/>
      <c r="B34" s="537" t="s">
        <v>18</v>
      </c>
      <c r="C34" s="811">
        <v>1</v>
      </c>
      <c r="D34" s="811">
        <v>5</v>
      </c>
      <c r="E34" s="953">
        <v>1</v>
      </c>
      <c r="F34" s="954">
        <v>9</v>
      </c>
      <c r="G34" s="21"/>
    </row>
    <row r="35" spans="1:7">
      <c r="A35" s="1819"/>
      <c r="B35" s="538" t="s">
        <v>21</v>
      </c>
      <c r="C35" s="812">
        <v>0</v>
      </c>
      <c r="D35" s="812"/>
      <c r="E35" s="955">
        <v>0</v>
      </c>
      <c r="F35" s="956"/>
      <c r="G35" s="21"/>
    </row>
    <row r="36" spans="1:7">
      <c r="A36" s="1819"/>
      <c r="B36" s="538" t="s">
        <v>22</v>
      </c>
      <c r="C36" s="812">
        <v>0</v>
      </c>
      <c r="D36" s="812"/>
      <c r="E36" s="955">
        <v>0</v>
      </c>
      <c r="F36" s="956"/>
      <c r="G36" s="21"/>
    </row>
    <row r="37" spans="1:7">
      <c r="A37" s="1819"/>
      <c r="B37" s="538" t="s">
        <v>24</v>
      </c>
      <c r="C37" s="812">
        <v>0</v>
      </c>
      <c r="D37" s="812"/>
      <c r="E37" s="955">
        <v>0</v>
      </c>
      <c r="F37" s="956"/>
      <c r="G37" s="21"/>
    </row>
    <row r="38" spans="1:7">
      <c r="A38" s="1819"/>
      <c r="B38" s="538" t="s">
        <v>37</v>
      </c>
      <c r="C38" s="812">
        <v>0</v>
      </c>
      <c r="D38" s="812"/>
      <c r="E38" s="955">
        <v>0</v>
      </c>
      <c r="F38" s="956"/>
      <c r="G38" s="21"/>
    </row>
    <row r="39" spans="1:7" ht="18" thickBot="1">
      <c r="A39" s="1823"/>
      <c r="B39" s="539" t="s">
        <v>38</v>
      </c>
      <c r="C39" s="815">
        <v>0</v>
      </c>
      <c r="D39" s="815"/>
      <c r="E39" s="961">
        <v>0</v>
      </c>
      <c r="F39" s="962"/>
      <c r="G39" s="21"/>
    </row>
    <row r="40" spans="1:7">
      <c r="A40" s="21" t="s">
        <v>490</v>
      </c>
      <c r="B40" s="21"/>
      <c r="C40" s="21"/>
      <c r="D40" s="21"/>
      <c r="E40" s="21"/>
      <c r="F40" s="21"/>
    </row>
    <row r="41" spans="1:7">
      <c r="A41" s="21"/>
      <c r="B41" s="21"/>
      <c r="C41" s="21"/>
      <c r="D41" s="21"/>
      <c r="E41" s="21"/>
      <c r="F41" s="21"/>
    </row>
  </sheetData>
  <mergeCells count="16">
    <mergeCell ref="A22:B22"/>
    <mergeCell ref="A23:A32"/>
    <mergeCell ref="A33:B33"/>
    <mergeCell ref="A34:A39"/>
    <mergeCell ref="A6:B6"/>
    <mergeCell ref="A7:A10"/>
    <mergeCell ref="A11:B11"/>
    <mergeCell ref="A12:A16"/>
    <mergeCell ref="A17:B17"/>
    <mergeCell ref="A18:A21"/>
    <mergeCell ref="A5:B5"/>
    <mergeCell ref="A1:D1"/>
    <mergeCell ref="A2:B4"/>
    <mergeCell ref="C2:F2"/>
    <mergeCell ref="C3:D3"/>
    <mergeCell ref="E3:F3"/>
  </mergeCells>
  <phoneticPr fontId="9"/>
  <pageMargins left="1.1811023622047245" right="0.59055118110236227" top="0.98425196850393704" bottom="0.59055118110236227" header="0.39370078740157483" footer="0.39370078740157483"/>
  <pageSetup paperSize="9" orientation="portrait" r:id="rId1"/>
  <headerFooter>
    <oddHeader>&amp;R&amp;A</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BreakPreview" topLeftCell="A19" zoomScaleNormal="100" zoomScaleSheetLayoutView="100" workbookViewId="0"/>
  </sheetViews>
  <sheetFormatPr defaultRowHeight="13.2"/>
  <cols>
    <col min="1" max="1" width="10.109375" customWidth="1"/>
    <col min="2" max="2" width="9.109375" customWidth="1"/>
    <col min="3" max="3" width="9.6640625" customWidth="1"/>
    <col min="4" max="10" width="9.109375" customWidth="1"/>
    <col min="11" max="11" width="1.109375" customWidth="1"/>
  </cols>
  <sheetData>
    <row r="1" spans="1:10" ht="18" thickBot="1">
      <c r="A1" s="939" t="s">
        <v>371</v>
      </c>
      <c r="B1" s="939"/>
      <c r="C1" s="939"/>
      <c r="D1" s="939"/>
      <c r="E1" s="18"/>
      <c r="F1" s="18"/>
      <c r="G1" s="1830" t="s">
        <v>578</v>
      </c>
      <c r="H1" s="1830"/>
      <c r="I1" s="1830"/>
      <c r="J1" s="1830"/>
    </row>
    <row r="2" spans="1:10" ht="17.399999999999999">
      <c r="A2" s="1831" t="s">
        <v>206</v>
      </c>
      <c r="B2" s="1833" t="s">
        <v>205</v>
      </c>
      <c r="C2" s="1835" t="s">
        <v>412</v>
      </c>
      <c r="D2" s="1837" t="s">
        <v>204</v>
      </c>
      <c r="E2" s="1838"/>
      <c r="F2" s="1839"/>
      <c r="G2" s="1840" t="s">
        <v>413</v>
      </c>
      <c r="H2" s="1840" t="s">
        <v>414</v>
      </c>
      <c r="I2" s="1840" t="s">
        <v>416</v>
      </c>
      <c r="J2" s="1842" t="s">
        <v>415</v>
      </c>
    </row>
    <row r="3" spans="1:10" ht="18" thickBot="1">
      <c r="A3" s="1832"/>
      <c r="B3" s="1834"/>
      <c r="C3" s="1836"/>
      <c r="D3" s="1049" t="s">
        <v>203</v>
      </c>
      <c r="E3" s="1048" t="s">
        <v>202</v>
      </c>
      <c r="F3" s="1048" t="s">
        <v>85</v>
      </c>
      <c r="G3" s="1841"/>
      <c r="H3" s="1841"/>
      <c r="I3" s="1841"/>
      <c r="J3" s="1843"/>
    </row>
    <row r="4" spans="1:10" ht="18" thickBot="1">
      <c r="A4" s="743" t="s">
        <v>130</v>
      </c>
      <c r="B4" s="795">
        <f>SUM(B5:B35)</f>
        <v>823</v>
      </c>
      <c r="C4" s="795">
        <f t="shared" ref="C4:J4" si="0">SUM(C5:C35)</f>
        <v>446</v>
      </c>
      <c r="D4" s="795">
        <f t="shared" si="0"/>
        <v>551</v>
      </c>
      <c r="E4" s="795">
        <f t="shared" si="0"/>
        <v>124</v>
      </c>
      <c r="F4" s="795">
        <f t="shared" si="0"/>
        <v>148</v>
      </c>
      <c r="G4" s="795">
        <f t="shared" si="0"/>
        <v>728</v>
      </c>
      <c r="H4" s="795">
        <f t="shared" si="0"/>
        <v>10</v>
      </c>
      <c r="I4" s="795">
        <f t="shared" si="0"/>
        <v>3</v>
      </c>
      <c r="J4" s="796">
        <f t="shared" si="0"/>
        <v>633</v>
      </c>
    </row>
    <row r="5" spans="1:10" ht="18" thickTop="1">
      <c r="A5" s="260" t="s">
        <v>201</v>
      </c>
      <c r="B5" s="77">
        <v>64</v>
      </c>
      <c r="C5" s="77">
        <v>35</v>
      </c>
      <c r="D5" s="78">
        <v>42</v>
      </c>
      <c r="E5" s="78">
        <v>7</v>
      </c>
      <c r="F5" s="78">
        <v>15</v>
      </c>
      <c r="G5" s="78">
        <v>57</v>
      </c>
      <c r="H5" s="77">
        <v>0</v>
      </c>
      <c r="I5" s="78">
        <v>0</v>
      </c>
      <c r="J5" s="79">
        <v>53</v>
      </c>
    </row>
    <row r="6" spans="1:10" ht="17.399999999999999">
      <c r="A6" s="260" t="s">
        <v>200</v>
      </c>
      <c r="B6" s="258">
        <v>56</v>
      </c>
      <c r="C6" s="77">
        <v>38</v>
      </c>
      <c r="D6" s="20">
        <v>43</v>
      </c>
      <c r="E6" s="78">
        <v>6</v>
      </c>
      <c r="F6" s="20">
        <v>7</v>
      </c>
      <c r="G6" s="78">
        <v>59</v>
      </c>
      <c r="H6" s="77">
        <v>1</v>
      </c>
      <c r="I6" s="20">
        <v>0</v>
      </c>
      <c r="J6" s="79">
        <v>38</v>
      </c>
    </row>
    <row r="7" spans="1:10" ht="17.399999999999999">
      <c r="A7" s="260" t="s">
        <v>199</v>
      </c>
      <c r="B7" s="258">
        <v>82</v>
      </c>
      <c r="C7" s="77">
        <v>48</v>
      </c>
      <c r="D7" s="20">
        <v>57</v>
      </c>
      <c r="E7" s="78">
        <v>11</v>
      </c>
      <c r="F7" s="20">
        <v>14</v>
      </c>
      <c r="G7" s="78">
        <v>39</v>
      </c>
      <c r="H7" s="77">
        <v>1</v>
      </c>
      <c r="I7" s="20">
        <v>0</v>
      </c>
      <c r="J7" s="79">
        <v>67</v>
      </c>
    </row>
    <row r="8" spans="1:10" ht="17.399999999999999">
      <c r="A8" s="260" t="s">
        <v>198</v>
      </c>
      <c r="B8" s="258">
        <v>72</v>
      </c>
      <c r="C8" s="77">
        <v>47</v>
      </c>
      <c r="D8" s="20">
        <v>46</v>
      </c>
      <c r="E8" s="78">
        <v>14</v>
      </c>
      <c r="F8" s="20">
        <v>12</v>
      </c>
      <c r="G8" s="78">
        <v>67</v>
      </c>
      <c r="H8" s="77">
        <v>0</v>
      </c>
      <c r="I8" s="20">
        <v>0</v>
      </c>
      <c r="J8" s="79">
        <v>59</v>
      </c>
    </row>
    <row r="9" spans="1:10" ht="17.399999999999999">
      <c r="A9" s="260" t="s">
        <v>197</v>
      </c>
      <c r="B9" s="258">
        <v>79</v>
      </c>
      <c r="C9" s="77">
        <v>36</v>
      </c>
      <c r="D9" s="20">
        <v>42</v>
      </c>
      <c r="E9" s="78">
        <v>14</v>
      </c>
      <c r="F9" s="20">
        <v>23</v>
      </c>
      <c r="G9" s="78">
        <v>46</v>
      </c>
      <c r="H9" s="77">
        <v>1</v>
      </c>
      <c r="I9" s="20">
        <v>1</v>
      </c>
      <c r="J9" s="79">
        <v>63</v>
      </c>
    </row>
    <row r="10" spans="1:10" ht="17.399999999999999">
      <c r="A10" s="260" t="s">
        <v>196</v>
      </c>
      <c r="B10" s="258">
        <v>57</v>
      </c>
      <c r="C10" s="77">
        <v>34</v>
      </c>
      <c r="D10" s="20">
        <v>40</v>
      </c>
      <c r="E10" s="78">
        <v>7</v>
      </c>
      <c r="F10" s="20">
        <v>10</v>
      </c>
      <c r="G10" s="78">
        <v>38</v>
      </c>
      <c r="H10" s="77">
        <v>2</v>
      </c>
      <c r="I10" s="20">
        <v>0</v>
      </c>
      <c r="J10" s="79">
        <v>38</v>
      </c>
    </row>
    <row r="11" spans="1:10" ht="17.399999999999999">
      <c r="A11" s="260" t="s">
        <v>195</v>
      </c>
      <c r="B11" s="258">
        <v>20</v>
      </c>
      <c r="C11" s="77">
        <v>14</v>
      </c>
      <c r="D11" s="20">
        <v>15</v>
      </c>
      <c r="E11" s="78">
        <v>4</v>
      </c>
      <c r="F11" s="20">
        <v>1</v>
      </c>
      <c r="G11" s="78">
        <v>9</v>
      </c>
      <c r="H11" s="77">
        <v>0</v>
      </c>
      <c r="I11" s="20">
        <v>0</v>
      </c>
      <c r="J11" s="79">
        <v>19</v>
      </c>
    </row>
    <row r="12" spans="1:10" ht="17.399999999999999">
      <c r="A12" s="260" t="s">
        <v>194</v>
      </c>
      <c r="B12" s="258">
        <v>12</v>
      </c>
      <c r="C12" s="77">
        <v>6</v>
      </c>
      <c r="D12" s="20">
        <v>8</v>
      </c>
      <c r="E12" s="78">
        <v>2</v>
      </c>
      <c r="F12" s="20">
        <v>2</v>
      </c>
      <c r="G12" s="78">
        <v>19</v>
      </c>
      <c r="H12" s="77">
        <v>0</v>
      </c>
      <c r="I12" s="20">
        <v>0</v>
      </c>
      <c r="J12" s="79">
        <v>11</v>
      </c>
    </row>
    <row r="13" spans="1:10" ht="17.399999999999999">
      <c r="A13" s="260" t="s">
        <v>193</v>
      </c>
      <c r="B13" s="258">
        <v>59</v>
      </c>
      <c r="C13" s="77">
        <v>29</v>
      </c>
      <c r="D13" s="20">
        <v>47</v>
      </c>
      <c r="E13" s="78">
        <v>8</v>
      </c>
      <c r="F13" s="20">
        <v>4</v>
      </c>
      <c r="G13" s="78">
        <v>25</v>
      </c>
      <c r="H13" s="77">
        <v>2</v>
      </c>
      <c r="I13" s="20">
        <v>0</v>
      </c>
      <c r="J13" s="79">
        <v>52</v>
      </c>
    </row>
    <row r="14" spans="1:10" ht="17.399999999999999">
      <c r="A14" s="260" t="s">
        <v>192</v>
      </c>
      <c r="B14" s="258">
        <v>75</v>
      </c>
      <c r="C14" s="77">
        <v>36</v>
      </c>
      <c r="D14" s="20">
        <v>50</v>
      </c>
      <c r="E14" s="78">
        <v>12</v>
      </c>
      <c r="F14" s="20">
        <v>13</v>
      </c>
      <c r="G14" s="78">
        <v>32</v>
      </c>
      <c r="H14" s="77">
        <v>1</v>
      </c>
      <c r="I14" s="20">
        <v>0</v>
      </c>
      <c r="J14" s="79">
        <v>49</v>
      </c>
    </row>
    <row r="15" spans="1:10" ht="17.399999999999999">
      <c r="A15" s="260" t="s">
        <v>191</v>
      </c>
      <c r="B15" s="258">
        <v>53</v>
      </c>
      <c r="C15" s="77">
        <v>29</v>
      </c>
      <c r="D15" s="20">
        <v>27</v>
      </c>
      <c r="E15" s="78">
        <v>9</v>
      </c>
      <c r="F15" s="20">
        <v>17</v>
      </c>
      <c r="G15" s="78">
        <v>35</v>
      </c>
      <c r="H15" s="77">
        <v>1</v>
      </c>
      <c r="I15" s="20">
        <v>0</v>
      </c>
      <c r="J15" s="79">
        <v>38</v>
      </c>
    </row>
    <row r="16" spans="1:10" ht="17.399999999999999">
      <c r="A16" s="260" t="s">
        <v>190</v>
      </c>
      <c r="B16" s="258">
        <v>14</v>
      </c>
      <c r="C16" s="77">
        <v>6</v>
      </c>
      <c r="D16" s="20">
        <v>10</v>
      </c>
      <c r="E16" s="78">
        <v>2</v>
      </c>
      <c r="F16" s="20">
        <v>2</v>
      </c>
      <c r="G16" s="78">
        <v>15</v>
      </c>
      <c r="H16" s="77">
        <v>0</v>
      </c>
      <c r="I16" s="20">
        <v>0</v>
      </c>
      <c r="J16" s="79">
        <v>10</v>
      </c>
    </row>
    <row r="17" spans="1:10" ht="17.399999999999999">
      <c r="A17" s="260" t="s">
        <v>189</v>
      </c>
      <c r="B17" s="258">
        <v>42</v>
      </c>
      <c r="C17" s="77">
        <v>25</v>
      </c>
      <c r="D17" s="20">
        <v>29</v>
      </c>
      <c r="E17" s="78">
        <v>4</v>
      </c>
      <c r="F17" s="20">
        <v>9</v>
      </c>
      <c r="G17" s="78">
        <v>13</v>
      </c>
      <c r="H17" s="77">
        <v>1</v>
      </c>
      <c r="I17" s="20">
        <v>2</v>
      </c>
      <c r="J17" s="79">
        <v>28</v>
      </c>
    </row>
    <row r="18" spans="1:10" ht="17.399999999999999">
      <c r="A18" s="260" t="s">
        <v>188</v>
      </c>
      <c r="B18" s="258">
        <v>28</v>
      </c>
      <c r="C18" s="77">
        <v>15</v>
      </c>
      <c r="D18" s="20">
        <v>21</v>
      </c>
      <c r="E18" s="78">
        <v>6</v>
      </c>
      <c r="F18" s="20">
        <v>1</v>
      </c>
      <c r="G18" s="78">
        <v>20</v>
      </c>
      <c r="H18" s="77">
        <v>0</v>
      </c>
      <c r="I18" s="20">
        <v>0</v>
      </c>
      <c r="J18" s="79">
        <v>21</v>
      </c>
    </row>
    <row r="19" spans="1:10" ht="17.399999999999999">
      <c r="A19" s="260" t="s">
        <v>187</v>
      </c>
      <c r="B19" s="258">
        <v>10</v>
      </c>
      <c r="C19" s="77">
        <v>4</v>
      </c>
      <c r="D19" s="20">
        <v>8</v>
      </c>
      <c r="E19" s="78">
        <v>1</v>
      </c>
      <c r="F19" s="20">
        <v>1</v>
      </c>
      <c r="G19" s="78">
        <v>3</v>
      </c>
      <c r="H19" s="77">
        <v>0</v>
      </c>
      <c r="I19" s="20">
        <v>0</v>
      </c>
      <c r="J19" s="79">
        <v>8</v>
      </c>
    </row>
    <row r="20" spans="1:10" ht="17.399999999999999">
      <c r="A20" s="260" t="s">
        <v>186</v>
      </c>
      <c r="B20" s="258">
        <v>17</v>
      </c>
      <c r="C20" s="77">
        <v>9</v>
      </c>
      <c r="D20" s="20">
        <v>12</v>
      </c>
      <c r="E20" s="78">
        <v>2</v>
      </c>
      <c r="F20" s="20">
        <v>3</v>
      </c>
      <c r="G20" s="78">
        <v>11</v>
      </c>
      <c r="H20" s="77">
        <v>0</v>
      </c>
      <c r="I20" s="20">
        <v>0</v>
      </c>
      <c r="J20" s="79">
        <v>12</v>
      </c>
    </row>
    <row r="21" spans="1:10" ht="17.399999999999999">
      <c r="A21" s="260" t="s">
        <v>185</v>
      </c>
      <c r="B21" s="258">
        <v>8</v>
      </c>
      <c r="C21" s="77">
        <v>2</v>
      </c>
      <c r="D21" s="20">
        <v>6</v>
      </c>
      <c r="E21" s="78">
        <v>0</v>
      </c>
      <c r="F21" s="20">
        <v>2</v>
      </c>
      <c r="G21" s="78">
        <v>5</v>
      </c>
      <c r="H21" s="77">
        <v>0</v>
      </c>
      <c r="I21" s="20">
        <v>0</v>
      </c>
      <c r="J21" s="79">
        <v>6</v>
      </c>
    </row>
    <row r="22" spans="1:10" ht="17.399999999999999">
      <c r="A22" s="260" t="s">
        <v>184</v>
      </c>
      <c r="B22" s="258">
        <v>7</v>
      </c>
      <c r="C22" s="77">
        <v>2</v>
      </c>
      <c r="D22" s="20">
        <v>5</v>
      </c>
      <c r="E22" s="78">
        <v>2</v>
      </c>
      <c r="F22" s="20">
        <v>0</v>
      </c>
      <c r="G22" s="78">
        <v>9</v>
      </c>
      <c r="H22" s="77">
        <v>0</v>
      </c>
      <c r="I22" s="20">
        <v>0</v>
      </c>
      <c r="J22" s="79">
        <v>5</v>
      </c>
    </row>
    <row r="23" spans="1:10" ht="17.399999999999999">
      <c r="A23" s="260" t="s">
        <v>183</v>
      </c>
      <c r="B23" s="258">
        <v>15</v>
      </c>
      <c r="C23" s="77">
        <v>8</v>
      </c>
      <c r="D23" s="20">
        <v>14</v>
      </c>
      <c r="E23" s="78">
        <v>0</v>
      </c>
      <c r="F23" s="20">
        <v>1</v>
      </c>
      <c r="G23" s="78">
        <v>9</v>
      </c>
      <c r="H23" s="77">
        <v>0</v>
      </c>
      <c r="I23" s="20">
        <v>0</v>
      </c>
      <c r="J23" s="79">
        <v>12</v>
      </c>
    </row>
    <row r="24" spans="1:10" ht="17.399999999999999">
      <c r="A24" s="260" t="s">
        <v>182</v>
      </c>
      <c r="B24" s="258">
        <v>16</v>
      </c>
      <c r="C24" s="77">
        <v>7</v>
      </c>
      <c r="D24" s="20">
        <v>9</v>
      </c>
      <c r="E24" s="78">
        <v>2</v>
      </c>
      <c r="F24" s="20">
        <v>5</v>
      </c>
      <c r="G24" s="78">
        <v>9</v>
      </c>
      <c r="H24" s="77">
        <v>0</v>
      </c>
      <c r="I24" s="20">
        <v>0</v>
      </c>
      <c r="J24" s="79">
        <v>13</v>
      </c>
    </row>
    <row r="25" spans="1:10" ht="17.399999999999999">
      <c r="A25" s="260" t="s">
        <v>181</v>
      </c>
      <c r="B25" s="258">
        <v>1</v>
      </c>
      <c r="C25" s="77">
        <v>1</v>
      </c>
      <c r="D25" s="20">
        <v>1</v>
      </c>
      <c r="E25" s="78">
        <v>0</v>
      </c>
      <c r="F25" s="20">
        <v>0</v>
      </c>
      <c r="G25" s="78">
        <v>2</v>
      </c>
      <c r="H25" s="77">
        <v>0</v>
      </c>
      <c r="I25" s="20">
        <v>0</v>
      </c>
      <c r="J25" s="79">
        <v>0</v>
      </c>
    </row>
    <row r="26" spans="1:10" ht="17.399999999999999">
      <c r="A26" s="260" t="s">
        <v>180</v>
      </c>
      <c r="B26" s="258">
        <v>3</v>
      </c>
      <c r="C26" s="77">
        <v>1</v>
      </c>
      <c r="D26" s="20">
        <v>0</v>
      </c>
      <c r="E26" s="78">
        <v>3</v>
      </c>
      <c r="F26" s="20">
        <v>0</v>
      </c>
      <c r="G26" s="78">
        <v>1</v>
      </c>
      <c r="H26" s="77">
        <v>0</v>
      </c>
      <c r="I26" s="20">
        <v>0</v>
      </c>
      <c r="J26" s="79">
        <v>3</v>
      </c>
    </row>
    <row r="27" spans="1:10" ht="17.399999999999999">
      <c r="A27" s="260" t="s">
        <v>179</v>
      </c>
      <c r="B27" s="258">
        <v>5</v>
      </c>
      <c r="C27" s="77">
        <v>2</v>
      </c>
      <c r="D27" s="20">
        <v>4</v>
      </c>
      <c r="E27" s="78">
        <v>1</v>
      </c>
      <c r="F27" s="20">
        <v>0</v>
      </c>
      <c r="G27" s="78">
        <v>2</v>
      </c>
      <c r="H27" s="77">
        <v>0</v>
      </c>
      <c r="I27" s="20">
        <v>0</v>
      </c>
      <c r="J27" s="79">
        <v>5</v>
      </c>
    </row>
    <row r="28" spans="1:10" ht="17.399999999999999">
      <c r="A28" s="260" t="s">
        <v>178</v>
      </c>
      <c r="B28" s="258">
        <v>4</v>
      </c>
      <c r="C28" s="77">
        <v>2</v>
      </c>
      <c r="D28" s="20">
        <v>2</v>
      </c>
      <c r="E28" s="78">
        <v>0</v>
      </c>
      <c r="F28" s="20">
        <v>2</v>
      </c>
      <c r="G28" s="78">
        <v>3</v>
      </c>
      <c r="H28" s="77">
        <v>0</v>
      </c>
      <c r="I28" s="20">
        <v>0</v>
      </c>
      <c r="J28" s="79">
        <v>2</v>
      </c>
    </row>
    <row r="29" spans="1:10" ht="17.399999999999999">
      <c r="A29" s="260" t="s">
        <v>177</v>
      </c>
      <c r="B29" s="258">
        <v>2</v>
      </c>
      <c r="C29" s="77">
        <v>1</v>
      </c>
      <c r="D29" s="20">
        <v>1</v>
      </c>
      <c r="E29" s="78">
        <v>1</v>
      </c>
      <c r="F29" s="20">
        <v>0</v>
      </c>
      <c r="G29" s="78">
        <v>4</v>
      </c>
      <c r="H29" s="77">
        <v>0</v>
      </c>
      <c r="I29" s="20">
        <v>0</v>
      </c>
      <c r="J29" s="79">
        <v>1</v>
      </c>
    </row>
    <row r="30" spans="1:10" ht="17.399999999999999">
      <c r="A30" s="260" t="s">
        <v>176</v>
      </c>
      <c r="B30" s="258">
        <v>1</v>
      </c>
      <c r="C30" s="77">
        <v>1</v>
      </c>
      <c r="D30" s="20">
        <v>1</v>
      </c>
      <c r="E30" s="78">
        <v>0</v>
      </c>
      <c r="F30" s="20">
        <v>0</v>
      </c>
      <c r="G30" s="78">
        <v>2</v>
      </c>
      <c r="H30" s="77">
        <v>0</v>
      </c>
      <c r="I30" s="20">
        <v>0</v>
      </c>
      <c r="J30" s="79">
        <v>1</v>
      </c>
    </row>
    <row r="31" spans="1:10" ht="17.399999999999999">
      <c r="A31" s="260" t="s">
        <v>175</v>
      </c>
      <c r="B31" s="258">
        <v>1</v>
      </c>
      <c r="C31" s="77">
        <v>0</v>
      </c>
      <c r="D31" s="20">
        <v>1</v>
      </c>
      <c r="E31" s="78">
        <v>0</v>
      </c>
      <c r="F31" s="20">
        <v>0</v>
      </c>
      <c r="G31" s="78">
        <v>0</v>
      </c>
      <c r="H31" s="77">
        <v>0</v>
      </c>
      <c r="I31" s="20">
        <v>0</v>
      </c>
      <c r="J31" s="79">
        <v>1</v>
      </c>
    </row>
    <row r="32" spans="1:10" ht="17.399999999999999">
      <c r="A32" s="260" t="s">
        <v>174</v>
      </c>
      <c r="B32" s="258">
        <v>7</v>
      </c>
      <c r="C32" s="77">
        <v>4</v>
      </c>
      <c r="D32" s="20">
        <v>4</v>
      </c>
      <c r="E32" s="78">
        <v>1</v>
      </c>
      <c r="F32" s="20">
        <v>2</v>
      </c>
      <c r="G32" s="78">
        <v>7</v>
      </c>
      <c r="H32" s="77">
        <v>0</v>
      </c>
      <c r="I32" s="20">
        <v>0</v>
      </c>
      <c r="J32" s="79">
        <v>6</v>
      </c>
    </row>
    <row r="33" spans="1:10" ht="17.399999999999999">
      <c r="A33" s="260" t="s">
        <v>173</v>
      </c>
      <c r="B33" s="258">
        <v>10</v>
      </c>
      <c r="C33" s="77">
        <v>2</v>
      </c>
      <c r="D33" s="20">
        <v>5</v>
      </c>
      <c r="E33" s="78">
        <v>4</v>
      </c>
      <c r="F33" s="20">
        <v>1</v>
      </c>
      <c r="G33" s="78">
        <v>8</v>
      </c>
      <c r="H33" s="77">
        <v>0</v>
      </c>
      <c r="I33" s="20">
        <v>0</v>
      </c>
      <c r="J33" s="79">
        <v>9</v>
      </c>
    </row>
    <row r="34" spans="1:10" ht="17.399999999999999">
      <c r="A34" s="260" t="s">
        <v>172</v>
      </c>
      <c r="B34" s="258">
        <v>0</v>
      </c>
      <c r="C34" s="77">
        <v>0</v>
      </c>
      <c r="D34" s="20">
        <v>0</v>
      </c>
      <c r="E34" s="78">
        <v>0</v>
      </c>
      <c r="F34" s="20">
        <v>0</v>
      </c>
      <c r="G34" s="78">
        <v>3</v>
      </c>
      <c r="H34" s="77">
        <v>0</v>
      </c>
      <c r="I34" s="20">
        <v>0</v>
      </c>
      <c r="J34" s="79">
        <v>0</v>
      </c>
    </row>
    <row r="35" spans="1:10" ht="18" thickBot="1">
      <c r="A35" s="261" t="s">
        <v>171</v>
      </c>
      <c r="B35" s="259">
        <v>3</v>
      </c>
      <c r="C35" s="255">
        <v>2</v>
      </c>
      <c r="D35" s="254">
        <v>1</v>
      </c>
      <c r="E35" s="256">
        <v>1</v>
      </c>
      <c r="F35" s="254">
        <v>1</v>
      </c>
      <c r="G35" s="256">
        <v>176</v>
      </c>
      <c r="H35" s="255">
        <v>0</v>
      </c>
      <c r="I35" s="254">
        <v>0</v>
      </c>
      <c r="J35" s="257">
        <v>3</v>
      </c>
    </row>
    <row r="36" spans="1:10" ht="17.399999999999999">
      <c r="A36" s="1828" t="s">
        <v>302</v>
      </c>
      <c r="B36" s="1828"/>
      <c r="C36" s="1828"/>
      <c r="D36" s="1828"/>
      <c r="E36" s="1828"/>
      <c r="F36" s="1828"/>
      <c r="G36" s="1828"/>
      <c r="H36" s="1828"/>
      <c r="I36" s="1828"/>
      <c r="J36" s="1828"/>
    </row>
    <row r="37" spans="1:10" ht="17.399999999999999">
      <c r="A37" s="1829" t="s">
        <v>417</v>
      </c>
      <c r="B37" s="1829"/>
      <c r="C37" s="1829"/>
      <c r="D37" s="1829"/>
      <c r="E37" s="1829"/>
      <c r="F37" s="1829"/>
      <c r="G37" s="1829"/>
      <c r="H37" s="1829"/>
      <c r="I37" s="1829"/>
      <c r="J37" s="1829"/>
    </row>
    <row r="38" spans="1:10" ht="17.399999999999999">
      <c r="A38" s="1829" t="s">
        <v>457</v>
      </c>
      <c r="B38" s="1829"/>
      <c r="C38" s="1829"/>
      <c r="D38" s="1829"/>
      <c r="E38" s="1829"/>
      <c r="F38" s="1829"/>
      <c r="G38" s="1829"/>
      <c r="H38" s="1829"/>
      <c r="I38" s="1829"/>
      <c r="J38" s="1829"/>
    </row>
    <row r="39" spans="1:10" ht="17.399999999999999">
      <c r="A39" s="19" t="s">
        <v>605</v>
      </c>
      <c r="B39" s="19"/>
      <c r="C39" s="19"/>
      <c r="D39" s="19"/>
      <c r="E39" s="19"/>
      <c r="F39" s="19"/>
      <c r="G39" s="19"/>
      <c r="H39" s="19"/>
      <c r="I39" s="19"/>
      <c r="J39" s="19"/>
    </row>
  </sheetData>
  <mergeCells count="12">
    <mergeCell ref="A36:J36"/>
    <mergeCell ref="A37:J37"/>
    <mergeCell ref="A38:J38"/>
    <mergeCell ref="G1:J1"/>
    <mergeCell ref="A2:A3"/>
    <mergeCell ref="B2:B3"/>
    <mergeCell ref="C2:C3"/>
    <mergeCell ref="D2:F2"/>
    <mergeCell ref="G2:G3"/>
    <mergeCell ref="H2:H3"/>
    <mergeCell ref="I2:I3"/>
    <mergeCell ref="J2:J3"/>
  </mergeCells>
  <phoneticPr fontId="9"/>
  <pageMargins left="0.70866141732283472" right="0.31496062992125984" top="0.94488188976377963" bottom="0.74803149606299213" header="0.31496062992125984" footer="0.31496062992125984"/>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7"/>
  <sheetViews>
    <sheetView view="pageBreakPreview" topLeftCell="A19" zoomScaleNormal="73" zoomScaleSheetLayoutView="100" workbookViewId="0"/>
  </sheetViews>
  <sheetFormatPr defaultRowHeight="13.2"/>
  <cols>
    <col min="1" max="1" width="15.109375" customWidth="1"/>
    <col min="2" max="2" width="12.6640625" customWidth="1"/>
    <col min="3" max="3" width="13.6640625" customWidth="1"/>
    <col min="4" max="4" width="12.6640625" customWidth="1"/>
    <col min="5" max="13" width="13.6640625" customWidth="1"/>
    <col min="14" max="14" width="15.109375" customWidth="1"/>
    <col min="15" max="16" width="10.6640625" customWidth="1"/>
    <col min="17" max="32" width="9.6640625" customWidth="1"/>
  </cols>
  <sheetData>
    <row r="1" spans="1:32" ht="18" thickBot="1">
      <c r="A1" s="561" t="s">
        <v>370</v>
      </c>
      <c r="B1" s="561"/>
      <c r="C1" s="561"/>
      <c r="D1" s="561"/>
      <c r="E1" s="561"/>
      <c r="F1" s="561"/>
      <c r="G1" s="688"/>
      <c r="H1" s="561"/>
      <c r="I1" s="561"/>
      <c r="J1" s="561"/>
      <c r="K1" s="561"/>
      <c r="L1" s="561"/>
      <c r="M1" s="1558" t="s">
        <v>609</v>
      </c>
      <c r="N1" s="561" t="s">
        <v>370</v>
      </c>
      <c r="O1" s="561"/>
      <c r="P1" s="48"/>
      <c r="Q1" s="48"/>
      <c r="R1" s="48"/>
      <c r="S1" s="48"/>
      <c r="T1" s="832"/>
      <c r="U1" s="832"/>
      <c r="V1" s="48"/>
      <c r="W1" s="48"/>
      <c r="X1" s="48"/>
      <c r="Y1" s="48"/>
      <c r="Z1" s="48"/>
      <c r="AA1" s="1565"/>
      <c r="AB1" s="1565"/>
      <c r="AC1" s="1565"/>
      <c r="AD1" s="1565"/>
      <c r="AE1" s="1565"/>
      <c r="AF1" s="1558" t="s">
        <v>609</v>
      </c>
    </row>
    <row r="2" spans="1:32" ht="17.25" customHeight="1">
      <c r="A2" s="1850" t="s">
        <v>445</v>
      </c>
      <c r="B2" s="1845" t="s">
        <v>0</v>
      </c>
      <c r="C2" s="1848" t="s">
        <v>344</v>
      </c>
      <c r="D2" s="1848"/>
      <c r="E2" s="1848"/>
      <c r="F2" s="1848"/>
      <c r="G2" s="1848"/>
      <c r="H2" s="1848"/>
      <c r="I2" s="1848"/>
      <c r="J2" s="1848"/>
      <c r="K2" s="1848"/>
      <c r="L2" s="1848"/>
      <c r="M2" s="1849"/>
      <c r="N2" s="1850" t="s">
        <v>445</v>
      </c>
      <c r="O2" s="1845" t="s">
        <v>0</v>
      </c>
      <c r="P2" s="1852" t="s">
        <v>170</v>
      </c>
      <c r="Q2" s="1853"/>
      <c r="R2" s="1853"/>
      <c r="S2" s="1853"/>
      <c r="T2" s="1853"/>
      <c r="U2" s="1853"/>
      <c r="V2" s="1853"/>
      <c r="W2" s="1853"/>
      <c r="X2" s="1853"/>
      <c r="Y2" s="1853"/>
      <c r="Z2" s="1853"/>
      <c r="AA2" s="1853"/>
      <c r="AB2" s="1853"/>
      <c r="AC2" s="1853"/>
      <c r="AD2" s="1853"/>
      <c r="AE2" s="1853"/>
      <c r="AF2" s="1854"/>
    </row>
    <row r="3" spans="1:32" ht="57" customHeight="1" thickBot="1">
      <c r="A3" s="1851"/>
      <c r="B3" s="1846"/>
      <c r="C3" s="697" t="s">
        <v>214</v>
      </c>
      <c r="D3" s="689" t="s">
        <v>169</v>
      </c>
      <c r="E3" s="280" t="s">
        <v>418</v>
      </c>
      <c r="F3" s="266" t="s">
        <v>436</v>
      </c>
      <c r="G3" s="266" t="s">
        <v>491</v>
      </c>
      <c r="H3" s="266" t="s">
        <v>419</v>
      </c>
      <c r="I3" s="266" t="s">
        <v>420</v>
      </c>
      <c r="J3" s="266" t="s">
        <v>421</v>
      </c>
      <c r="K3" s="267" t="s">
        <v>422</v>
      </c>
      <c r="L3" s="268" t="s">
        <v>423</v>
      </c>
      <c r="M3" s="269" t="s">
        <v>492</v>
      </c>
      <c r="N3" s="1851"/>
      <c r="O3" s="1846"/>
      <c r="P3" s="700" t="s">
        <v>424</v>
      </c>
      <c r="Q3" s="699" t="s">
        <v>425</v>
      </c>
      <c r="R3" s="266" t="s">
        <v>493</v>
      </c>
      <c r="S3" s="266" t="s">
        <v>426</v>
      </c>
      <c r="T3" s="266" t="s">
        <v>427</v>
      </c>
      <c r="U3" s="266" t="s">
        <v>428</v>
      </c>
      <c r="V3" s="266" t="s">
        <v>429</v>
      </c>
      <c r="W3" s="270" t="s">
        <v>430</v>
      </c>
      <c r="X3" s="266" t="s">
        <v>431</v>
      </c>
      <c r="Y3" s="266" t="s">
        <v>494</v>
      </c>
      <c r="Z3" s="266" t="s">
        <v>432</v>
      </c>
      <c r="AA3" s="266" t="s">
        <v>433</v>
      </c>
      <c r="AB3" s="266" t="s">
        <v>495</v>
      </c>
      <c r="AC3" s="266" t="s">
        <v>434</v>
      </c>
      <c r="AD3" s="267" t="s">
        <v>435</v>
      </c>
      <c r="AE3" s="266" t="s">
        <v>496</v>
      </c>
      <c r="AF3" s="687" t="s">
        <v>168</v>
      </c>
    </row>
    <row r="4" spans="1:32" ht="16.5" customHeight="1" thickBot="1">
      <c r="A4" s="1632" t="s">
        <v>167</v>
      </c>
      <c r="B4" s="1633"/>
      <c r="C4" s="486">
        <f>SUM(D4:M4)</f>
        <v>11949</v>
      </c>
      <c r="D4" s="481">
        <f>SUM(D5:D9)</f>
        <v>787</v>
      </c>
      <c r="E4" s="474">
        <f t="shared" ref="E4:M4" si="0">SUM(E5:E9)</f>
        <v>1532</v>
      </c>
      <c r="F4" s="474">
        <f t="shared" si="0"/>
        <v>4090</v>
      </c>
      <c r="G4" s="474">
        <f t="shared" si="0"/>
        <v>1287</v>
      </c>
      <c r="H4" s="474">
        <f t="shared" si="0"/>
        <v>866</v>
      </c>
      <c r="I4" s="474">
        <f t="shared" si="0"/>
        <v>1098</v>
      </c>
      <c r="J4" s="474">
        <f t="shared" si="0"/>
        <v>1320</v>
      </c>
      <c r="K4" s="474">
        <f t="shared" si="0"/>
        <v>458</v>
      </c>
      <c r="L4" s="474">
        <f t="shared" si="0"/>
        <v>88</v>
      </c>
      <c r="M4" s="475">
        <f t="shared" si="0"/>
        <v>423</v>
      </c>
      <c r="N4" s="1632" t="s">
        <v>167</v>
      </c>
      <c r="O4" s="1633"/>
      <c r="P4" s="1284">
        <f t="shared" ref="P4:P46" si="1">SUM(Q4:AF4)</f>
        <v>3498</v>
      </c>
      <c r="Q4" s="1285">
        <f t="shared" ref="Q4:AF4" si="2">SUM(Q5:Q9)</f>
        <v>68</v>
      </c>
      <c r="R4" s="1286">
        <f t="shared" si="2"/>
        <v>28</v>
      </c>
      <c r="S4" s="1287">
        <f t="shared" si="2"/>
        <v>31</v>
      </c>
      <c r="T4" s="1287">
        <f t="shared" si="2"/>
        <v>16</v>
      </c>
      <c r="U4" s="1287">
        <f t="shared" si="2"/>
        <v>23</v>
      </c>
      <c r="V4" s="1287">
        <f t="shared" si="2"/>
        <v>31</v>
      </c>
      <c r="W4" s="1287">
        <f t="shared" si="2"/>
        <v>274</v>
      </c>
      <c r="X4" s="1288">
        <f t="shared" si="2"/>
        <v>23</v>
      </c>
      <c r="Y4" s="1286">
        <f t="shared" si="2"/>
        <v>6</v>
      </c>
      <c r="Z4" s="1287">
        <f t="shared" si="2"/>
        <v>96</v>
      </c>
      <c r="AA4" s="1287">
        <f t="shared" si="2"/>
        <v>23</v>
      </c>
      <c r="AB4" s="1289">
        <f t="shared" si="2"/>
        <v>8</v>
      </c>
      <c r="AC4" s="1288">
        <f t="shared" si="2"/>
        <v>19</v>
      </c>
      <c r="AD4" s="1286">
        <f t="shared" si="2"/>
        <v>7</v>
      </c>
      <c r="AE4" s="1290">
        <f t="shared" si="2"/>
        <v>364</v>
      </c>
      <c r="AF4" s="1291">
        <f t="shared" si="2"/>
        <v>2481</v>
      </c>
    </row>
    <row r="5" spans="1:32" ht="16.5" customHeight="1" thickTop="1">
      <c r="A5" s="1768"/>
      <c r="B5" s="120" t="s">
        <v>5</v>
      </c>
      <c r="C5" s="487">
        <f t="shared" ref="C5:C46" si="3">SUM(D5:M5)</f>
        <v>5678</v>
      </c>
      <c r="D5" s="788">
        <v>397</v>
      </c>
      <c r="E5" s="789">
        <v>674</v>
      </c>
      <c r="F5" s="789">
        <v>1963</v>
      </c>
      <c r="G5" s="789">
        <v>636</v>
      </c>
      <c r="H5" s="789">
        <v>368</v>
      </c>
      <c r="I5" s="789">
        <v>592</v>
      </c>
      <c r="J5" s="789">
        <v>622</v>
      </c>
      <c r="K5" s="789">
        <v>249</v>
      </c>
      <c r="L5" s="789">
        <v>40</v>
      </c>
      <c r="M5" s="790">
        <v>137</v>
      </c>
      <c r="N5" s="1768"/>
      <c r="O5" s="120" t="s">
        <v>5</v>
      </c>
      <c r="P5" s="1292">
        <f t="shared" si="1"/>
        <v>1466</v>
      </c>
      <c r="Q5" s="1293">
        <v>32</v>
      </c>
      <c r="R5" s="1294">
        <v>13</v>
      </c>
      <c r="S5" s="1295">
        <v>12</v>
      </c>
      <c r="T5" s="1295">
        <v>6</v>
      </c>
      <c r="U5" s="1295">
        <v>11</v>
      </c>
      <c r="V5" s="1295">
        <v>13</v>
      </c>
      <c r="W5" s="1295">
        <v>111</v>
      </c>
      <c r="X5" s="1295">
        <v>13</v>
      </c>
      <c r="Y5" s="1295">
        <v>1</v>
      </c>
      <c r="Z5" s="1295">
        <v>53</v>
      </c>
      <c r="AA5" s="1295">
        <v>12</v>
      </c>
      <c r="AB5" s="1295">
        <v>4</v>
      </c>
      <c r="AC5" s="1295">
        <v>6</v>
      </c>
      <c r="AD5" s="1295">
        <v>4</v>
      </c>
      <c r="AE5" s="1296">
        <v>150</v>
      </c>
      <c r="AF5" s="1297">
        <v>1025</v>
      </c>
    </row>
    <row r="6" spans="1:32" ht="16.5" customHeight="1">
      <c r="A6" s="1768"/>
      <c r="B6" s="121" t="s">
        <v>6</v>
      </c>
      <c r="C6" s="488">
        <f t="shared" si="3"/>
        <v>2151</v>
      </c>
      <c r="D6" s="791">
        <v>112</v>
      </c>
      <c r="E6" s="75">
        <v>236</v>
      </c>
      <c r="F6" s="75">
        <v>733</v>
      </c>
      <c r="G6" s="75">
        <v>259</v>
      </c>
      <c r="H6" s="75">
        <v>196</v>
      </c>
      <c r="I6" s="75">
        <v>200</v>
      </c>
      <c r="J6" s="75">
        <v>261</v>
      </c>
      <c r="K6" s="75">
        <v>32</v>
      </c>
      <c r="L6" s="75">
        <v>22</v>
      </c>
      <c r="M6" s="792">
        <v>100</v>
      </c>
      <c r="N6" s="1768"/>
      <c r="O6" s="121" t="s">
        <v>6</v>
      </c>
      <c r="P6" s="1298">
        <f t="shared" si="1"/>
        <v>442</v>
      </c>
      <c r="Q6" s="1299">
        <v>12</v>
      </c>
      <c r="R6" s="1294">
        <v>8</v>
      </c>
      <c r="S6" s="1295">
        <v>7</v>
      </c>
      <c r="T6" s="1295">
        <v>0</v>
      </c>
      <c r="U6" s="1295">
        <v>3</v>
      </c>
      <c r="V6" s="1295">
        <v>5</v>
      </c>
      <c r="W6" s="1295">
        <v>38</v>
      </c>
      <c r="X6" s="1295">
        <v>2</v>
      </c>
      <c r="Y6" s="1295">
        <v>2</v>
      </c>
      <c r="Z6" s="1295">
        <v>6</v>
      </c>
      <c r="AA6" s="1295">
        <v>5</v>
      </c>
      <c r="AB6" s="1295">
        <v>2</v>
      </c>
      <c r="AC6" s="1295">
        <v>4</v>
      </c>
      <c r="AD6" s="1295">
        <v>1</v>
      </c>
      <c r="AE6" s="1296">
        <v>31</v>
      </c>
      <c r="AF6" s="1297">
        <v>316</v>
      </c>
    </row>
    <row r="7" spans="1:32" ht="16.5" customHeight="1">
      <c r="A7" s="1768"/>
      <c r="B7" s="121" t="s">
        <v>8</v>
      </c>
      <c r="C7" s="488">
        <f t="shared" si="3"/>
        <v>720</v>
      </c>
      <c r="D7" s="791">
        <v>57</v>
      </c>
      <c r="E7" s="75">
        <v>67</v>
      </c>
      <c r="F7" s="75">
        <v>261</v>
      </c>
      <c r="G7" s="75">
        <v>69</v>
      </c>
      <c r="H7" s="75">
        <v>57</v>
      </c>
      <c r="I7" s="75">
        <v>48</v>
      </c>
      <c r="J7" s="75">
        <v>77</v>
      </c>
      <c r="K7" s="75">
        <v>37</v>
      </c>
      <c r="L7" s="75">
        <v>7</v>
      </c>
      <c r="M7" s="792">
        <v>40</v>
      </c>
      <c r="N7" s="1768"/>
      <c r="O7" s="121" t="s">
        <v>8</v>
      </c>
      <c r="P7" s="1298">
        <f t="shared" si="1"/>
        <v>258</v>
      </c>
      <c r="Q7" s="1300">
        <v>6</v>
      </c>
      <c r="R7" s="1301">
        <v>3</v>
      </c>
      <c r="S7" s="1302">
        <v>3</v>
      </c>
      <c r="T7" s="1302">
        <v>1</v>
      </c>
      <c r="U7" s="1302">
        <v>1</v>
      </c>
      <c r="V7" s="1303">
        <v>2</v>
      </c>
      <c r="W7" s="1301">
        <v>22</v>
      </c>
      <c r="X7" s="1302">
        <v>3</v>
      </c>
      <c r="Y7" s="1302">
        <v>1</v>
      </c>
      <c r="Z7" s="1302">
        <v>7</v>
      </c>
      <c r="AA7" s="1302">
        <v>2</v>
      </c>
      <c r="AB7" s="1302">
        <v>1</v>
      </c>
      <c r="AC7" s="1302">
        <v>2</v>
      </c>
      <c r="AD7" s="1302">
        <v>1</v>
      </c>
      <c r="AE7" s="1304">
        <v>25</v>
      </c>
      <c r="AF7" s="1305">
        <v>178</v>
      </c>
    </row>
    <row r="8" spans="1:32" ht="16.5" customHeight="1" thickBot="1">
      <c r="A8" s="1769"/>
      <c r="B8" s="121" t="s">
        <v>7</v>
      </c>
      <c r="C8" s="488">
        <f t="shared" si="3"/>
        <v>366</v>
      </c>
      <c r="D8" s="791">
        <v>26</v>
      </c>
      <c r="E8" s="75">
        <v>44</v>
      </c>
      <c r="F8" s="75">
        <v>138</v>
      </c>
      <c r="G8" s="75">
        <v>32</v>
      </c>
      <c r="H8" s="75">
        <v>16</v>
      </c>
      <c r="I8" s="75">
        <v>34</v>
      </c>
      <c r="J8" s="75">
        <v>38</v>
      </c>
      <c r="K8" s="75">
        <v>16</v>
      </c>
      <c r="L8" s="75">
        <v>1</v>
      </c>
      <c r="M8" s="792">
        <v>21</v>
      </c>
      <c r="N8" s="1769"/>
      <c r="O8" s="121" t="s">
        <v>7</v>
      </c>
      <c r="P8" s="1298">
        <f t="shared" si="1"/>
        <v>154</v>
      </c>
      <c r="Q8" s="1300">
        <v>3</v>
      </c>
      <c r="R8" s="1301">
        <v>1</v>
      </c>
      <c r="S8" s="1302">
        <v>2</v>
      </c>
      <c r="T8" s="1302">
        <v>1</v>
      </c>
      <c r="U8" s="1302">
        <v>2</v>
      </c>
      <c r="V8" s="1302">
        <v>2</v>
      </c>
      <c r="W8" s="1302">
        <v>9</v>
      </c>
      <c r="X8" s="1302">
        <v>1</v>
      </c>
      <c r="Y8" s="1302">
        <v>0</v>
      </c>
      <c r="Z8" s="1302">
        <v>3</v>
      </c>
      <c r="AA8" s="1302">
        <v>1</v>
      </c>
      <c r="AB8" s="1302">
        <v>0</v>
      </c>
      <c r="AC8" s="1306">
        <v>1</v>
      </c>
      <c r="AD8" s="1306">
        <v>0</v>
      </c>
      <c r="AE8" s="1304">
        <v>15</v>
      </c>
      <c r="AF8" s="1305">
        <v>113</v>
      </c>
    </row>
    <row r="9" spans="1:32" ht="16.5" customHeight="1" thickBot="1">
      <c r="A9" s="1636" t="s">
        <v>388</v>
      </c>
      <c r="B9" s="1637"/>
      <c r="C9" s="486">
        <f>SUM(D9:M9)</f>
        <v>3034</v>
      </c>
      <c r="D9" s="705">
        <f t="shared" ref="D9:M9" si="4">SUM(D10:D12,D20,D26,D31,D24,D17,D38,D44)</f>
        <v>195</v>
      </c>
      <c r="E9" s="706">
        <f t="shared" si="4"/>
        <v>511</v>
      </c>
      <c r="F9" s="706">
        <f t="shared" si="4"/>
        <v>995</v>
      </c>
      <c r="G9" s="706">
        <f t="shared" si="4"/>
        <v>291</v>
      </c>
      <c r="H9" s="706">
        <f t="shared" si="4"/>
        <v>229</v>
      </c>
      <c r="I9" s="706">
        <f t="shared" si="4"/>
        <v>224</v>
      </c>
      <c r="J9" s="706">
        <f t="shared" si="4"/>
        <v>322</v>
      </c>
      <c r="K9" s="706">
        <f t="shared" si="4"/>
        <v>124</v>
      </c>
      <c r="L9" s="706">
        <f t="shared" si="4"/>
        <v>18</v>
      </c>
      <c r="M9" s="473">
        <f t="shared" si="4"/>
        <v>125</v>
      </c>
      <c r="N9" s="1636" t="s">
        <v>388</v>
      </c>
      <c r="O9" s="1637"/>
      <c r="P9" s="1284">
        <f>SUM(Q9:AF9)</f>
        <v>1178</v>
      </c>
      <c r="Q9" s="1285">
        <f t="shared" ref="Q9:AF9" si="5">SUM(Q10:Q12,Q20,Q26,Q31,Q24,Q17,Q38,Q44)</f>
        <v>15</v>
      </c>
      <c r="R9" s="1285">
        <f t="shared" si="5"/>
        <v>3</v>
      </c>
      <c r="S9" s="1285">
        <f t="shared" si="5"/>
        <v>7</v>
      </c>
      <c r="T9" s="1285">
        <f t="shared" si="5"/>
        <v>8</v>
      </c>
      <c r="U9" s="1285">
        <f t="shared" si="5"/>
        <v>6</v>
      </c>
      <c r="V9" s="1285">
        <f t="shared" si="5"/>
        <v>9</v>
      </c>
      <c r="W9" s="1285">
        <f t="shared" si="5"/>
        <v>94</v>
      </c>
      <c r="X9" s="1285">
        <f t="shared" si="5"/>
        <v>4</v>
      </c>
      <c r="Y9" s="1285">
        <f t="shared" si="5"/>
        <v>2</v>
      </c>
      <c r="Z9" s="1285">
        <f t="shared" si="5"/>
        <v>27</v>
      </c>
      <c r="AA9" s="1285">
        <f t="shared" si="5"/>
        <v>3</v>
      </c>
      <c r="AB9" s="1285">
        <f t="shared" si="5"/>
        <v>1</v>
      </c>
      <c r="AC9" s="1285">
        <f t="shared" si="5"/>
        <v>6</v>
      </c>
      <c r="AD9" s="1287">
        <f t="shared" si="5"/>
        <v>1</v>
      </c>
      <c r="AE9" s="1290">
        <f t="shared" si="5"/>
        <v>143</v>
      </c>
      <c r="AF9" s="1291">
        <f t="shared" si="5"/>
        <v>849</v>
      </c>
    </row>
    <row r="10" spans="1:32" ht="16.5" customHeight="1" thickTop="1">
      <c r="A10" s="1857"/>
      <c r="B10" s="702" t="s">
        <v>12</v>
      </c>
      <c r="C10" s="487">
        <f>SUM(D10:M10)</f>
        <v>468</v>
      </c>
      <c r="D10" s="703">
        <v>33</v>
      </c>
      <c r="E10" s="677">
        <v>73</v>
      </c>
      <c r="F10" s="677">
        <v>143</v>
      </c>
      <c r="G10" s="677">
        <v>42</v>
      </c>
      <c r="H10" s="677">
        <v>32</v>
      </c>
      <c r="I10" s="677">
        <v>36</v>
      </c>
      <c r="J10" s="677">
        <v>60</v>
      </c>
      <c r="K10" s="677">
        <v>25</v>
      </c>
      <c r="L10" s="704">
        <v>3</v>
      </c>
      <c r="M10" s="678">
        <v>21</v>
      </c>
      <c r="N10" s="701"/>
      <c r="O10" s="702" t="s">
        <v>12</v>
      </c>
      <c r="P10" s="1307">
        <f>SUM(Q10:AF10)</f>
        <v>205</v>
      </c>
      <c r="Q10" s="1308">
        <v>2</v>
      </c>
      <c r="R10" s="1309">
        <v>1</v>
      </c>
      <c r="S10" s="1309">
        <v>1</v>
      </c>
      <c r="T10" s="1309"/>
      <c r="U10" s="1309">
        <v>2</v>
      </c>
      <c r="V10" s="1309">
        <v>1</v>
      </c>
      <c r="W10" s="1309">
        <v>14</v>
      </c>
      <c r="X10" s="1309"/>
      <c r="Y10" s="1309"/>
      <c r="Z10" s="1309">
        <v>5</v>
      </c>
      <c r="AA10" s="1309"/>
      <c r="AB10" s="1309"/>
      <c r="AC10" s="1309"/>
      <c r="AD10" s="1310"/>
      <c r="AE10" s="1311">
        <v>25</v>
      </c>
      <c r="AF10" s="1312">
        <v>154</v>
      </c>
    </row>
    <row r="11" spans="1:32" ht="16.5" customHeight="1">
      <c r="A11" s="1858"/>
      <c r="B11" s="262" t="s">
        <v>14</v>
      </c>
      <c r="C11" s="492">
        <f>SUM(D11:M11)</f>
        <v>221</v>
      </c>
      <c r="D11" s="691">
        <v>10</v>
      </c>
      <c r="E11" s="5">
        <v>48</v>
      </c>
      <c r="F11" s="5">
        <v>55</v>
      </c>
      <c r="G11" s="5">
        <v>22</v>
      </c>
      <c r="H11" s="5">
        <v>16</v>
      </c>
      <c r="I11" s="5">
        <v>15</v>
      </c>
      <c r="J11" s="5">
        <v>25</v>
      </c>
      <c r="K11" s="5">
        <v>15</v>
      </c>
      <c r="L11" s="6">
        <v>0</v>
      </c>
      <c r="M11" s="271">
        <v>15</v>
      </c>
      <c r="N11" s="76"/>
      <c r="O11" s="262" t="s">
        <v>14</v>
      </c>
      <c r="P11" s="1313">
        <f>SUM(Q11:AF11)</f>
        <v>82</v>
      </c>
      <c r="Q11" s="1314"/>
      <c r="R11" s="1314"/>
      <c r="S11" s="1315">
        <v>1</v>
      </c>
      <c r="T11" s="1315">
        <v>1</v>
      </c>
      <c r="U11" s="1315">
        <v>1</v>
      </c>
      <c r="V11" s="1315"/>
      <c r="W11" s="1315">
        <v>6</v>
      </c>
      <c r="X11" s="1315"/>
      <c r="Y11" s="1315"/>
      <c r="Z11" s="1315">
        <v>2</v>
      </c>
      <c r="AA11" s="1315"/>
      <c r="AB11" s="1315"/>
      <c r="AC11" s="1315"/>
      <c r="AD11" s="1316">
        <v>1</v>
      </c>
      <c r="AE11" s="1317">
        <v>8</v>
      </c>
      <c r="AF11" s="1318">
        <v>62</v>
      </c>
    </row>
    <row r="12" spans="1:32" ht="16.5" customHeight="1">
      <c r="A12" s="1856" t="s">
        <v>446</v>
      </c>
      <c r="B12" s="125" t="s">
        <v>70</v>
      </c>
      <c r="C12" s="488">
        <f>SUM(D12:M12)</f>
        <v>353</v>
      </c>
      <c r="D12" s="118">
        <f t="shared" ref="D12:M12" si="6">SUM(D13:D16)</f>
        <v>22</v>
      </c>
      <c r="E12" s="277">
        <f t="shared" si="6"/>
        <v>66</v>
      </c>
      <c r="F12" s="277">
        <f t="shared" si="6"/>
        <v>120</v>
      </c>
      <c r="G12" s="277">
        <f t="shared" si="6"/>
        <v>29</v>
      </c>
      <c r="H12" s="277">
        <f t="shared" si="6"/>
        <v>31</v>
      </c>
      <c r="I12" s="277">
        <f t="shared" si="6"/>
        <v>27</v>
      </c>
      <c r="J12" s="277">
        <f t="shared" si="6"/>
        <v>33</v>
      </c>
      <c r="K12" s="277">
        <f t="shared" si="6"/>
        <v>9</v>
      </c>
      <c r="L12" s="277">
        <f t="shared" si="6"/>
        <v>1</v>
      </c>
      <c r="M12" s="278">
        <f t="shared" si="6"/>
        <v>15</v>
      </c>
      <c r="N12" s="1856" t="s">
        <v>446</v>
      </c>
      <c r="O12" s="125" t="s">
        <v>70</v>
      </c>
      <c r="P12" s="1298">
        <f>SUM(Q12:AF12)</f>
        <v>156</v>
      </c>
      <c r="Q12" s="1319">
        <f>SUM(Q13:Q16)</f>
        <v>2</v>
      </c>
      <c r="R12" s="1320">
        <f t="shared" ref="R12:AF12" si="7">SUM(R13:R16)</f>
        <v>0</v>
      </c>
      <c r="S12" s="1320">
        <f t="shared" si="7"/>
        <v>0</v>
      </c>
      <c r="T12" s="1320">
        <f t="shared" si="7"/>
        <v>1</v>
      </c>
      <c r="U12" s="1320">
        <f t="shared" si="7"/>
        <v>0</v>
      </c>
      <c r="V12" s="1320">
        <f t="shared" si="7"/>
        <v>1</v>
      </c>
      <c r="W12" s="1320">
        <f t="shared" si="7"/>
        <v>11</v>
      </c>
      <c r="X12" s="1320">
        <f t="shared" si="7"/>
        <v>0</v>
      </c>
      <c r="Y12" s="1320">
        <f t="shared" si="7"/>
        <v>0</v>
      </c>
      <c r="Z12" s="1320">
        <f t="shared" si="7"/>
        <v>3</v>
      </c>
      <c r="AA12" s="1320">
        <f t="shared" si="7"/>
        <v>0</v>
      </c>
      <c r="AB12" s="1320">
        <f t="shared" si="7"/>
        <v>0</v>
      </c>
      <c r="AC12" s="1320">
        <f t="shared" si="7"/>
        <v>0</v>
      </c>
      <c r="AD12" s="1321">
        <f t="shared" si="7"/>
        <v>0</v>
      </c>
      <c r="AE12" s="1322">
        <f t="shared" si="7"/>
        <v>23</v>
      </c>
      <c r="AF12" s="1323">
        <f t="shared" si="7"/>
        <v>115</v>
      </c>
    </row>
    <row r="13" spans="1:32" ht="16.5" customHeight="1">
      <c r="A13" s="1771"/>
      <c r="B13" s="262" t="s">
        <v>10</v>
      </c>
      <c r="C13" s="489">
        <f t="shared" si="3"/>
        <v>225</v>
      </c>
      <c r="D13" s="691">
        <v>15</v>
      </c>
      <c r="E13" s="5">
        <v>40</v>
      </c>
      <c r="F13" s="5">
        <v>81</v>
      </c>
      <c r="G13" s="5">
        <v>17</v>
      </c>
      <c r="H13" s="5">
        <v>21</v>
      </c>
      <c r="I13" s="5">
        <v>19</v>
      </c>
      <c r="J13" s="5">
        <v>19</v>
      </c>
      <c r="K13" s="5">
        <v>5</v>
      </c>
      <c r="L13" s="6">
        <v>0</v>
      </c>
      <c r="M13" s="271">
        <v>8</v>
      </c>
      <c r="N13" s="1771"/>
      <c r="O13" s="262" t="s">
        <v>10</v>
      </c>
      <c r="P13" s="1324">
        <f t="shared" si="1"/>
        <v>111</v>
      </c>
      <c r="Q13" s="1325">
        <v>1</v>
      </c>
      <c r="R13" s="1326"/>
      <c r="S13" s="1326"/>
      <c r="T13" s="1326"/>
      <c r="U13" s="1326"/>
      <c r="V13" s="1326">
        <v>1</v>
      </c>
      <c r="W13" s="1326">
        <v>8</v>
      </c>
      <c r="X13" s="1327"/>
      <c r="Y13" s="1327"/>
      <c r="Z13" s="1326">
        <v>1</v>
      </c>
      <c r="AA13" s="1326"/>
      <c r="AB13" s="1326"/>
      <c r="AC13" s="1326"/>
      <c r="AD13" s="1328"/>
      <c r="AE13" s="1329">
        <v>16</v>
      </c>
      <c r="AF13" s="1330">
        <v>84</v>
      </c>
    </row>
    <row r="14" spans="1:32" ht="16.5" customHeight="1">
      <c r="A14" s="1771"/>
      <c r="B14" s="263" t="s">
        <v>27</v>
      </c>
      <c r="C14" s="786">
        <f t="shared" si="3"/>
        <v>81</v>
      </c>
      <c r="D14" s="692">
        <v>2</v>
      </c>
      <c r="E14" s="7">
        <v>19</v>
      </c>
      <c r="F14" s="7">
        <v>25</v>
      </c>
      <c r="G14" s="7">
        <v>6</v>
      </c>
      <c r="H14" s="7">
        <v>8</v>
      </c>
      <c r="I14" s="7">
        <v>5</v>
      </c>
      <c r="J14" s="7">
        <v>9</v>
      </c>
      <c r="K14" s="7">
        <v>1</v>
      </c>
      <c r="L14" s="8">
        <v>1</v>
      </c>
      <c r="M14" s="272">
        <v>5</v>
      </c>
      <c r="N14" s="1771"/>
      <c r="O14" s="263" t="s">
        <v>27</v>
      </c>
      <c r="P14" s="1331">
        <f t="shared" si="1"/>
        <v>16</v>
      </c>
      <c r="Q14" s="1332">
        <v>1</v>
      </c>
      <c r="R14" s="1333"/>
      <c r="S14" s="1333"/>
      <c r="T14" s="1333">
        <v>1</v>
      </c>
      <c r="U14" s="1333"/>
      <c r="V14" s="1333"/>
      <c r="W14" s="1333">
        <v>1</v>
      </c>
      <c r="X14" s="1334"/>
      <c r="Y14" s="1334"/>
      <c r="Z14" s="1333">
        <v>1</v>
      </c>
      <c r="AA14" s="1333"/>
      <c r="AB14" s="1333"/>
      <c r="AC14" s="1333"/>
      <c r="AD14" s="1335"/>
      <c r="AE14" s="1336">
        <v>2</v>
      </c>
      <c r="AF14" s="1337">
        <v>10</v>
      </c>
    </row>
    <row r="15" spans="1:32" ht="16.5" customHeight="1">
      <c r="A15" s="1771"/>
      <c r="B15" s="264" t="s">
        <v>28</v>
      </c>
      <c r="C15" s="787">
        <f t="shared" si="3"/>
        <v>17</v>
      </c>
      <c r="D15" s="693">
        <v>2</v>
      </c>
      <c r="E15" s="9">
        <v>3</v>
      </c>
      <c r="F15" s="9">
        <v>4</v>
      </c>
      <c r="G15" s="9">
        <v>4</v>
      </c>
      <c r="H15" s="9">
        <v>1</v>
      </c>
      <c r="I15" s="9">
        <v>1</v>
      </c>
      <c r="J15" s="9">
        <v>1</v>
      </c>
      <c r="K15" s="9">
        <v>1</v>
      </c>
      <c r="L15" s="10">
        <v>0</v>
      </c>
      <c r="M15" s="273">
        <v>0</v>
      </c>
      <c r="N15" s="1771"/>
      <c r="O15" s="264" t="s">
        <v>28</v>
      </c>
      <c r="P15" s="1331">
        <f t="shared" si="1"/>
        <v>10</v>
      </c>
      <c r="Q15" s="1332"/>
      <c r="R15" s="1333"/>
      <c r="S15" s="1333"/>
      <c r="T15" s="1333"/>
      <c r="U15" s="1333"/>
      <c r="V15" s="1333"/>
      <c r="W15" s="1333">
        <v>1</v>
      </c>
      <c r="X15" s="1334"/>
      <c r="Y15" s="1334"/>
      <c r="Z15" s="1333"/>
      <c r="AA15" s="1333"/>
      <c r="AB15" s="1333"/>
      <c r="AC15" s="1333"/>
      <c r="AD15" s="1335"/>
      <c r="AE15" s="1336">
        <v>2</v>
      </c>
      <c r="AF15" s="1337">
        <v>7</v>
      </c>
    </row>
    <row r="16" spans="1:32" ht="16.5" customHeight="1">
      <c r="A16" s="1847"/>
      <c r="B16" s="264" t="s">
        <v>26</v>
      </c>
      <c r="C16" s="569">
        <f>SUM(D16:M16)</f>
        <v>30</v>
      </c>
      <c r="D16" s="693">
        <v>3</v>
      </c>
      <c r="E16" s="9">
        <v>4</v>
      </c>
      <c r="F16" s="9">
        <v>10</v>
      </c>
      <c r="G16" s="9">
        <v>2</v>
      </c>
      <c r="H16" s="9">
        <v>1</v>
      </c>
      <c r="I16" s="9">
        <v>2</v>
      </c>
      <c r="J16" s="9">
        <v>4</v>
      </c>
      <c r="K16" s="9">
        <v>2</v>
      </c>
      <c r="L16" s="10">
        <v>0</v>
      </c>
      <c r="M16" s="273">
        <v>2</v>
      </c>
      <c r="N16" s="1847"/>
      <c r="O16" s="264" t="s">
        <v>26</v>
      </c>
      <c r="P16" s="1307">
        <f>SUM(Q16:AF16)</f>
        <v>19</v>
      </c>
      <c r="Q16" s="1308"/>
      <c r="R16" s="1309"/>
      <c r="S16" s="1309"/>
      <c r="T16" s="1309"/>
      <c r="U16" s="1309"/>
      <c r="V16" s="1309"/>
      <c r="W16" s="1309">
        <v>1</v>
      </c>
      <c r="X16" s="1309"/>
      <c r="Y16" s="1309"/>
      <c r="Z16" s="1309">
        <v>1</v>
      </c>
      <c r="AA16" s="1309"/>
      <c r="AB16" s="1309"/>
      <c r="AC16" s="1309"/>
      <c r="AD16" s="1310"/>
      <c r="AE16" s="1311">
        <v>3</v>
      </c>
      <c r="AF16" s="1338">
        <v>14</v>
      </c>
    </row>
    <row r="17" spans="1:32" ht="16.5" customHeight="1">
      <c r="A17" s="1776" t="s">
        <v>450</v>
      </c>
      <c r="B17" s="125" t="s">
        <v>70</v>
      </c>
      <c r="C17" s="488">
        <f>SUM(D17:M17)</f>
        <v>392</v>
      </c>
      <c r="D17" s="118">
        <f t="shared" ref="D17:M17" si="8">SUM(D18:D19)</f>
        <v>30</v>
      </c>
      <c r="E17" s="277">
        <f t="shared" si="8"/>
        <v>64</v>
      </c>
      <c r="F17" s="277">
        <f t="shared" si="8"/>
        <v>141</v>
      </c>
      <c r="G17" s="277">
        <f t="shared" si="8"/>
        <v>39</v>
      </c>
      <c r="H17" s="277">
        <f t="shared" si="8"/>
        <v>28</v>
      </c>
      <c r="I17" s="277">
        <f t="shared" si="8"/>
        <v>35</v>
      </c>
      <c r="J17" s="277">
        <f t="shared" si="8"/>
        <v>30</v>
      </c>
      <c r="K17" s="277">
        <f t="shared" si="8"/>
        <v>3</v>
      </c>
      <c r="L17" s="277">
        <f t="shared" si="8"/>
        <v>4</v>
      </c>
      <c r="M17" s="278">
        <f t="shared" si="8"/>
        <v>18</v>
      </c>
      <c r="N17" s="1776" t="s">
        <v>450</v>
      </c>
      <c r="O17" s="125" t="s">
        <v>70</v>
      </c>
      <c r="P17" s="1298">
        <f>SUM(Q17:AF17)</f>
        <v>124</v>
      </c>
      <c r="Q17" s="1319">
        <f t="shared" ref="Q17:AF17" si="9">SUM(Q18:Q19)</f>
        <v>3</v>
      </c>
      <c r="R17" s="1320">
        <f t="shared" si="9"/>
        <v>2</v>
      </c>
      <c r="S17" s="1320">
        <f t="shared" si="9"/>
        <v>2</v>
      </c>
      <c r="T17" s="1320">
        <f t="shared" si="9"/>
        <v>1</v>
      </c>
      <c r="U17" s="1320">
        <f t="shared" si="9"/>
        <v>1</v>
      </c>
      <c r="V17" s="1320">
        <f t="shared" si="9"/>
        <v>1</v>
      </c>
      <c r="W17" s="1320">
        <f t="shared" si="9"/>
        <v>11</v>
      </c>
      <c r="X17" s="1320">
        <f t="shared" si="9"/>
        <v>1</v>
      </c>
      <c r="Y17" s="1320">
        <f t="shared" si="9"/>
        <v>1</v>
      </c>
      <c r="Z17" s="1320">
        <f t="shared" si="9"/>
        <v>6</v>
      </c>
      <c r="AA17" s="1320">
        <f t="shared" si="9"/>
        <v>1</v>
      </c>
      <c r="AB17" s="1320">
        <f t="shared" si="9"/>
        <v>1</v>
      </c>
      <c r="AC17" s="1320">
        <f t="shared" si="9"/>
        <v>2</v>
      </c>
      <c r="AD17" s="1321">
        <f t="shared" si="9"/>
        <v>0</v>
      </c>
      <c r="AE17" s="1322">
        <f t="shared" si="9"/>
        <v>17</v>
      </c>
      <c r="AF17" s="1323">
        <f t="shared" si="9"/>
        <v>74</v>
      </c>
    </row>
    <row r="18" spans="1:32" ht="16.5" customHeight="1">
      <c r="A18" s="1776"/>
      <c r="B18" s="683" t="s">
        <v>17</v>
      </c>
      <c r="C18" s="489">
        <f>SUM(D18:M18)</f>
        <v>142</v>
      </c>
      <c r="D18" s="691">
        <v>11</v>
      </c>
      <c r="E18" s="5">
        <v>25</v>
      </c>
      <c r="F18" s="5">
        <v>54</v>
      </c>
      <c r="G18" s="5">
        <v>8</v>
      </c>
      <c r="H18" s="5">
        <v>9</v>
      </c>
      <c r="I18" s="5">
        <v>13</v>
      </c>
      <c r="J18" s="5">
        <v>15</v>
      </c>
      <c r="K18" s="5">
        <v>3</v>
      </c>
      <c r="L18" s="6">
        <v>1</v>
      </c>
      <c r="M18" s="271">
        <v>3</v>
      </c>
      <c r="N18" s="1776"/>
      <c r="O18" s="683" t="s">
        <v>17</v>
      </c>
      <c r="P18" s="1324">
        <f>SUM(Q18:AF18)</f>
        <v>64</v>
      </c>
      <c r="Q18" s="1314">
        <v>1</v>
      </c>
      <c r="R18" s="1315"/>
      <c r="S18" s="1315"/>
      <c r="T18" s="1315"/>
      <c r="U18" s="1315"/>
      <c r="V18" s="1315"/>
      <c r="W18" s="1315">
        <v>5</v>
      </c>
      <c r="X18" s="1315"/>
      <c r="Y18" s="1315"/>
      <c r="Z18" s="1315">
        <v>4</v>
      </c>
      <c r="AA18" s="1315"/>
      <c r="AB18" s="1315"/>
      <c r="AC18" s="1315">
        <v>1</v>
      </c>
      <c r="AD18" s="1316"/>
      <c r="AE18" s="1317">
        <v>10</v>
      </c>
      <c r="AF18" s="1318">
        <v>43</v>
      </c>
    </row>
    <row r="19" spans="1:32" ht="16.5" customHeight="1">
      <c r="A19" s="1776"/>
      <c r="B19" s="685" t="s">
        <v>20</v>
      </c>
      <c r="C19" s="698">
        <f>SUM(D19:M19)</f>
        <v>250</v>
      </c>
      <c r="D19" s="693">
        <v>19</v>
      </c>
      <c r="E19" s="9">
        <v>39</v>
      </c>
      <c r="F19" s="9">
        <v>87</v>
      </c>
      <c r="G19" s="9">
        <v>31</v>
      </c>
      <c r="H19" s="9">
        <v>19</v>
      </c>
      <c r="I19" s="9">
        <v>22</v>
      </c>
      <c r="J19" s="9">
        <v>15</v>
      </c>
      <c r="K19" s="9"/>
      <c r="L19" s="10">
        <v>3</v>
      </c>
      <c r="M19" s="273">
        <v>15</v>
      </c>
      <c r="N19" s="1776"/>
      <c r="O19" s="685" t="s">
        <v>20</v>
      </c>
      <c r="P19" s="1307">
        <f>SUM(Q19:AF19)</f>
        <v>60</v>
      </c>
      <c r="Q19" s="1339">
        <v>2</v>
      </c>
      <c r="R19" s="1340">
        <v>2</v>
      </c>
      <c r="S19" s="1340">
        <v>2</v>
      </c>
      <c r="T19" s="1340">
        <v>1</v>
      </c>
      <c r="U19" s="1340">
        <v>1</v>
      </c>
      <c r="V19" s="1340">
        <v>1</v>
      </c>
      <c r="W19" s="1340">
        <v>6</v>
      </c>
      <c r="X19" s="1340">
        <v>1</v>
      </c>
      <c r="Y19" s="1340">
        <v>1</v>
      </c>
      <c r="Z19" s="1340">
        <v>2</v>
      </c>
      <c r="AA19" s="1340">
        <v>1</v>
      </c>
      <c r="AB19" s="1340">
        <v>1</v>
      </c>
      <c r="AC19" s="1340">
        <v>1</v>
      </c>
      <c r="AD19" s="1341"/>
      <c r="AE19" s="1342">
        <v>7</v>
      </c>
      <c r="AF19" s="1343">
        <v>31</v>
      </c>
    </row>
    <row r="20" spans="1:32" ht="16.5" customHeight="1">
      <c r="A20" s="1855" t="s">
        <v>447</v>
      </c>
      <c r="B20" s="125" t="s">
        <v>70</v>
      </c>
      <c r="C20" s="488">
        <f>SUM(D20:M20)</f>
        <v>330</v>
      </c>
      <c r="D20" s="118">
        <f t="shared" ref="D20:M20" si="10">SUM(D21:D23)</f>
        <v>17</v>
      </c>
      <c r="E20" s="277">
        <f t="shared" si="10"/>
        <v>72</v>
      </c>
      <c r="F20" s="277">
        <f t="shared" si="10"/>
        <v>117</v>
      </c>
      <c r="G20" s="277">
        <f t="shared" si="10"/>
        <v>41</v>
      </c>
      <c r="H20" s="277">
        <f t="shared" si="10"/>
        <v>28</v>
      </c>
      <c r="I20" s="277">
        <f t="shared" si="10"/>
        <v>21</v>
      </c>
      <c r="J20" s="277">
        <f t="shared" si="10"/>
        <v>18</v>
      </c>
      <c r="K20" s="277">
        <f t="shared" si="10"/>
        <v>7</v>
      </c>
      <c r="L20" s="277">
        <f t="shared" si="10"/>
        <v>3</v>
      </c>
      <c r="M20" s="278">
        <f t="shared" si="10"/>
        <v>6</v>
      </c>
      <c r="N20" s="1856" t="s">
        <v>447</v>
      </c>
      <c r="O20" s="125" t="s">
        <v>70</v>
      </c>
      <c r="P20" s="1298">
        <f>SUM(Q20:AF20)</f>
        <v>130</v>
      </c>
      <c r="Q20" s="1319">
        <f t="shared" ref="Q20:AF20" si="11">SUM(Q21:Q23)</f>
        <v>1</v>
      </c>
      <c r="R20" s="1320">
        <f t="shared" si="11"/>
        <v>0</v>
      </c>
      <c r="S20" s="1320">
        <f t="shared" si="11"/>
        <v>0</v>
      </c>
      <c r="T20" s="1320">
        <f t="shared" si="11"/>
        <v>0</v>
      </c>
      <c r="U20" s="1320">
        <f t="shared" si="11"/>
        <v>0</v>
      </c>
      <c r="V20" s="1320">
        <f t="shared" si="11"/>
        <v>2</v>
      </c>
      <c r="W20" s="1320">
        <f t="shared" si="11"/>
        <v>9</v>
      </c>
      <c r="X20" s="1320">
        <f t="shared" si="11"/>
        <v>1</v>
      </c>
      <c r="Y20" s="1320">
        <f t="shared" si="11"/>
        <v>1</v>
      </c>
      <c r="Z20" s="1320">
        <f t="shared" si="11"/>
        <v>4</v>
      </c>
      <c r="AA20" s="1320">
        <f t="shared" si="11"/>
        <v>1</v>
      </c>
      <c r="AB20" s="1320">
        <f t="shared" si="11"/>
        <v>0</v>
      </c>
      <c r="AC20" s="1320">
        <f t="shared" si="11"/>
        <v>2</v>
      </c>
      <c r="AD20" s="1321">
        <f t="shared" si="11"/>
        <v>0</v>
      </c>
      <c r="AE20" s="1322">
        <f t="shared" si="11"/>
        <v>11</v>
      </c>
      <c r="AF20" s="1323">
        <f t="shared" si="11"/>
        <v>98</v>
      </c>
    </row>
    <row r="21" spans="1:32" ht="16.5" customHeight="1">
      <c r="A21" s="1777"/>
      <c r="B21" s="262" t="s">
        <v>11</v>
      </c>
      <c r="C21" s="492">
        <f t="shared" si="3"/>
        <v>279</v>
      </c>
      <c r="D21" s="694">
        <v>16</v>
      </c>
      <c r="E21" s="11">
        <v>60</v>
      </c>
      <c r="F21" s="11">
        <v>101</v>
      </c>
      <c r="G21" s="11">
        <v>27</v>
      </c>
      <c r="H21" s="11">
        <v>22</v>
      </c>
      <c r="I21" s="11">
        <v>19</v>
      </c>
      <c r="J21" s="11">
        <v>18</v>
      </c>
      <c r="K21" s="11">
        <v>7</v>
      </c>
      <c r="L21" s="6">
        <v>3</v>
      </c>
      <c r="M21" s="271">
        <v>6</v>
      </c>
      <c r="N21" s="1771"/>
      <c r="O21" s="262" t="s">
        <v>11</v>
      </c>
      <c r="P21" s="1313">
        <f t="shared" si="1"/>
        <v>90</v>
      </c>
      <c r="Q21" s="1314">
        <v>1</v>
      </c>
      <c r="R21" s="1315"/>
      <c r="S21" s="1315"/>
      <c r="T21" s="1315"/>
      <c r="U21" s="1315"/>
      <c r="V21" s="1315">
        <v>1</v>
      </c>
      <c r="W21" s="1315">
        <v>6</v>
      </c>
      <c r="X21" s="1315">
        <v>1</v>
      </c>
      <c r="Y21" s="1315">
        <v>1</v>
      </c>
      <c r="Z21" s="1315">
        <v>4</v>
      </c>
      <c r="AA21" s="1315">
        <v>1</v>
      </c>
      <c r="AB21" s="1315"/>
      <c r="AC21" s="1315">
        <v>2</v>
      </c>
      <c r="AD21" s="1316"/>
      <c r="AE21" s="1317">
        <v>6</v>
      </c>
      <c r="AF21" s="1318">
        <v>67</v>
      </c>
    </row>
    <row r="22" spans="1:32" ht="16.5" customHeight="1">
      <c r="A22" s="1777"/>
      <c r="B22" s="263" t="s">
        <v>15</v>
      </c>
      <c r="C22" s="491">
        <f t="shared" si="3"/>
        <v>31</v>
      </c>
      <c r="D22" s="692">
        <v>1</v>
      </c>
      <c r="E22" s="7">
        <v>10</v>
      </c>
      <c r="F22" s="7">
        <v>13</v>
      </c>
      <c r="G22" s="7">
        <v>2</v>
      </c>
      <c r="H22" s="7">
        <v>3</v>
      </c>
      <c r="I22" s="7">
        <v>2</v>
      </c>
      <c r="J22" s="7">
        <v>0</v>
      </c>
      <c r="K22" s="7">
        <v>0</v>
      </c>
      <c r="L22" s="8">
        <v>0</v>
      </c>
      <c r="M22" s="272">
        <v>0</v>
      </c>
      <c r="N22" s="1771"/>
      <c r="O22" s="263" t="s">
        <v>15</v>
      </c>
      <c r="P22" s="1344">
        <f t="shared" si="1"/>
        <v>28</v>
      </c>
      <c r="Q22" s="1332"/>
      <c r="R22" s="1333"/>
      <c r="S22" s="1333"/>
      <c r="T22" s="1333"/>
      <c r="U22" s="1333"/>
      <c r="V22" s="1333"/>
      <c r="W22" s="1333">
        <v>2</v>
      </c>
      <c r="X22" s="1333"/>
      <c r="Y22" s="1333"/>
      <c r="Z22" s="1333"/>
      <c r="AA22" s="1333"/>
      <c r="AB22" s="1333"/>
      <c r="AC22" s="1333"/>
      <c r="AD22" s="1335"/>
      <c r="AE22" s="1336">
        <v>4</v>
      </c>
      <c r="AF22" s="1337">
        <v>22</v>
      </c>
    </row>
    <row r="23" spans="1:32" ht="16.5" customHeight="1">
      <c r="A23" s="1777"/>
      <c r="B23" s="264" t="s">
        <v>25</v>
      </c>
      <c r="C23" s="490">
        <f t="shared" si="3"/>
        <v>20</v>
      </c>
      <c r="D23" s="693">
        <v>0</v>
      </c>
      <c r="E23" s="9">
        <v>2</v>
      </c>
      <c r="F23" s="9">
        <v>3</v>
      </c>
      <c r="G23" s="9">
        <v>12</v>
      </c>
      <c r="H23" s="9">
        <v>3</v>
      </c>
      <c r="I23" s="9">
        <v>0</v>
      </c>
      <c r="J23" s="9">
        <v>0</v>
      </c>
      <c r="K23" s="9">
        <v>0</v>
      </c>
      <c r="L23" s="10">
        <v>0</v>
      </c>
      <c r="M23" s="273">
        <v>0</v>
      </c>
      <c r="N23" s="1771"/>
      <c r="O23" s="264" t="s">
        <v>25</v>
      </c>
      <c r="P23" s="1345">
        <f t="shared" si="1"/>
        <v>12</v>
      </c>
      <c r="Q23" s="1339"/>
      <c r="R23" s="1340"/>
      <c r="S23" s="1340"/>
      <c r="T23" s="1340"/>
      <c r="U23" s="1340"/>
      <c r="V23" s="1340">
        <v>1</v>
      </c>
      <c r="W23" s="1340">
        <v>1</v>
      </c>
      <c r="X23" s="1340"/>
      <c r="Y23" s="1340"/>
      <c r="Z23" s="1340"/>
      <c r="AA23" s="1340"/>
      <c r="AB23" s="1340"/>
      <c r="AC23" s="1340"/>
      <c r="AD23" s="1341"/>
      <c r="AE23" s="1342">
        <v>1</v>
      </c>
      <c r="AF23" s="1343">
        <v>9</v>
      </c>
    </row>
    <row r="24" spans="1:32" ht="16.5" customHeight="1">
      <c r="A24" s="1776" t="s">
        <v>449</v>
      </c>
      <c r="B24" s="125" t="s">
        <v>70</v>
      </c>
      <c r="C24" s="488">
        <f>SUM(D24:M24)</f>
        <v>27</v>
      </c>
      <c r="D24" s="118">
        <f>SUM(D25)</f>
        <v>2</v>
      </c>
      <c r="E24" s="277">
        <f t="shared" ref="E24:M24" si="12">SUM(E25)</f>
        <v>5</v>
      </c>
      <c r="F24" s="277">
        <f t="shared" si="12"/>
        <v>8</v>
      </c>
      <c r="G24" s="277">
        <f t="shared" si="12"/>
        <v>1</v>
      </c>
      <c r="H24" s="277">
        <f t="shared" si="12"/>
        <v>2</v>
      </c>
      <c r="I24" s="277">
        <f t="shared" si="12"/>
        <v>3</v>
      </c>
      <c r="J24" s="277">
        <f t="shared" si="12"/>
        <v>3</v>
      </c>
      <c r="K24" s="277">
        <f t="shared" si="12"/>
        <v>1</v>
      </c>
      <c r="L24" s="277">
        <f t="shared" si="12"/>
        <v>0</v>
      </c>
      <c r="M24" s="278">
        <f t="shared" si="12"/>
        <v>2</v>
      </c>
      <c r="N24" s="1776" t="s">
        <v>449</v>
      </c>
      <c r="O24" s="125" t="s">
        <v>70</v>
      </c>
      <c r="P24" s="1298">
        <f>SUM(Q24:AF24)</f>
        <v>21</v>
      </c>
      <c r="Q24" s="1319">
        <f t="shared" ref="Q24:AF24" si="13">SUM(Q25)</f>
        <v>0</v>
      </c>
      <c r="R24" s="1320">
        <f t="shared" si="13"/>
        <v>0</v>
      </c>
      <c r="S24" s="1320">
        <f t="shared" si="13"/>
        <v>0</v>
      </c>
      <c r="T24" s="1320">
        <f t="shared" si="13"/>
        <v>0</v>
      </c>
      <c r="U24" s="1320">
        <f t="shared" si="13"/>
        <v>0</v>
      </c>
      <c r="V24" s="1320">
        <f t="shared" si="13"/>
        <v>0</v>
      </c>
      <c r="W24" s="1320">
        <f t="shared" si="13"/>
        <v>1</v>
      </c>
      <c r="X24" s="1320">
        <f t="shared" si="13"/>
        <v>0</v>
      </c>
      <c r="Y24" s="1320">
        <f t="shared" si="13"/>
        <v>0</v>
      </c>
      <c r="Z24" s="1320">
        <f t="shared" si="13"/>
        <v>0</v>
      </c>
      <c r="AA24" s="1320">
        <f t="shared" si="13"/>
        <v>0</v>
      </c>
      <c r="AB24" s="1320">
        <f t="shared" si="13"/>
        <v>0</v>
      </c>
      <c r="AC24" s="1320">
        <f t="shared" si="13"/>
        <v>0</v>
      </c>
      <c r="AD24" s="1321">
        <f t="shared" si="13"/>
        <v>0</v>
      </c>
      <c r="AE24" s="1322">
        <f t="shared" si="13"/>
        <v>1</v>
      </c>
      <c r="AF24" s="1323">
        <f t="shared" si="13"/>
        <v>19</v>
      </c>
    </row>
    <row r="25" spans="1:32" ht="16.5" customHeight="1">
      <c r="A25" s="1776"/>
      <c r="B25" s="686" t="s">
        <v>16</v>
      </c>
      <c r="C25" s="488">
        <f>SUM(D25:M25)</f>
        <v>27</v>
      </c>
      <c r="D25" s="690">
        <v>2</v>
      </c>
      <c r="E25" s="12">
        <v>5</v>
      </c>
      <c r="F25" s="12">
        <v>8</v>
      </c>
      <c r="G25" s="12">
        <v>1</v>
      </c>
      <c r="H25" s="12">
        <v>2</v>
      </c>
      <c r="I25" s="12">
        <v>3</v>
      </c>
      <c r="J25" s="12">
        <v>3</v>
      </c>
      <c r="K25" s="12">
        <v>1</v>
      </c>
      <c r="L25" s="13">
        <v>0</v>
      </c>
      <c r="M25" s="274">
        <v>2</v>
      </c>
      <c r="N25" s="1776"/>
      <c r="O25" s="686" t="s">
        <v>16</v>
      </c>
      <c r="P25" s="1298">
        <f>SUM(Q25:AF25)</f>
        <v>21</v>
      </c>
      <c r="Q25" s="1346"/>
      <c r="R25" s="1347"/>
      <c r="S25" s="1347"/>
      <c r="T25" s="1347"/>
      <c r="U25" s="1347"/>
      <c r="V25" s="1347"/>
      <c r="W25" s="1347">
        <v>1</v>
      </c>
      <c r="X25" s="1347"/>
      <c r="Y25" s="1347"/>
      <c r="Z25" s="1347"/>
      <c r="AA25" s="1347"/>
      <c r="AB25" s="1347"/>
      <c r="AC25" s="1347"/>
      <c r="AD25" s="1348"/>
      <c r="AE25" s="1349">
        <v>1</v>
      </c>
      <c r="AF25" s="1350">
        <v>19</v>
      </c>
    </row>
    <row r="26" spans="1:32" ht="16.5" customHeight="1">
      <c r="A26" s="1777" t="s">
        <v>448</v>
      </c>
      <c r="B26" s="125" t="s">
        <v>70</v>
      </c>
      <c r="C26" s="488">
        <f>SUM(D26:M26)</f>
        <v>312</v>
      </c>
      <c r="D26" s="118">
        <f t="shared" ref="D26:M26" si="14">SUM(D27:D30)</f>
        <v>18</v>
      </c>
      <c r="E26" s="277">
        <f t="shared" si="14"/>
        <v>45</v>
      </c>
      <c r="F26" s="277">
        <f t="shared" si="14"/>
        <v>97</v>
      </c>
      <c r="G26" s="277">
        <f t="shared" si="14"/>
        <v>26</v>
      </c>
      <c r="H26" s="277">
        <f t="shared" si="14"/>
        <v>26</v>
      </c>
      <c r="I26" s="277">
        <f t="shared" si="14"/>
        <v>19</v>
      </c>
      <c r="J26" s="277">
        <f t="shared" si="14"/>
        <v>45</v>
      </c>
      <c r="K26" s="277">
        <f t="shared" si="14"/>
        <v>21</v>
      </c>
      <c r="L26" s="277">
        <f t="shared" si="14"/>
        <v>0</v>
      </c>
      <c r="M26" s="278">
        <f t="shared" si="14"/>
        <v>15</v>
      </c>
      <c r="N26" s="1771" t="s">
        <v>448</v>
      </c>
      <c r="O26" s="125" t="s">
        <v>70</v>
      </c>
      <c r="P26" s="1298">
        <f>SUM(Q26:AF26)</f>
        <v>107</v>
      </c>
      <c r="Q26" s="1351">
        <f t="shared" ref="Q26:AF26" si="15">SUM(Q27:Q30)</f>
        <v>2</v>
      </c>
      <c r="R26" s="1352">
        <f t="shared" si="15"/>
        <v>0</v>
      </c>
      <c r="S26" s="1352">
        <f t="shared" si="15"/>
        <v>1</v>
      </c>
      <c r="T26" s="1352">
        <f t="shared" si="15"/>
        <v>2</v>
      </c>
      <c r="U26" s="1352">
        <f t="shared" si="15"/>
        <v>0</v>
      </c>
      <c r="V26" s="1352">
        <f t="shared" si="15"/>
        <v>1</v>
      </c>
      <c r="W26" s="1352">
        <f t="shared" si="15"/>
        <v>10</v>
      </c>
      <c r="X26" s="1352">
        <f t="shared" si="15"/>
        <v>0</v>
      </c>
      <c r="Y26" s="1352">
        <f t="shared" si="15"/>
        <v>0</v>
      </c>
      <c r="Z26" s="1352">
        <f t="shared" si="15"/>
        <v>2</v>
      </c>
      <c r="AA26" s="1352">
        <f t="shared" si="15"/>
        <v>1</v>
      </c>
      <c r="AB26" s="1352">
        <f t="shared" si="15"/>
        <v>0</v>
      </c>
      <c r="AC26" s="1352">
        <f t="shared" si="15"/>
        <v>0</v>
      </c>
      <c r="AD26" s="1353">
        <f t="shared" si="15"/>
        <v>0</v>
      </c>
      <c r="AE26" s="1354">
        <f t="shared" si="15"/>
        <v>10</v>
      </c>
      <c r="AF26" s="1355">
        <f t="shared" si="15"/>
        <v>78</v>
      </c>
    </row>
    <row r="27" spans="1:32" ht="16.5" customHeight="1">
      <c r="A27" s="1777"/>
      <c r="B27" s="262" t="s">
        <v>13</v>
      </c>
      <c r="C27" s="489">
        <f t="shared" si="3"/>
        <v>256</v>
      </c>
      <c r="D27" s="691">
        <v>16</v>
      </c>
      <c r="E27" s="5">
        <v>37</v>
      </c>
      <c r="F27" s="5">
        <v>73</v>
      </c>
      <c r="G27" s="5">
        <v>22</v>
      </c>
      <c r="H27" s="5">
        <v>23</v>
      </c>
      <c r="I27" s="5">
        <v>15</v>
      </c>
      <c r="J27" s="5">
        <v>40</v>
      </c>
      <c r="K27" s="5">
        <v>19</v>
      </c>
      <c r="L27" s="6">
        <v>0</v>
      </c>
      <c r="M27" s="271">
        <v>11</v>
      </c>
      <c r="N27" s="1771"/>
      <c r="O27" s="262" t="s">
        <v>13</v>
      </c>
      <c r="P27" s="1324">
        <f t="shared" si="1"/>
        <v>91</v>
      </c>
      <c r="Q27" s="1314">
        <v>1</v>
      </c>
      <c r="R27" s="1333"/>
      <c r="S27" s="1315">
        <v>1</v>
      </c>
      <c r="T27" s="1315">
        <v>2</v>
      </c>
      <c r="U27" s="1315"/>
      <c r="V27" s="1315">
        <v>1</v>
      </c>
      <c r="W27" s="1315">
        <v>8</v>
      </c>
      <c r="X27" s="1315"/>
      <c r="Y27" s="1315"/>
      <c r="Z27" s="1315">
        <v>2</v>
      </c>
      <c r="AA27" s="1315">
        <v>1</v>
      </c>
      <c r="AB27" s="1315"/>
      <c r="AC27" s="1315"/>
      <c r="AD27" s="1316"/>
      <c r="AE27" s="1317">
        <v>9</v>
      </c>
      <c r="AF27" s="1318">
        <v>66</v>
      </c>
    </row>
    <row r="28" spans="1:32" ht="16.5" customHeight="1">
      <c r="A28" s="1777"/>
      <c r="B28" s="263" t="s">
        <v>34</v>
      </c>
      <c r="C28" s="491">
        <f t="shared" si="3"/>
        <v>11</v>
      </c>
      <c r="D28" s="692">
        <v>0</v>
      </c>
      <c r="E28" s="7">
        <v>2</v>
      </c>
      <c r="F28" s="7">
        <v>9</v>
      </c>
      <c r="G28" s="7">
        <v>0</v>
      </c>
      <c r="H28" s="7">
        <v>0</v>
      </c>
      <c r="I28" s="7">
        <v>0</v>
      </c>
      <c r="J28" s="7">
        <v>0</v>
      </c>
      <c r="K28" s="7">
        <v>0</v>
      </c>
      <c r="L28" s="8">
        <v>0</v>
      </c>
      <c r="M28" s="272">
        <v>0</v>
      </c>
      <c r="N28" s="1771"/>
      <c r="O28" s="263" t="s">
        <v>34</v>
      </c>
      <c r="P28" s="1331">
        <f t="shared" si="1"/>
        <v>4</v>
      </c>
      <c r="Q28" s="1356"/>
      <c r="R28" s="1357"/>
      <c r="S28" s="1357"/>
      <c r="T28" s="1357"/>
      <c r="U28" s="1357"/>
      <c r="V28" s="1357"/>
      <c r="W28" s="1357"/>
      <c r="X28" s="1357"/>
      <c r="Y28" s="1357"/>
      <c r="Z28" s="1357"/>
      <c r="AA28" s="1357"/>
      <c r="AB28" s="1357"/>
      <c r="AC28" s="1357"/>
      <c r="AD28" s="1358"/>
      <c r="AE28" s="1359">
        <v>1</v>
      </c>
      <c r="AF28" s="1360">
        <v>3</v>
      </c>
    </row>
    <row r="29" spans="1:32" ht="16.5" customHeight="1">
      <c r="A29" s="1777"/>
      <c r="B29" s="263" t="s">
        <v>35</v>
      </c>
      <c r="C29" s="491">
        <f t="shared" si="3"/>
        <v>0</v>
      </c>
      <c r="D29" s="692">
        <v>0</v>
      </c>
      <c r="E29" s="7">
        <v>0</v>
      </c>
      <c r="F29" s="7">
        <v>0</v>
      </c>
      <c r="G29" s="7">
        <v>0</v>
      </c>
      <c r="H29" s="7">
        <v>0</v>
      </c>
      <c r="I29" s="7">
        <v>0</v>
      </c>
      <c r="J29" s="7">
        <v>0</v>
      </c>
      <c r="K29" s="7">
        <v>0</v>
      </c>
      <c r="L29" s="14">
        <v>0</v>
      </c>
      <c r="M29" s="275">
        <v>0</v>
      </c>
      <c r="N29" s="1771"/>
      <c r="O29" s="263" t="s">
        <v>35</v>
      </c>
      <c r="P29" s="1361">
        <f t="shared" si="1"/>
        <v>1</v>
      </c>
      <c r="Q29" s="1356"/>
      <c r="R29" s="1357"/>
      <c r="S29" s="1357"/>
      <c r="T29" s="1357"/>
      <c r="U29" s="1357"/>
      <c r="V29" s="1357"/>
      <c r="W29" s="1357"/>
      <c r="X29" s="1357"/>
      <c r="Y29" s="1357"/>
      <c r="Z29" s="1357"/>
      <c r="AA29" s="1357"/>
      <c r="AB29" s="1357"/>
      <c r="AC29" s="1357"/>
      <c r="AD29" s="1358"/>
      <c r="AE29" s="1359">
        <v>0</v>
      </c>
      <c r="AF29" s="1360">
        <v>1</v>
      </c>
    </row>
    <row r="30" spans="1:32" ht="16.5" customHeight="1">
      <c r="A30" s="1777"/>
      <c r="B30" s="264" t="s">
        <v>36</v>
      </c>
      <c r="C30" s="487">
        <f t="shared" si="3"/>
        <v>45</v>
      </c>
      <c r="D30" s="693">
        <v>2</v>
      </c>
      <c r="E30" s="9">
        <v>6</v>
      </c>
      <c r="F30" s="9">
        <v>15</v>
      </c>
      <c r="G30" s="9">
        <v>4</v>
      </c>
      <c r="H30" s="9">
        <v>3</v>
      </c>
      <c r="I30" s="9">
        <v>4</v>
      </c>
      <c r="J30" s="9">
        <v>5</v>
      </c>
      <c r="K30" s="15">
        <v>2</v>
      </c>
      <c r="L30" s="10">
        <v>0</v>
      </c>
      <c r="M30" s="273">
        <v>4</v>
      </c>
      <c r="N30" s="1771"/>
      <c r="O30" s="264" t="s">
        <v>36</v>
      </c>
      <c r="P30" s="1345">
        <f t="shared" si="1"/>
        <v>11</v>
      </c>
      <c r="Q30" s="1339">
        <v>1</v>
      </c>
      <c r="R30" s="1340"/>
      <c r="S30" s="1340"/>
      <c r="T30" s="1340"/>
      <c r="U30" s="1340"/>
      <c r="V30" s="1340"/>
      <c r="W30" s="1340">
        <v>2</v>
      </c>
      <c r="X30" s="1340"/>
      <c r="Y30" s="1340"/>
      <c r="Z30" s="1340"/>
      <c r="AA30" s="1340"/>
      <c r="AB30" s="1340"/>
      <c r="AC30" s="1340"/>
      <c r="AD30" s="1341"/>
      <c r="AE30" s="1342">
        <v>0</v>
      </c>
      <c r="AF30" s="1343">
        <v>8</v>
      </c>
    </row>
    <row r="31" spans="1:32" ht="16.5" customHeight="1">
      <c r="A31" s="1776" t="s">
        <v>453</v>
      </c>
      <c r="B31" s="125" t="s">
        <v>70</v>
      </c>
      <c r="C31" s="489">
        <f t="shared" ref="C31:C38" si="16">SUM(D31:M31)</f>
        <v>70</v>
      </c>
      <c r="D31" s="127">
        <f t="shared" ref="D31:M31" si="17">SUM(D32:D37)</f>
        <v>5</v>
      </c>
      <c r="E31" s="279">
        <f t="shared" si="17"/>
        <v>7</v>
      </c>
      <c r="F31" s="279">
        <f t="shared" si="17"/>
        <v>26</v>
      </c>
      <c r="G31" s="279">
        <f t="shared" si="17"/>
        <v>6</v>
      </c>
      <c r="H31" s="279">
        <f t="shared" si="17"/>
        <v>3</v>
      </c>
      <c r="I31" s="279">
        <f t="shared" si="17"/>
        <v>7</v>
      </c>
      <c r="J31" s="279">
        <f t="shared" si="17"/>
        <v>10</v>
      </c>
      <c r="K31" s="279">
        <f t="shared" si="17"/>
        <v>2</v>
      </c>
      <c r="L31" s="279">
        <f t="shared" si="17"/>
        <v>2</v>
      </c>
      <c r="M31" s="128">
        <f t="shared" si="17"/>
        <v>2</v>
      </c>
      <c r="N31" s="1776" t="s">
        <v>453</v>
      </c>
      <c r="O31" s="125" t="s">
        <v>70</v>
      </c>
      <c r="P31" s="1313">
        <f t="shared" si="1"/>
        <v>42</v>
      </c>
      <c r="Q31" s="1362">
        <f t="shared" ref="Q31:AF31" si="18">SUM(Q32:Q37)</f>
        <v>1</v>
      </c>
      <c r="R31" s="1363">
        <f t="shared" si="18"/>
        <v>0</v>
      </c>
      <c r="S31" s="1363">
        <f t="shared" si="18"/>
        <v>0</v>
      </c>
      <c r="T31" s="1363">
        <f t="shared" si="18"/>
        <v>1</v>
      </c>
      <c r="U31" s="1363">
        <f t="shared" si="18"/>
        <v>0</v>
      </c>
      <c r="V31" s="1363">
        <f t="shared" si="18"/>
        <v>1</v>
      </c>
      <c r="W31" s="1363">
        <f t="shared" si="18"/>
        <v>4</v>
      </c>
      <c r="X31" s="1363">
        <f t="shared" si="18"/>
        <v>0</v>
      </c>
      <c r="Y31" s="1363">
        <f t="shared" si="18"/>
        <v>0</v>
      </c>
      <c r="Z31" s="1363">
        <f t="shared" si="18"/>
        <v>0</v>
      </c>
      <c r="AA31" s="1363">
        <f t="shared" si="18"/>
        <v>0</v>
      </c>
      <c r="AB31" s="1363">
        <f t="shared" si="18"/>
        <v>0</v>
      </c>
      <c r="AC31" s="1363">
        <f t="shared" si="18"/>
        <v>1</v>
      </c>
      <c r="AD31" s="1364">
        <f t="shared" si="18"/>
        <v>0</v>
      </c>
      <c r="AE31" s="1365">
        <f t="shared" si="18"/>
        <v>4</v>
      </c>
      <c r="AF31" s="1366">
        <f t="shared" si="18"/>
        <v>30</v>
      </c>
    </row>
    <row r="32" spans="1:32" ht="16.5" customHeight="1">
      <c r="A32" s="1776"/>
      <c r="B32" s="683" t="s">
        <v>23</v>
      </c>
      <c r="C32" s="492">
        <f t="shared" si="16"/>
        <v>8</v>
      </c>
      <c r="D32" s="691">
        <v>0</v>
      </c>
      <c r="E32" s="5">
        <v>0</v>
      </c>
      <c r="F32" s="5">
        <v>4</v>
      </c>
      <c r="G32" s="5">
        <v>0</v>
      </c>
      <c r="H32" s="5">
        <v>1</v>
      </c>
      <c r="I32" s="5">
        <v>2</v>
      </c>
      <c r="J32" s="5">
        <v>1</v>
      </c>
      <c r="K32" s="5">
        <v>0</v>
      </c>
      <c r="L32" s="6">
        <v>0</v>
      </c>
      <c r="M32" s="271">
        <v>0</v>
      </c>
      <c r="N32" s="1776"/>
      <c r="O32" s="683" t="s">
        <v>23</v>
      </c>
      <c r="P32" s="1324">
        <f t="shared" si="1"/>
        <v>12</v>
      </c>
      <c r="Q32" s="1367"/>
      <c r="R32" s="1368"/>
      <c r="S32" s="1368"/>
      <c r="T32" s="1368"/>
      <c r="U32" s="1368"/>
      <c r="V32" s="1368"/>
      <c r="W32" s="1368">
        <v>1</v>
      </c>
      <c r="X32" s="1368"/>
      <c r="Y32" s="1368"/>
      <c r="Z32" s="1368"/>
      <c r="AA32" s="1368"/>
      <c r="AB32" s="1368"/>
      <c r="AC32" s="1368"/>
      <c r="AD32" s="1369"/>
      <c r="AE32" s="1370">
        <v>1</v>
      </c>
      <c r="AF32" s="1371">
        <v>10</v>
      </c>
    </row>
    <row r="33" spans="1:32" ht="16.5" customHeight="1">
      <c r="A33" s="1776"/>
      <c r="B33" s="684" t="s">
        <v>29</v>
      </c>
      <c r="C33" s="491">
        <f t="shared" si="16"/>
        <v>1</v>
      </c>
      <c r="D33" s="695">
        <v>0</v>
      </c>
      <c r="E33" s="17">
        <v>0</v>
      </c>
      <c r="F33" s="17">
        <v>1</v>
      </c>
      <c r="G33" s="17">
        <v>0</v>
      </c>
      <c r="H33" s="17">
        <v>0</v>
      </c>
      <c r="I33" s="17">
        <v>0</v>
      </c>
      <c r="J33" s="17">
        <v>0</v>
      </c>
      <c r="K33" s="17">
        <v>0</v>
      </c>
      <c r="L33" s="8">
        <v>0</v>
      </c>
      <c r="M33" s="272">
        <v>0</v>
      </c>
      <c r="N33" s="1776"/>
      <c r="O33" s="684" t="s">
        <v>29</v>
      </c>
      <c r="P33" s="1361">
        <f t="shared" si="1"/>
        <v>4</v>
      </c>
      <c r="Q33" s="1356"/>
      <c r="R33" s="1357"/>
      <c r="S33" s="1357"/>
      <c r="T33" s="1357"/>
      <c r="U33" s="1357"/>
      <c r="V33" s="1357"/>
      <c r="W33" s="1357"/>
      <c r="X33" s="1357"/>
      <c r="Y33" s="1357"/>
      <c r="Z33" s="1357"/>
      <c r="AA33" s="1357"/>
      <c r="AB33" s="1357"/>
      <c r="AC33" s="1357"/>
      <c r="AD33" s="1358"/>
      <c r="AE33" s="1359">
        <v>1</v>
      </c>
      <c r="AF33" s="1360">
        <v>3</v>
      </c>
    </row>
    <row r="34" spans="1:32" ht="16.5" customHeight="1">
      <c r="A34" s="1776"/>
      <c r="B34" s="684" t="s">
        <v>30</v>
      </c>
      <c r="C34" s="491">
        <f t="shared" si="16"/>
        <v>7</v>
      </c>
      <c r="D34" s="692">
        <v>0</v>
      </c>
      <c r="E34" s="7">
        <v>3</v>
      </c>
      <c r="F34" s="7">
        <v>2</v>
      </c>
      <c r="G34" s="7">
        <v>0</v>
      </c>
      <c r="H34" s="7">
        <v>1</v>
      </c>
      <c r="I34" s="7">
        <v>0</v>
      </c>
      <c r="J34" s="7">
        <v>1</v>
      </c>
      <c r="K34" s="7">
        <v>0</v>
      </c>
      <c r="L34" s="8">
        <v>0</v>
      </c>
      <c r="M34" s="272">
        <v>0</v>
      </c>
      <c r="N34" s="1776"/>
      <c r="O34" s="684" t="s">
        <v>30</v>
      </c>
      <c r="P34" s="1344">
        <f t="shared" si="1"/>
        <v>7</v>
      </c>
      <c r="Q34" s="1356"/>
      <c r="R34" s="1357"/>
      <c r="S34" s="1357"/>
      <c r="T34" s="1357"/>
      <c r="U34" s="1357"/>
      <c r="V34" s="1357"/>
      <c r="W34" s="1357">
        <v>1</v>
      </c>
      <c r="X34" s="1357"/>
      <c r="Y34" s="1357"/>
      <c r="Z34" s="1357"/>
      <c r="AA34" s="1357"/>
      <c r="AB34" s="1357"/>
      <c r="AC34" s="1357"/>
      <c r="AD34" s="1358"/>
      <c r="AE34" s="1359">
        <v>1</v>
      </c>
      <c r="AF34" s="1360">
        <v>5</v>
      </c>
    </row>
    <row r="35" spans="1:32" ht="16.5" customHeight="1">
      <c r="A35" s="1776"/>
      <c r="B35" s="684" t="s">
        <v>31</v>
      </c>
      <c r="C35" s="491">
        <f t="shared" si="16"/>
        <v>35</v>
      </c>
      <c r="D35" s="692">
        <v>4</v>
      </c>
      <c r="E35" s="7">
        <v>0</v>
      </c>
      <c r="F35" s="7">
        <v>8</v>
      </c>
      <c r="G35" s="7">
        <v>5</v>
      </c>
      <c r="H35" s="7">
        <v>0</v>
      </c>
      <c r="I35" s="7">
        <v>4</v>
      </c>
      <c r="J35" s="7">
        <v>8</v>
      </c>
      <c r="K35" s="7">
        <v>2</v>
      </c>
      <c r="L35" s="8">
        <v>2</v>
      </c>
      <c r="M35" s="272">
        <v>2</v>
      </c>
      <c r="N35" s="1776"/>
      <c r="O35" s="684" t="s">
        <v>31</v>
      </c>
      <c r="P35" s="1331">
        <f t="shared" si="1"/>
        <v>7</v>
      </c>
      <c r="Q35" s="1332">
        <v>1</v>
      </c>
      <c r="R35" s="1333"/>
      <c r="S35" s="1333"/>
      <c r="T35" s="1333"/>
      <c r="U35" s="1333"/>
      <c r="V35" s="1333"/>
      <c r="W35" s="1333"/>
      <c r="X35" s="1333"/>
      <c r="Y35" s="1333"/>
      <c r="Z35" s="1333"/>
      <c r="AA35" s="1333"/>
      <c r="AB35" s="1333"/>
      <c r="AC35" s="1333">
        <v>1</v>
      </c>
      <c r="AD35" s="1335"/>
      <c r="AE35" s="1336">
        <v>0</v>
      </c>
      <c r="AF35" s="1337">
        <v>5</v>
      </c>
    </row>
    <row r="36" spans="1:32" ht="16.5" customHeight="1">
      <c r="A36" s="1776"/>
      <c r="B36" s="684" t="s">
        <v>32</v>
      </c>
      <c r="C36" s="491">
        <f t="shared" si="16"/>
        <v>2</v>
      </c>
      <c r="D36" s="692">
        <v>0</v>
      </c>
      <c r="E36" s="7">
        <v>0</v>
      </c>
      <c r="F36" s="7">
        <v>2</v>
      </c>
      <c r="G36" s="7">
        <v>0</v>
      </c>
      <c r="H36" s="7">
        <v>0</v>
      </c>
      <c r="I36" s="7">
        <v>0</v>
      </c>
      <c r="J36" s="7">
        <v>0</v>
      </c>
      <c r="K36" s="7">
        <v>0</v>
      </c>
      <c r="L36" s="8">
        <v>0</v>
      </c>
      <c r="M36" s="272">
        <v>0</v>
      </c>
      <c r="N36" s="1776"/>
      <c r="O36" s="684" t="s">
        <v>32</v>
      </c>
      <c r="P36" s="1361">
        <f t="shared" si="1"/>
        <v>2</v>
      </c>
      <c r="Q36" s="1356"/>
      <c r="R36" s="1357"/>
      <c r="S36" s="1357"/>
      <c r="T36" s="1357"/>
      <c r="U36" s="1357"/>
      <c r="V36" s="1357"/>
      <c r="W36" s="1357"/>
      <c r="X36" s="1357"/>
      <c r="Y36" s="1357"/>
      <c r="Z36" s="1357"/>
      <c r="AA36" s="1357"/>
      <c r="AB36" s="1357"/>
      <c r="AC36" s="1357"/>
      <c r="AD36" s="1358"/>
      <c r="AE36" s="1359">
        <v>0</v>
      </c>
      <c r="AF36" s="1360">
        <v>2</v>
      </c>
    </row>
    <row r="37" spans="1:32" ht="16.5" customHeight="1">
      <c r="A37" s="1776"/>
      <c r="B37" s="685" t="s">
        <v>33</v>
      </c>
      <c r="C37" s="490">
        <f t="shared" si="16"/>
        <v>17</v>
      </c>
      <c r="D37" s="693">
        <v>1</v>
      </c>
      <c r="E37" s="9">
        <v>4</v>
      </c>
      <c r="F37" s="9">
        <v>9</v>
      </c>
      <c r="G37" s="9">
        <v>1</v>
      </c>
      <c r="H37" s="9">
        <v>1</v>
      </c>
      <c r="I37" s="9">
        <v>1</v>
      </c>
      <c r="J37" s="9">
        <v>0</v>
      </c>
      <c r="K37" s="9">
        <v>0</v>
      </c>
      <c r="L37" s="10">
        <v>0</v>
      </c>
      <c r="M37" s="273">
        <v>0</v>
      </c>
      <c r="N37" s="1776"/>
      <c r="O37" s="685" t="s">
        <v>33</v>
      </c>
      <c r="P37" s="1345">
        <f t="shared" si="1"/>
        <v>10</v>
      </c>
      <c r="Q37" s="1339"/>
      <c r="R37" s="1340"/>
      <c r="S37" s="1340"/>
      <c r="T37" s="1340">
        <v>1</v>
      </c>
      <c r="U37" s="1340"/>
      <c r="V37" s="1340">
        <v>1</v>
      </c>
      <c r="W37" s="1340">
        <v>2</v>
      </c>
      <c r="X37" s="1340"/>
      <c r="Y37" s="1340"/>
      <c r="Z37" s="1340"/>
      <c r="AA37" s="1340"/>
      <c r="AB37" s="1340"/>
      <c r="AC37" s="1340"/>
      <c r="AD37" s="1341"/>
      <c r="AE37" s="1342">
        <v>1</v>
      </c>
      <c r="AF37" s="1343">
        <v>5</v>
      </c>
    </row>
    <row r="38" spans="1:32" ht="16.5" customHeight="1">
      <c r="A38" s="1771" t="s">
        <v>452</v>
      </c>
      <c r="B38" s="125" t="s">
        <v>70</v>
      </c>
      <c r="C38" s="488">
        <f t="shared" si="16"/>
        <v>552</v>
      </c>
      <c r="D38" s="118">
        <f t="shared" ref="D38:M38" si="19">SUM(D39:D43)</f>
        <v>34</v>
      </c>
      <c r="E38" s="277">
        <f t="shared" si="19"/>
        <v>91</v>
      </c>
      <c r="F38" s="277">
        <f t="shared" si="19"/>
        <v>200</v>
      </c>
      <c r="G38" s="277">
        <f t="shared" si="19"/>
        <v>47</v>
      </c>
      <c r="H38" s="277">
        <f t="shared" si="19"/>
        <v>35</v>
      </c>
      <c r="I38" s="277">
        <f t="shared" si="19"/>
        <v>38</v>
      </c>
      <c r="J38" s="277">
        <f t="shared" si="19"/>
        <v>59</v>
      </c>
      <c r="K38" s="277">
        <f t="shared" si="19"/>
        <v>24</v>
      </c>
      <c r="L38" s="277">
        <f t="shared" si="19"/>
        <v>4</v>
      </c>
      <c r="M38" s="278">
        <f t="shared" si="19"/>
        <v>20</v>
      </c>
      <c r="N38" s="1771" t="s">
        <v>452</v>
      </c>
      <c r="O38" s="125" t="s">
        <v>70</v>
      </c>
      <c r="P38" s="1298">
        <f t="shared" si="1"/>
        <v>193</v>
      </c>
      <c r="Q38" s="1319">
        <f t="shared" ref="Q38:AF38" si="20">SUM(Q39:Q43)</f>
        <v>3</v>
      </c>
      <c r="R38" s="1320">
        <f t="shared" si="20"/>
        <v>0</v>
      </c>
      <c r="S38" s="1320">
        <f t="shared" si="20"/>
        <v>1</v>
      </c>
      <c r="T38" s="1320">
        <f t="shared" si="20"/>
        <v>2</v>
      </c>
      <c r="U38" s="1320">
        <f t="shared" si="20"/>
        <v>1</v>
      </c>
      <c r="V38" s="1320">
        <f t="shared" si="20"/>
        <v>1</v>
      </c>
      <c r="W38" s="1320">
        <f t="shared" si="20"/>
        <v>14</v>
      </c>
      <c r="X38" s="1320">
        <f t="shared" si="20"/>
        <v>1</v>
      </c>
      <c r="Y38" s="1320">
        <f t="shared" si="20"/>
        <v>0</v>
      </c>
      <c r="Z38" s="1320">
        <f t="shared" si="20"/>
        <v>2</v>
      </c>
      <c r="AA38" s="1320">
        <f t="shared" si="20"/>
        <v>0</v>
      </c>
      <c r="AB38" s="1320">
        <f t="shared" si="20"/>
        <v>0</v>
      </c>
      <c r="AC38" s="1320">
        <f t="shared" si="20"/>
        <v>1</v>
      </c>
      <c r="AD38" s="1321">
        <f t="shared" si="20"/>
        <v>0</v>
      </c>
      <c r="AE38" s="1322">
        <f t="shared" si="20"/>
        <v>27</v>
      </c>
      <c r="AF38" s="1323">
        <f t="shared" si="20"/>
        <v>140</v>
      </c>
    </row>
    <row r="39" spans="1:32" ht="16.5" customHeight="1">
      <c r="A39" s="1771"/>
      <c r="B39" s="262" t="s">
        <v>18</v>
      </c>
      <c r="C39" s="492">
        <f t="shared" si="3"/>
        <v>281</v>
      </c>
      <c r="D39" s="694">
        <v>17</v>
      </c>
      <c r="E39" s="11">
        <v>38</v>
      </c>
      <c r="F39" s="11">
        <v>118</v>
      </c>
      <c r="G39" s="11">
        <v>18</v>
      </c>
      <c r="H39" s="11">
        <v>16</v>
      </c>
      <c r="I39" s="11">
        <v>23</v>
      </c>
      <c r="J39" s="11">
        <v>23</v>
      </c>
      <c r="K39" s="11">
        <v>11</v>
      </c>
      <c r="L39" s="6">
        <v>4</v>
      </c>
      <c r="M39" s="271">
        <v>13</v>
      </c>
      <c r="N39" s="1771"/>
      <c r="O39" s="262" t="s">
        <v>18</v>
      </c>
      <c r="P39" s="1324">
        <f t="shared" si="1"/>
        <v>96</v>
      </c>
      <c r="Q39" s="1367">
        <v>2</v>
      </c>
      <c r="R39" s="1368"/>
      <c r="S39" s="1368">
        <v>1</v>
      </c>
      <c r="T39" s="1368">
        <v>1</v>
      </c>
      <c r="U39" s="1368">
        <v>1</v>
      </c>
      <c r="V39" s="1368"/>
      <c r="W39" s="1368">
        <v>6</v>
      </c>
      <c r="X39" s="1368"/>
      <c r="Y39" s="1368"/>
      <c r="Z39" s="1368">
        <v>1</v>
      </c>
      <c r="AA39" s="1368"/>
      <c r="AB39" s="1368"/>
      <c r="AC39" s="1368">
        <v>1</v>
      </c>
      <c r="AD39" s="1369"/>
      <c r="AE39" s="1370">
        <v>12</v>
      </c>
      <c r="AF39" s="1371">
        <v>71</v>
      </c>
    </row>
    <row r="40" spans="1:32" ht="16.5" customHeight="1">
      <c r="A40" s="1771"/>
      <c r="B40" s="263" t="s">
        <v>21</v>
      </c>
      <c r="C40" s="491">
        <f t="shared" si="3"/>
        <v>133</v>
      </c>
      <c r="D40" s="692">
        <v>10</v>
      </c>
      <c r="E40" s="7">
        <v>25</v>
      </c>
      <c r="F40" s="7">
        <v>36</v>
      </c>
      <c r="G40" s="7">
        <v>19</v>
      </c>
      <c r="H40" s="7">
        <v>10</v>
      </c>
      <c r="I40" s="7">
        <v>7</v>
      </c>
      <c r="J40" s="7">
        <v>15</v>
      </c>
      <c r="K40" s="7">
        <v>6</v>
      </c>
      <c r="L40" s="8">
        <v>0</v>
      </c>
      <c r="M40" s="272">
        <v>5</v>
      </c>
      <c r="N40" s="1771"/>
      <c r="O40" s="263" t="s">
        <v>21</v>
      </c>
      <c r="P40" s="1361">
        <f t="shared" si="1"/>
        <v>49</v>
      </c>
      <c r="Q40" s="1332"/>
      <c r="R40" s="1333"/>
      <c r="S40" s="1333"/>
      <c r="T40" s="1333"/>
      <c r="U40" s="1333"/>
      <c r="V40" s="1333">
        <v>1</v>
      </c>
      <c r="W40" s="1333">
        <v>5</v>
      </c>
      <c r="X40" s="1333">
        <v>1</v>
      </c>
      <c r="Y40" s="1333"/>
      <c r="Z40" s="1333">
        <v>1</v>
      </c>
      <c r="AA40" s="1333"/>
      <c r="AB40" s="1333"/>
      <c r="AC40" s="1333"/>
      <c r="AD40" s="1335"/>
      <c r="AE40" s="1336">
        <v>8</v>
      </c>
      <c r="AF40" s="1337">
        <v>33</v>
      </c>
    </row>
    <row r="41" spans="1:32" ht="16.5" customHeight="1">
      <c r="A41" s="1771"/>
      <c r="B41" s="263" t="s">
        <v>22</v>
      </c>
      <c r="C41" s="491">
        <f t="shared" si="3"/>
        <v>102</v>
      </c>
      <c r="D41" s="692">
        <v>6</v>
      </c>
      <c r="E41" s="7">
        <v>21</v>
      </c>
      <c r="F41" s="7">
        <v>38</v>
      </c>
      <c r="G41" s="7">
        <v>4</v>
      </c>
      <c r="H41" s="7">
        <v>6</v>
      </c>
      <c r="I41" s="7">
        <v>4</v>
      </c>
      <c r="J41" s="7">
        <v>17</v>
      </c>
      <c r="K41" s="7">
        <v>5</v>
      </c>
      <c r="L41" s="8">
        <v>0</v>
      </c>
      <c r="M41" s="272">
        <v>1</v>
      </c>
      <c r="N41" s="1771"/>
      <c r="O41" s="263" t="s">
        <v>22</v>
      </c>
      <c r="P41" s="1344">
        <f t="shared" si="1"/>
        <v>39</v>
      </c>
      <c r="Q41" s="1332">
        <v>1</v>
      </c>
      <c r="R41" s="1333"/>
      <c r="S41" s="1333"/>
      <c r="T41" s="1333">
        <v>1</v>
      </c>
      <c r="U41" s="1333"/>
      <c r="V41" s="1333"/>
      <c r="W41" s="1333">
        <v>2</v>
      </c>
      <c r="X41" s="1333"/>
      <c r="Y41" s="1333"/>
      <c r="Z41" s="1333"/>
      <c r="AA41" s="1333"/>
      <c r="AB41" s="1333"/>
      <c r="AC41" s="1333"/>
      <c r="AD41" s="1335"/>
      <c r="AE41" s="1336">
        <v>6</v>
      </c>
      <c r="AF41" s="1337">
        <v>29</v>
      </c>
    </row>
    <row r="42" spans="1:32" ht="16.5" customHeight="1">
      <c r="A42" s="1771"/>
      <c r="B42" s="263" t="s">
        <v>37</v>
      </c>
      <c r="C42" s="491">
        <f t="shared" si="3"/>
        <v>33</v>
      </c>
      <c r="D42" s="692">
        <v>1</v>
      </c>
      <c r="E42" s="7">
        <v>4</v>
      </c>
      <c r="F42" s="7">
        <v>8</v>
      </c>
      <c r="G42" s="7">
        <v>6</v>
      </c>
      <c r="H42" s="7">
        <v>3</v>
      </c>
      <c r="I42" s="7">
        <v>4</v>
      </c>
      <c r="J42" s="7">
        <v>4</v>
      </c>
      <c r="K42" s="7">
        <v>2</v>
      </c>
      <c r="L42" s="8">
        <v>0</v>
      </c>
      <c r="M42" s="272">
        <v>1</v>
      </c>
      <c r="N42" s="1771"/>
      <c r="O42" s="263" t="s">
        <v>37</v>
      </c>
      <c r="P42" s="1344">
        <f t="shared" si="1"/>
        <v>9</v>
      </c>
      <c r="Q42" s="1356"/>
      <c r="R42" s="1357"/>
      <c r="S42" s="1357"/>
      <c r="T42" s="1357"/>
      <c r="U42" s="1357"/>
      <c r="V42" s="1357"/>
      <c r="W42" s="1357">
        <v>1</v>
      </c>
      <c r="X42" s="1357"/>
      <c r="Y42" s="1357"/>
      <c r="Z42" s="1357"/>
      <c r="AA42" s="1357"/>
      <c r="AB42" s="1357"/>
      <c r="AC42" s="1357"/>
      <c r="AD42" s="1358"/>
      <c r="AE42" s="1359">
        <v>1</v>
      </c>
      <c r="AF42" s="1360">
        <v>7</v>
      </c>
    </row>
    <row r="43" spans="1:32" ht="16.5" customHeight="1">
      <c r="A43" s="1847"/>
      <c r="B43" s="264" t="s">
        <v>38</v>
      </c>
      <c r="C43" s="490">
        <f t="shared" si="3"/>
        <v>3</v>
      </c>
      <c r="D43" s="693">
        <v>0</v>
      </c>
      <c r="E43" s="9">
        <v>3</v>
      </c>
      <c r="F43" s="9">
        <v>0</v>
      </c>
      <c r="G43" s="9">
        <v>0</v>
      </c>
      <c r="H43" s="9">
        <v>0</v>
      </c>
      <c r="I43" s="9">
        <v>0</v>
      </c>
      <c r="J43" s="9">
        <v>0</v>
      </c>
      <c r="K43" s="9">
        <v>0</v>
      </c>
      <c r="L43" s="16">
        <v>0</v>
      </c>
      <c r="M43" s="276">
        <v>0</v>
      </c>
      <c r="N43" s="1847"/>
      <c r="O43" s="264" t="s">
        <v>38</v>
      </c>
      <c r="P43" s="1345">
        <f t="shared" si="1"/>
        <v>0</v>
      </c>
      <c r="Q43" s="1372"/>
      <c r="R43" s="1373"/>
      <c r="S43" s="1373"/>
      <c r="T43" s="1373"/>
      <c r="U43" s="1373"/>
      <c r="V43" s="1373"/>
      <c r="W43" s="1373"/>
      <c r="X43" s="1373"/>
      <c r="Y43" s="1373"/>
      <c r="Z43" s="1373"/>
      <c r="AA43" s="1373"/>
      <c r="AB43" s="1373"/>
      <c r="AC43" s="1373"/>
      <c r="AD43" s="1374"/>
      <c r="AE43" s="1375">
        <v>0</v>
      </c>
      <c r="AF43" s="1376"/>
    </row>
    <row r="44" spans="1:32" ht="16.5" customHeight="1">
      <c r="A44" s="1844" t="s">
        <v>451</v>
      </c>
      <c r="B44" s="125" t="s">
        <v>70</v>
      </c>
      <c r="C44" s="488">
        <f>SUM(D44:M44)</f>
        <v>309</v>
      </c>
      <c r="D44" s="118">
        <f t="shared" ref="D44:M44" si="21">SUM(D45:D46)</f>
        <v>24</v>
      </c>
      <c r="E44" s="277">
        <f t="shared" si="21"/>
        <v>40</v>
      </c>
      <c r="F44" s="277">
        <f t="shared" si="21"/>
        <v>88</v>
      </c>
      <c r="G44" s="277">
        <f t="shared" si="21"/>
        <v>38</v>
      </c>
      <c r="H44" s="277">
        <f t="shared" si="21"/>
        <v>28</v>
      </c>
      <c r="I44" s="277">
        <f t="shared" si="21"/>
        <v>23</v>
      </c>
      <c r="J44" s="277">
        <f t="shared" si="21"/>
        <v>39</v>
      </c>
      <c r="K44" s="277">
        <f t="shared" si="21"/>
        <v>17</v>
      </c>
      <c r="L44" s="277">
        <f t="shared" si="21"/>
        <v>1</v>
      </c>
      <c r="M44" s="278">
        <f t="shared" si="21"/>
        <v>11</v>
      </c>
      <c r="N44" s="1844" t="s">
        <v>451</v>
      </c>
      <c r="O44" s="125" t="s">
        <v>70</v>
      </c>
      <c r="P44" s="1298">
        <f>SUM(Q44:AF44)</f>
        <v>118</v>
      </c>
      <c r="Q44" s="1351">
        <f t="shared" ref="Q44:AF44" si="22">SUM(Q45:Q46)</f>
        <v>1</v>
      </c>
      <c r="R44" s="1352">
        <f t="shared" si="22"/>
        <v>0</v>
      </c>
      <c r="S44" s="1352">
        <f t="shared" si="22"/>
        <v>1</v>
      </c>
      <c r="T44" s="1352">
        <f t="shared" si="22"/>
        <v>0</v>
      </c>
      <c r="U44" s="1352">
        <f t="shared" si="22"/>
        <v>1</v>
      </c>
      <c r="V44" s="1352">
        <f t="shared" si="22"/>
        <v>1</v>
      </c>
      <c r="W44" s="1352">
        <f t="shared" si="22"/>
        <v>14</v>
      </c>
      <c r="X44" s="1352">
        <f t="shared" si="22"/>
        <v>1</v>
      </c>
      <c r="Y44" s="1352">
        <f t="shared" si="22"/>
        <v>0</v>
      </c>
      <c r="Z44" s="1352">
        <f t="shared" si="22"/>
        <v>3</v>
      </c>
      <c r="AA44" s="1352">
        <f t="shared" si="22"/>
        <v>0</v>
      </c>
      <c r="AB44" s="1352">
        <f t="shared" si="22"/>
        <v>0</v>
      </c>
      <c r="AC44" s="1352">
        <f t="shared" si="22"/>
        <v>0</v>
      </c>
      <c r="AD44" s="1353">
        <f t="shared" si="22"/>
        <v>0</v>
      </c>
      <c r="AE44" s="1354">
        <f t="shared" si="22"/>
        <v>17</v>
      </c>
      <c r="AF44" s="1355">
        <f t="shared" si="22"/>
        <v>79</v>
      </c>
    </row>
    <row r="45" spans="1:32" ht="16.5" customHeight="1">
      <c r="A45" s="1774"/>
      <c r="B45" s="262" t="s">
        <v>19</v>
      </c>
      <c r="C45" s="492">
        <f t="shared" si="3"/>
        <v>277</v>
      </c>
      <c r="D45" s="694">
        <v>21</v>
      </c>
      <c r="E45" s="11">
        <v>34</v>
      </c>
      <c r="F45" s="11">
        <v>79</v>
      </c>
      <c r="G45" s="11">
        <v>37</v>
      </c>
      <c r="H45" s="11">
        <v>25</v>
      </c>
      <c r="I45" s="11">
        <v>20</v>
      </c>
      <c r="J45" s="11">
        <v>33</v>
      </c>
      <c r="K45" s="11">
        <v>16</v>
      </c>
      <c r="L45" s="6">
        <v>1</v>
      </c>
      <c r="M45" s="271">
        <v>11</v>
      </c>
      <c r="N45" s="1774"/>
      <c r="O45" s="262" t="s">
        <v>19</v>
      </c>
      <c r="P45" s="1313">
        <f t="shared" si="1"/>
        <v>106</v>
      </c>
      <c r="Q45" s="1314">
        <v>1</v>
      </c>
      <c r="R45" s="1315"/>
      <c r="S45" s="1315">
        <v>1</v>
      </c>
      <c r="T45" s="1315"/>
      <c r="U45" s="1315">
        <v>1</v>
      </c>
      <c r="V45" s="1315">
        <v>1</v>
      </c>
      <c r="W45" s="1315">
        <v>13</v>
      </c>
      <c r="X45" s="1315">
        <v>1</v>
      </c>
      <c r="Y45" s="1315"/>
      <c r="Z45" s="1315">
        <v>3</v>
      </c>
      <c r="AA45" s="1315"/>
      <c r="AB45" s="1315"/>
      <c r="AC45" s="1315"/>
      <c r="AD45" s="1316"/>
      <c r="AE45" s="1317">
        <v>15</v>
      </c>
      <c r="AF45" s="1318">
        <v>70</v>
      </c>
    </row>
    <row r="46" spans="1:32" ht="16.5" customHeight="1" thickBot="1">
      <c r="A46" s="1775"/>
      <c r="B46" s="679" t="s">
        <v>24</v>
      </c>
      <c r="C46" s="493">
        <f t="shared" si="3"/>
        <v>32</v>
      </c>
      <c r="D46" s="696">
        <v>3</v>
      </c>
      <c r="E46" s="680">
        <v>6</v>
      </c>
      <c r="F46" s="680">
        <v>9</v>
      </c>
      <c r="G46" s="680">
        <v>1</v>
      </c>
      <c r="H46" s="680">
        <v>3</v>
      </c>
      <c r="I46" s="680">
        <v>3</v>
      </c>
      <c r="J46" s="680">
        <v>6</v>
      </c>
      <c r="K46" s="680">
        <v>1</v>
      </c>
      <c r="L46" s="681">
        <v>0</v>
      </c>
      <c r="M46" s="682">
        <v>0</v>
      </c>
      <c r="N46" s="1775"/>
      <c r="O46" s="679" t="s">
        <v>24</v>
      </c>
      <c r="P46" s="1377">
        <f t="shared" si="1"/>
        <v>12</v>
      </c>
      <c r="Q46" s="1378"/>
      <c r="R46" s="1379"/>
      <c r="S46" s="1379"/>
      <c r="T46" s="1379"/>
      <c r="U46" s="1379"/>
      <c r="V46" s="1379"/>
      <c r="W46" s="1379">
        <v>1</v>
      </c>
      <c r="X46" s="1379"/>
      <c r="Y46" s="1379"/>
      <c r="Z46" s="1379"/>
      <c r="AA46" s="1379"/>
      <c r="AB46" s="1379"/>
      <c r="AC46" s="1379"/>
      <c r="AD46" s="1380"/>
      <c r="AE46" s="1381">
        <v>2</v>
      </c>
      <c r="AF46" s="1382">
        <v>9</v>
      </c>
    </row>
    <row r="47" spans="1:32" ht="16.5" customHeight="1">
      <c r="A47" s="47" t="s">
        <v>300</v>
      </c>
      <c r="B47" s="47"/>
      <c r="C47" s="47"/>
      <c r="D47" s="47"/>
      <c r="E47" s="47"/>
      <c r="F47" s="47"/>
      <c r="G47" s="47"/>
      <c r="H47" s="47"/>
      <c r="I47" s="47"/>
      <c r="J47" s="47"/>
      <c r="K47" s="47"/>
      <c r="L47" s="47"/>
      <c r="M47" s="47"/>
      <c r="N47" s="47" t="s">
        <v>300</v>
      </c>
      <c r="O47" s="47"/>
      <c r="P47" s="47"/>
      <c r="Q47" s="47"/>
      <c r="R47" s="47"/>
      <c r="S47" s="47"/>
      <c r="T47" s="47"/>
      <c r="U47" s="47"/>
      <c r="V47" s="47"/>
      <c r="W47" s="47"/>
      <c r="X47" s="47"/>
      <c r="Y47" s="47"/>
      <c r="Z47" s="47"/>
      <c r="AA47" s="47"/>
      <c r="AB47" s="47"/>
      <c r="AC47" s="47"/>
      <c r="AD47" s="47"/>
      <c r="AE47" s="47"/>
      <c r="AF47" s="19"/>
    </row>
  </sheetData>
  <mergeCells count="29">
    <mergeCell ref="O2:O3"/>
    <mergeCell ref="P2:AF2"/>
    <mergeCell ref="A20:A23"/>
    <mergeCell ref="N20:N23"/>
    <mergeCell ref="A4:B4"/>
    <mergeCell ref="N4:O4"/>
    <mergeCell ref="A5:A8"/>
    <mergeCell ref="N5:N8"/>
    <mergeCell ref="A9:B9"/>
    <mergeCell ref="N9:O9"/>
    <mergeCell ref="A10:A11"/>
    <mergeCell ref="A12:A16"/>
    <mergeCell ref="N12:N16"/>
    <mergeCell ref="A17:A19"/>
    <mergeCell ref="N17:N19"/>
    <mergeCell ref="A2:A3"/>
    <mergeCell ref="B2:B3"/>
    <mergeCell ref="A38:A43"/>
    <mergeCell ref="N38:N43"/>
    <mergeCell ref="C2:M2"/>
    <mergeCell ref="N2:N3"/>
    <mergeCell ref="A44:A46"/>
    <mergeCell ref="N44:N46"/>
    <mergeCell ref="A24:A25"/>
    <mergeCell ref="N24:N25"/>
    <mergeCell ref="A26:A30"/>
    <mergeCell ref="N26:N30"/>
    <mergeCell ref="A31:A37"/>
    <mergeCell ref="N31:N37"/>
  </mergeCells>
  <phoneticPr fontId="9"/>
  <pageMargins left="1.1023622047244095" right="0.70866141732283472" top="0.55118110236220474" bottom="0.35433070866141736" header="0.31496062992125984" footer="0.31496062992125984"/>
  <pageSetup paperSize="9" orientation="portrait" r:id="rId1"/>
  <colBreaks count="1" manualBreakCount="1">
    <brk id="13" max="4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dimension ref="A1:AE48"/>
  <sheetViews>
    <sheetView showGridLines="0" view="pageBreakPreview" zoomScaleNormal="80" zoomScaleSheetLayoutView="100" workbookViewId="0">
      <pane xSplit="1" ySplit="4" topLeftCell="B5" activePane="bottomRight" state="frozen"/>
      <selection pane="topRight" activeCell="B1" sqref="B1"/>
      <selection pane="bottomLeft" activeCell="A5" sqref="A5"/>
      <selection pane="bottomRight" activeCell="B2" sqref="B2:J2"/>
    </sheetView>
  </sheetViews>
  <sheetFormatPr defaultColWidth="13.33203125" defaultRowHeight="17.399999999999999"/>
  <cols>
    <col min="1" max="1" width="16.109375" style="70" customWidth="1"/>
    <col min="2" max="2" width="10.109375" style="70" customWidth="1"/>
    <col min="3" max="3" width="9.88671875" style="70" customWidth="1"/>
    <col min="4" max="8" width="9.77734375" style="70" customWidth="1"/>
    <col min="9" max="10" width="10" style="70" customWidth="1"/>
    <col min="11" max="12" width="9.77734375" style="70" customWidth="1"/>
    <col min="13" max="13" width="9.88671875" style="70" customWidth="1"/>
    <col min="14" max="14" width="9.21875" style="70" bestFit="1" customWidth="1"/>
    <col min="15" max="15" width="9.77734375" style="70" customWidth="1"/>
    <col min="16" max="17" width="8.44140625" style="70" bestFit="1" customWidth="1"/>
    <col min="18" max="19" width="9.77734375" style="70" customWidth="1"/>
    <col min="20" max="20" width="16.109375" style="70" customWidth="1"/>
    <col min="21" max="26" width="9.77734375" style="70" customWidth="1"/>
    <col min="27" max="27" width="9.21875" style="70" bestFit="1" customWidth="1"/>
    <col min="28" max="28" width="10" style="70" customWidth="1"/>
    <col min="29" max="29" width="10.109375" style="70" customWidth="1"/>
    <col min="30" max="16384" width="13.33203125" style="70"/>
  </cols>
  <sheetData>
    <row r="1" spans="1:29" ht="18" thickBot="1">
      <c r="A1" s="1570" t="s">
        <v>377</v>
      </c>
      <c r="B1" s="1570"/>
      <c r="C1" s="1570"/>
      <c r="D1" s="85"/>
      <c r="E1" s="85"/>
      <c r="F1" s="85"/>
      <c r="G1" s="85"/>
      <c r="H1" s="85"/>
      <c r="I1" s="85"/>
      <c r="J1" s="85"/>
      <c r="P1" s="1571" t="s">
        <v>567</v>
      </c>
      <c r="Q1" s="1571"/>
      <c r="R1" s="1571"/>
      <c r="S1" s="1571"/>
      <c r="T1" s="1570" t="s">
        <v>377</v>
      </c>
      <c r="U1" s="1570"/>
      <c r="V1" s="1570"/>
      <c r="W1" s="86"/>
      <c r="X1" s="71"/>
      <c r="Z1" s="1571" t="s">
        <v>567</v>
      </c>
      <c r="AA1" s="1571"/>
      <c r="AB1" s="1571"/>
      <c r="AC1" s="1571"/>
    </row>
    <row r="2" spans="1:29">
      <c r="A2" s="1572" t="s">
        <v>0</v>
      </c>
      <c r="B2" s="1575" t="s">
        <v>41</v>
      </c>
      <c r="C2" s="1576"/>
      <c r="D2" s="1576"/>
      <c r="E2" s="1576"/>
      <c r="F2" s="1576"/>
      <c r="G2" s="1576"/>
      <c r="H2" s="1576"/>
      <c r="I2" s="1576"/>
      <c r="J2" s="1577"/>
      <c r="K2" s="1578" t="s">
        <v>42</v>
      </c>
      <c r="L2" s="1579"/>
      <c r="M2" s="1579"/>
      <c r="N2" s="1579"/>
      <c r="O2" s="1579"/>
      <c r="P2" s="1579"/>
      <c r="Q2" s="1579"/>
      <c r="R2" s="1579"/>
      <c r="S2" s="1580"/>
      <c r="T2" s="1572" t="s">
        <v>0</v>
      </c>
      <c r="U2" s="1576" t="s">
        <v>43</v>
      </c>
      <c r="V2" s="1576"/>
      <c r="W2" s="1576"/>
      <c r="X2" s="1576"/>
      <c r="Y2" s="1576"/>
      <c r="Z2" s="1576"/>
      <c r="AA2" s="1576"/>
      <c r="AB2" s="1576"/>
      <c r="AC2" s="1577"/>
    </row>
    <row r="3" spans="1:29">
      <c r="A3" s="1573"/>
      <c r="B3" s="1581" t="s">
        <v>587</v>
      </c>
      <c r="C3" s="1581" t="s">
        <v>588</v>
      </c>
      <c r="D3" s="1581" t="s">
        <v>589</v>
      </c>
      <c r="E3" s="1581" t="s">
        <v>590</v>
      </c>
      <c r="F3" s="1583" t="s">
        <v>591</v>
      </c>
      <c r="G3" s="1585" t="s">
        <v>568</v>
      </c>
      <c r="H3" s="1586"/>
      <c r="I3" s="1586"/>
      <c r="J3" s="1587"/>
      <c r="K3" s="1588" t="s">
        <v>587</v>
      </c>
      <c r="L3" s="1590" t="s">
        <v>469</v>
      </c>
      <c r="M3" s="1592" t="s">
        <v>589</v>
      </c>
      <c r="N3" s="1583" t="s">
        <v>590</v>
      </c>
      <c r="O3" s="1583" t="s">
        <v>591</v>
      </c>
      <c r="P3" s="1585" t="s">
        <v>592</v>
      </c>
      <c r="Q3" s="1586"/>
      <c r="R3" s="1586"/>
      <c r="S3" s="1587"/>
      <c r="T3" s="1573"/>
      <c r="U3" s="1583" t="s">
        <v>44</v>
      </c>
      <c r="V3" s="1583" t="s">
        <v>588</v>
      </c>
      <c r="W3" s="1583" t="s">
        <v>589</v>
      </c>
      <c r="X3" s="1583" t="s">
        <v>590</v>
      </c>
      <c r="Y3" s="1583" t="s">
        <v>591</v>
      </c>
      <c r="Z3" s="1585" t="s">
        <v>592</v>
      </c>
      <c r="AA3" s="1586"/>
      <c r="AB3" s="1586"/>
      <c r="AC3" s="1587"/>
    </row>
    <row r="4" spans="1:29" ht="18" thickBot="1">
      <c r="A4" s="1574"/>
      <c r="B4" s="1582"/>
      <c r="C4" s="1582"/>
      <c r="D4" s="1582"/>
      <c r="E4" s="1582"/>
      <c r="F4" s="1584"/>
      <c r="G4" s="100" t="s">
        <v>1</v>
      </c>
      <c r="H4" s="101" t="s">
        <v>2</v>
      </c>
      <c r="I4" s="101" t="s">
        <v>3</v>
      </c>
      <c r="J4" s="102" t="s">
        <v>4</v>
      </c>
      <c r="K4" s="1589"/>
      <c r="L4" s="1591"/>
      <c r="M4" s="1593"/>
      <c r="N4" s="1584"/>
      <c r="O4" s="1584"/>
      <c r="P4" s="100" t="s">
        <v>1</v>
      </c>
      <c r="Q4" s="101" t="s">
        <v>2</v>
      </c>
      <c r="R4" s="101" t="s">
        <v>3</v>
      </c>
      <c r="S4" s="102" t="s">
        <v>4</v>
      </c>
      <c r="T4" s="1574"/>
      <c r="U4" s="1584"/>
      <c r="V4" s="1584"/>
      <c r="W4" s="1584"/>
      <c r="X4" s="1584"/>
      <c r="Y4" s="1584"/>
      <c r="Z4" s="100" t="s">
        <v>1</v>
      </c>
      <c r="AA4" s="101" t="s">
        <v>2</v>
      </c>
      <c r="AB4" s="101" t="s">
        <v>3</v>
      </c>
      <c r="AC4" s="102" t="s">
        <v>4</v>
      </c>
    </row>
    <row r="5" spans="1:29">
      <c r="A5" s="99" t="s">
        <v>5</v>
      </c>
      <c r="B5" s="1054">
        <f>SUM(K5,U5)</f>
        <v>27616</v>
      </c>
      <c r="C5" s="1055">
        <f t="shared" ref="B5:J33" si="0">SUM(L5,V5)</f>
        <v>28389</v>
      </c>
      <c r="D5" s="1055">
        <f t="shared" si="0"/>
        <v>29837</v>
      </c>
      <c r="E5" s="1055">
        <f t="shared" si="0"/>
        <v>29969</v>
      </c>
      <c r="F5" s="1056">
        <f t="shared" si="0"/>
        <v>32038</v>
      </c>
      <c r="G5" s="1057">
        <f>SUM(P5,Z5)</f>
        <v>11111</v>
      </c>
      <c r="H5" s="1058">
        <f t="shared" si="0"/>
        <v>6969</v>
      </c>
      <c r="I5" s="1058">
        <f t="shared" si="0"/>
        <v>15907</v>
      </c>
      <c r="J5" s="1059">
        <f t="shared" si="0"/>
        <v>33987</v>
      </c>
      <c r="K5" s="1060">
        <v>11045</v>
      </c>
      <c r="L5" s="1061">
        <v>11043</v>
      </c>
      <c r="M5" s="1061">
        <v>11665</v>
      </c>
      <c r="N5" s="1061">
        <v>10956</v>
      </c>
      <c r="O5" s="1061">
        <v>12105</v>
      </c>
      <c r="P5" s="1062">
        <v>2748</v>
      </c>
      <c r="Q5" s="1063">
        <v>1777</v>
      </c>
      <c r="R5" s="1063">
        <v>8648</v>
      </c>
      <c r="S5" s="1064">
        <f t="shared" ref="S5:S42" si="1">SUM(P5:R5)</f>
        <v>13173</v>
      </c>
      <c r="T5" s="99" t="s">
        <v>5</v>
      </c>
      <c r="U5" s="1065">
        <v>16571</v>
      </c>
      <c r="V5" s="1066">
        <v>17346</v>
      </c>
      <c r="W5" s="1067">
        <v>18172</v>
      </c>
      <c r="X5" s="1067">
        <v>19013</v>
      </c>
      <c r="Y5" s="1067">
        <v>19933</v>
      </c>
      <c r="Z5" s="1068">
        <v>8363</v>
      </c>
      <c r="AA5" s="1069">
        <v>5192</v>
      </c>
      <c r="AB5" s="1069">
        <v>7259</v>
      </c>
      <c r="AC5" s="1059">
        <f t="shared" ref="AC5:AC42" si="2">SUM(Z5:AB5)</f>
        <v>20814</v>
      </c>
    </row>
    <row r="6" spans="1:29">
      <c r="A6" s="94" t="s">
        <v>6</v>
      </c>
      <c r="B6" s="1070">
        <f t="shared" si="0"/>
        <v>10649</v>
      </c>
      <c r="C6" s="1071">
        <f t="shared" si="0"/>
        <v>10942</v>
      </c>
      <c r="D6" s="1071">
        <f t="shared" si="0"/>
        <v>10005</v>
      </c>
      <c r="E6" s="1071">
        <f t="shared" si="0"/>
        <v>10259</v>
      </c>
      <c r="F6" s="1072">
        <f t="shared" si="0"/>
        <v>10775</v>
      </c>
      <c r="G6" s="1073">
        <f t="shared" si="0"/>
        <v>3301</v>
      </c>
      <c r="H6" s="1074">
        <f t="shared" si="0"/>
        <v>2374</v>
      </c>
      <c r="I6" s="1074">
        <f t="shared" si="0"/>
        <v>5545</v>
      </c>
      <c r="J6" s="1075">
        <f t="shared" si="0"/>
        <v>11220</v>
      </c>
      <c r="K6" s="1076">
        <v>4529</v>
      </c>
      <c r="L6" s="1077">
        <v>4541</v>
      </c>
      <c r="M6" s="1077">
        <v>3259</v>
      </c>
      <c r="N6" s="1077">
        <v>3426</v>
      </c>
      <c r="O6" s="1077">
        <v>3640</v>
      </c>
      <c r="P6" s="1078">
        <v>422</v>
      </c>
      <c r="Q6" s="1079">
        <v>537</v>
      </c>
      <c r="R6" s="1079">
        <v>2793</v>
      </c>
      <c r="S6" s="1080">
        <f t="shared" si="1"/>
        <v>3752</v>
      </c>
      <c r="T6" s="94" t="s">
        <v>6</v>
      </c>
      <c r="U6" s="1081">
        <v>6120</v>
      </c>
      <c r="V6" s="1082">
        <v>6401</v>
      </c>
      <c r="W6" s="1083">
        <v>6746</v>
      </c>
      <c r="X6" s="1083">
        <v>6833</v>
      </c>
      <c r="Y6" s="1083">
        <v>7135</v>
      </c>
      <c r="Z6" s="1084">
        <v>2879</v>
      </c>
      <c r="AA6" s="1085">
        <v>1837</v>
      </c>
      <c r="AB6" s="1085">
        <v>2752</v>
      </c>
      <c r="AC6" s="1075">
        <f t="shared" si="2"/>
        <v>7468</v>
      </c>
    </row>
    <row r="7" spans="1:29">
      <c r="A7" s="95" t="s">
        <v>8</v>
      </c>
      <c r="B7" s="1070">
        <f t="shared" si="0"/>
        <v>4227</v>
      </c>
      <c r="C7" s="1071">
        <f t="shared" si="0"/>
        <v>4457</v>
      </c>
      <c r="D7" s="1071">
        <f t="shared" si="0"/>
        <v>4626</v>
      </c>
      <c r="E7" s="1071">
        <f t="shared" si="0"/>
        <v>4790</v>
      </c>
      <c r="F7" s="1072">
        <f t="shared" si="0"/>
        <v>5158</v>
      </c>
      <c r="G7" s="1073">
        <f t="shared" si="0"/>
        <v>1819</v>
      </c>
      <c r="H7" s="1074">
        <f t="shared" si="0"/>
        <v>1234</v>
      </c>
      <c r="I7" s="1074">
        <f t="shared" si="0"/>
        <v>1876</v>
      </c>
      <c r="J7" s="1075">
        <f t="shared" si="0"/>
        <v>4929</v>
      </c>
      <c r="K7" s="1076">
        <v>724</v>
      </c>
      <c r="L7" s="1077">
        <v>780</v>
      </c>
      <c r="M7" s="1077">
        <v>873</v>
      </c>
      <c r="N7" s="1077">
        <v>869</v>
      </c>
      <c r="O7" s="1077">
        <v>1058</v>
      </c>
      <c r="P7" s="1078">
        <v>101</v>
      </c>
      <c r="Q7" s="1079">
        <v>158</v>
      </c>
      <c r="R7" s="1079">
        <v>472</v>
      </c>
      <c r="S7" s="1080">
        <f t="shared" si="1"/>
        <v>731</v>
      </c>
      <c r="T7" s="95" t="s">
        <v>8</v>
      </c>
      <c r="U7" s="1081">
        <v>3503</v>
      </c>
      <c r="V7" s="1082">
        <v>3677</v>
      </c>
      <c r="W7" s="1083">
        <v>3753</v>
      </c>
      <c r="X7" s="1083">
        <v>3921</v>
      </c>
      <c r="Y7" s="1083">
        <v>4100</v>
      </c>
      <c r="Z7" s="1084">
        <v>1718</v>
      </c>
      <c r="AA7" s="1085">
        <v>1076</v>
      </c>
      <c r="AB7" s="1085">
        <v>1404</v>
      </c>
      <c r="AC7" s="1075">
        <f t="shared" si="2"/>
        <v>4198</v>
      </c>
    </row>
    <row r="8" spans="1:29" ht="18" thickBot="1">
      <c r="A8" s="96" t="s">
        <v>7</v>
      </c>
      <c r="B8" s="1086">
        <f t="shared" si="0"/>
        <v>3022</v>
      </c>
      <c r="C8" s="1087">
        <f t="shared" si="0"/>
        <v>3053</v>
      </c>
      <c r="D8" s="1087">
        <f t="shared" si="0"/>
        <v>3207</v>
      </c>
      <c r="E8" s="1087">
        <f t="shared" si="0"/>
        <v>3267</v>
      </c>
      <c r="F8" s="1088">
        <f t="shared" si="0"/>
        <v>3336</v>
      </c>
      <c r="G8" s="1089">
        <f t="shared" si="0"/>
        <v>1315</v>
      </c>
      <c r="H8" s="1090">
        <f t="shared" si="0"/>
        <v>838</v>
      </c>
      <c r="I8" s="1090">
        <f t="shared" si="0"/>
        <v>1261</v>
      </c>
      <c r="J8" s="1091">
        <f t="shared" si="0"/>
        <v>3414</v>
      </c>
      <c r="K8" s="1092">
        <v>835</v>
      </c>
      <c r="L8" s="1093">
        <v>888</v>
      </c>
      <c r="M8" s="1093">
        <v>969</v>
      </c>
      <c r="N8" s="1093">
        <v>973</v>
      </c>
      <c r="O8" s="1093">
        <v>1004</v>
      </c>
      <c r="P8" s="1094">
        <v>226</v>
      </c>
      <c r="Q8" s="1095">
        <v>157</v>
      </c>
      <c r="R8" s="1095">
        <v>635</v>
      </c>
      <c r="S8" s="1096">
        <f t="shared" si="1"/>
        <v>1018</v>
      </c>
      <c r="T8" s="96" t="s">
        <v>7</v>
      </c>
      <c r="U8" s="1097">
        <v>2187</v>
      </c>
      <c r="V8" s="1098">
        <v>2165</v>
      </c>
      <c r="W8" s="1099">
        <v>2238</v>
      </c>
      <c r="X8" s="1099">
        <v>2294</v>
      </c>
      <c r="Y8" s="1099">
        <v>2332</v>
      </c>
      <c r="Z8" s="1100">
        <v>1089</v>
      </c>
      <c r="AA8" s="1101">
        <v>681</v>
      </c>
      <c r="AB8" s="1101">
        <v>626</v>
      </c>
      <c r="AC8" s="1091">
        <f t="shared" si="2"/>
        <v>2396</v>
      </c>
    </row>
    <row r="9" spans="1:29" ht="18" thickBot="1">
      <c r="A9" s="836" t="s">
        <v>9</v>
      </c>
      <c r="B9" s="1102">
        <f t="shared" si="0"/>
        <v>45514</v>
      </c>
      <c r="C9" s="1103">
        <f t="shared" si="0"/>
        <v>46841</v>
      </c>
      <c r="D9" s="1103">
        <f t="shared" si="0"/>
        <v>47675</v>
      </c>
      <c r="E9" s="1103">
        <f t="shared" si="0"/>
        <v>48285</v>
      </c>
      <c r="F9" s="1104">
        <f t="shared" si="0"/>
        <v>51307</v>
      </c>
      <c r="G9" s="1105">
        <f t="shared" si="0"/>
        <v>17546</v>
      </c>
      <c r="H9" s="1103">
        <f t="shared" si="0"/>
        <v>11415</v>
      </c>
      <c r="I9" s="1103">
        <f t="shared" si="0"/>
        <v>24589</v>
      </c>
      <c r="J9" s="1106">
        <f t="shared" si="0"/>
        <v>53550</v>
      </c>
      <c r="K9" s="1103">
        <f t="shared" ref="K9:R9" si="3">SUM(K5:K8)</f>
        <v>17133</v>
      </c>
      <c r="L9" s="1103">
        <f t="shared" si="3"/>
        <v>17252</v>
      </c>
      <c r="M9" s="1103">
        <f t="shared" si="3"/>
        <v>16766</v>
      </c>
      <c r="N9" s="1104">
        <f t="shared" si="3"/>
        <v>16224</v>
      </c>
      <c r="O9" s="1104">
        <f t="shared" si="3"/>
        <v>17807</v>
      </c>
      <c r="P9" s="1105">
        <f t="shared" si="3"/>
        <v>3497</v>
      </c>
      <c r="Q9" s="1103">
        <f t="shared" si="3"/>
        <v>2629</v>
      </c>
      <c r="R9" s="1103">
        <f t="shared" si="3"/>
        <v>12548</v>
      </c>
      <c r="S9" s="1107">
        <f t="shared" si="1"/>
        <v>18674</v>
      </c>
      <c r="T9" s="836" t="s">
        <v>9</v>
      </c>
      <c r="U9" s="1103">
        <f t="shared" ref="U9:AB9" si="4">SUM(U5:U8)</f>
        <v>28381</v>
      </c>
      <c r="V9" s="1103">
        <f t="shared" si="4"/>
        <v>29589</v>
      </c>
      <c r="W9" s="1108">
        <f t="shared" si="4"/>
        <v>30909</v>
      </c>
      <c r="X9" s="1104">
        <f t="shared" si="4"/>
        <v>32061</v>
      </c>
      <c r="Y9" s="1104">
        <f t="shared" si="4"/>
        <v>33500</v>
      </c>
      <c r="Z9" s="1105">
        <f t="shared" si="4"/>
        <v>14049</v>
      </c>
      <c r="AA9" s="1103">
        <f t="shared" si="4"/>
        <v>8786</v>
      </c>
      <c r="AB9" s="1103">
        <f t="shared" si="4"/>
        <v>12041</v>
      </c>
      <c r="AC9" s="1106">
        <f t="shared" si="2"/>
        <v>34876</v>
      </c>
    </row>
    <row r="10" spans="1:29">
      <c r="A10" s="97" t="s">
        <v>10</v>
      </c>
      <c r="B10" s="1054">
        <f t="shared" si="0"/>
        <v>1927</v>
      </c>
      <c r="C10" s="1055">
        <f t="shared" si="0"/>
        <v>1989</v>
      </c>
      <c r="D10" s="1055">
        <f t="shared" si="0"/>
        <v>2048</v>
      </c>
      <c r="E10" s="1055">
        <f t="shared" si="0"/>
        <v>2041</v>
      </c>
      <c r="F10" s="1056">
        <f t="shared" si="0"/>
        <v>2150</v>
      </c>
      <c r="G10" s="1057">
        <f t="shared" si="0"/>
        <v>775</v>
      </c>
      <c r="H10" s="1058">
        <f t="shared" si="0"/>
        <v>567</v>
      </c>
      <c r="I10" s="1058">
        <f t="shared" si="0"/>
        <v>867</v>
      </c>
      <c r="J10" s="1059">
        <f t="shared" si="0"/>
        <v>2209</v>
      </c>
      <c r="K10" s="1060">
        <v>582</v>
      </c>
      <c r="L10" s="1061">
        <v>622</v>
      </c>
      <c r="M10" s="1061">
        <v>625</v>
      </c>
      <c r="N10" s="1061">
        <v>641</v>
      </c>
      <c r="O10" s="1061">
        <v>671</v>
      </c>
      <c r="P10" s="1062">
        <v>138</v>
      </c>
      <c r="Q10" s="1063">
        <v>120</v>
      </c>
      <c r="R10" s="1063">
        <v>422</v>
      </c>
      <c r="S10" s="1064">
        <f>SUM(P10:R10)</f>
        <v>680</v>
      </c>
      <c r="T10" s="97" t="s">
        <v>10</v>
      </c>
      <c r="U10" s="1065">
        <v>1345</v>
      </c>
      <c r="V10" s="1066">
        <v>1367</v>
      </c>
      <c r="W10" s="1067">
        <v>1423</v>
      </c>
      <c r="X10" s="1067">
        <v>1400</v>
      </c>
      <c r="Y10" s="1067">
        <v>1479</v>
      </c>
      <c r="Z10" s="1068">
        <v>637</v>
      </c>
      <c r="AA10" s="1109">
        <v>447</v>
      </c>
      <c r="AB10" s="1069">
        <v>445</v>
      </c>
      <c r="AC10" s="1059">
        <f t="shared" si="2"/>
        <v>1529</v>
      </c>
    </row>
    <row r="11" spans="1:29">
      <c r="A11" s="95" t="s">
        <v>11</v>
      </c>
      <c r="B11" s="1070">
        <f t="shared" si="0"/>
        <v>1035</v>
      </c>
      <c r="C11" s="1071">
        <f t="shared" si="0"/>
        <v>1043</v>
      </c>
      <c r="D11" s="1071">
        <f t="shared" si="0"/>
        <v>1010</v>
      </c>
      <c r="E11" s="1071">
        <f t="shared" si="0"/>
        <v>1105</v>
      </c>
      <c r="F11" s="1072">
        <f t="shared" si="0"/>
        <v>1080</v>
      </c>
      <c r="G11" s="1073">
        <f t="shared" si="0"/>
        <v>441</v>
      </c>
      <c r="H11" s="1074">
        <f t="shared" si="0"/>
        <v>266</v>
      </c>
      <c r="I11" s="1074">
        <f t="shared" si="0"/>
        <v>497</v>
      </c>
      <c r="J11" s="1075">
        <f t="shared" si="0"/>
        <v>1204</v>
      </c>
      <c r="K11" s="1076">
        <v>316</v>
      </c>
      <c r="L11" s="1077">
        <v>305</v>
      </c>
      <c r="M11" s="1077">
        <v>287</v>
      </c>
      <c r="N11" s="1077">
        <v>314</v>
      </c>
      <c r="O11" s="1077">
        <v>309</v>
      </c>
      <c r="P11" s="1078">
        <v>83</v>
      </c>
      <c r="Q11" s="1079">
        <v>60</v>
      </c>
      <c r="R11" s="1079">
        <v>162</v>
      </c>
      <c r="S11" s="1080">
        <f t="shared" si="1"/>
        <v>305</v>
      </c>
      <c r="T11" s="95" t="s">
        <v>11</v>
      </c>
      <c r="U11" s="1081">
        <v>719</v>
      </c>
      <c r="V11" s="1082">
        <v>738</v>
      </c>
      <c r="W11" s="1083">
        <v>723</v>
      </c>
      <c r="X11" s="1083">
        <v>791</v>
      </c>
      <c r="Y11" s="1083">
        <v>771</v>
      </c>
      <c r="Z11" s="1084">
        <v>358</v>
      </c>
      <c r="AA11" s="1110">
        <v>206</v>
      </c>
      <c r="AB11" s="1085">
        <v>335</v>
      </c>
      <c r="AC11" s="1075">
        <f t="shared" si="2"/>
        <v>899</v>
      </c>
    </row>
    <row r="12" spans="1:29">
      <c r="A12" s="95" t="s">
        <v>12</v>
      </c>
      <c r="B12" s="1070">
        <f t="shared" si="0"/>
        <v>2791</v>
      </c>
      <c r="C12" s="1071">
        <f t="shared" si="0"/>
        <v>3001</v>
      </c>
      <c r="D12" s="1071">
        <f t="shared" si="0"/>
        <v>3123</v>
      </c>
      <c r="E12" s="1071">
        <f t="shared" si="0"/>
        <v>3230</v>
      </c>
      <c r="F12" s="1072">
        <f t="shared" si="0"/>
        <v>3347</v>
      </c>
      <c r="G12" s="1073">
        <f t="shared" si="0"/>
        <v>1362</v>
      </c>
      <c r="H12" s="1074">
        <f t="shared" si="0"/>
        <v>811</v>
      </c>
      <c r="I12" s="1074">
        <f t="shared" si="0"/>
        <v>1283</v>
      </c>
      <c r="J12" s="1075">
        <f t="shared" si="0"/>
        <v>3456</v>
      </c>
      <c r="K12" s="1076">
        <v>990</v>
      </c>
      <c r="L12" s="1077">
        <v>1033</v>
      </c>
      <c r="M12" s="1077">
        <v>1070</v>
      </c>
      <c r="N12" s="1077">
        <v>1092</v>
      </c>
      <c r="O12" s="1077">
        <v>1103</v>
      </c>
      <c r="P12" s="1078">
        <v>286</v>
      </c>
      <c r="Q12" s="1079">
        <v>221</v>
      </c>
      <c r="R12" s="1079">
        <v>612</v>
      </c>
      <c r="S12" s="1080">
        <f t="shared" si="1"/>
        <v>1119</v>
      </c>
      <c r="T12" s="95" t="s">
        <v>12</v>
      </c>
      <c r="U12" s="1081">
        <v>1801</v>
      </c>
      <c r="V12" s="1082">
        <v>1968</v>
      </c>
      <c r="W12" s="1083">
        <v>2053</v>
      </c>
      <c r="X12" s="1083">
        <v>2138</v>
      </c>
      <c r="Y12" s="1083">
        <v>2244</v>
      </c>
      <c r="Z12" s="1084">
        <v>1076</v>
      </c>
      <c r="AA12" s="1110">
        <v>590</v>
      </c>
      <c r="AB12" s="1085">
        <v>671</v>
      </c>
      <c r="AC12" s="1075">
        <f t="shared" si="2"/>
        <v>2337</v>
      </c>
    </row>
    <row r="13" spans="1:29">
      <c r="A13" s="95" t="s">
        <v>13</v>
      </c>
      <c r="B13" s="1070">
        <f t="shared" si="0"/>
        <v>1580</v>
      </c>
      <c r="C13" s="1071">
        <f t="shared" si="0"/>
        <v>1616</v>
      </c>
      <c r="D13" s="1071">
        <f t="shared" si="0"/>
        <v>1683</v>
      </c>
      <c r="E13" s="1071">
        <f t="shared" si="0"/>
        <v>1727</v>
      </c>
      <c r="F13" s="1072">
        <f t="shared" si="0"/>
        <v>1794</v>
      </c>
      <c r="G13" s="1073">
        <f t="shared" si="0"/>
        <v>699</v>
      </c>
      <c r="H13" s="1074">
        <f t="shared" si="0"/>
        <v>459</v>
      </c>
      <c r="I13" s="1074">
        <f t="shared" si="0"/>
        <v>704</v>
      </c>
      <c r="J13" s="1075">
        <f t="shared" si="0"/>
        <v>1862</v>
      </c>
      <c r="K13" s="1076">
        <v>381</v>
      </c>
      <c r="L13" s="1077">
        <v>389</v>
      </c>
      <c r="M13" s="1077">
        <v>416</v>
      </c>
      <c r="N13" s="1077">
        <v>443</v>
      </c>
      <c r="O13" s="1077">
        <v>455</v>
      </c>
      <c r="P13" s="1078">
        <v>109</v>
      </c>
      <c r="Q13" s="1079">
        <v>69</v>
      </c>
      <c r="R13" s="1079">
        <v>297</v>
      </c>
      <c r="S13" s="1080">
        <f t="shared" si="1"/>
        <v>475</v>
      </c>
      <c r="T13" s="95" t="s">
        <v>13</v>
      </c>
      <c r="U13" s="1081">
        <v>1199</v>
      </c>
      <c r="V13" s="1082">
        <v>1227</v>
      </c>
      <c r="W13" s="1083">
        <v>1267</v>
      </c>
      <c r="X13" s="1083">
        <v>1284</v>
      </c>
      <c r="Y13" s="1083">
        <v>1339</v>
      </c>
      <c r="Z13" s="1084">
        <v>590</v>
      </c>
      <c r="AA13" s="1110">
        <v>390</v>
      </c>
      <c r="AB13" s="1085">
        <v>407</v>
      </c>
      <c r="AC13" s="1075">
        <f t="shared" si="2"/>
        <v>1387</v>
      </c>
    </row>
    <row r="14" spans="1:29">
      <c r="A14" s="95" t="s">
        <v>14</v>
      </c>
      <c r="B14" s="1070">
        <f t="shared" si="0"/>
        <v>1340</v>
      </c>
      <c r="C14" s="1071">
        <f t="shared" si="0"/>
        <v>1431</v>
      </c>
      <c r="D14" s="1071">
        <f t="shared" si="0"/>
        <v>1448</v>
      </c>
      <c r="E14" s="1071">
        <f t="shared" si="0"/>
        <v>1519</v>
      </c>
      <c r="F14" s="1072">
        <f t="shared" si="0"/>
        <v>1676</v>
      </c>
      <c r="G14" s="1073">
        <f t="shared" si="0"/>
        <v>565</v>
      </c>
      <c r="H14" s="1074">
        <f t="shared" si="0"/>
        <v>407</v>
      </c>
      <c r="I14" s="1074">
        <f t="shared" si="0"/>
        <v>707</v>
      </c>
      <c r="J14" s="1075">
        <f t="shared" si="0"/>
        <v>1679</v>
      </c>
      <c r="K14" s="1076">
        <v>455</v>
      </c>
      <c r="L14" s="1077">
        <v>480</v>
      </c>
      <c r="M14" s="1077">
        <v>505</v>
      </c>
      <c r="N14" s="1077">
        <v>512</v>
      </c>
      <c r="O14" s="1077">
        <v>561</v>
      </c>
      <c r="P14" s="1078">
        <v>127</v>
      </c>
      <c r="Q14" s="1079">
        <v>113</v>
      </c>
      <c r="R14" s="1079">
        <v>306</v>
      </c>
      <c r="S14" s="1080">
        <f t="shared" si="1"/>
        <v>546</v>
      </c>
      <c r="T14" s="95" t="s">
        <v>14</v>
      </c>
      <c r="U14" s="1081">
        <v>885</v>
      </c>
      <c r="V14" s="1082">
        <v>951</v>
      </c>
      <c r="W14" s="1083">
        <v>943</v>
      </c>
      <c r="X14" s="1083">
        <v>1007</v>
      </c>
      <c r="Y14" s="1083">
        <v>1115</v>
      </c>
      <c r="Z14" s="1084">
        <v>438</v>
      </c>
      <c r="AA14" s="1110">
        <v>294</v>
      </c>
      <c r="AB14" s="1085">
        <v>401</v>
      </c>
      <c r="AC14" s="1075">
        <f t="shared" si="2"/>
        <v>1133</v>
      </c>
    </row>
    <row r="15" spans="1:29">
      <c r="A15" s="95" t="s">
        <v>15</v>
      </c>
      <c r="B15" s="1070">
        <f t="shared" si="0"/>
        <v>314</v>
      </c>
      <c r="C15" s="1071">
        <f t="shared" si="0"/>
        <v>318</v>
      </c>
      <c r="D15" s="1071">
        <f t="shared" si="0"/>
        <v>323</v>
      </c>
      <c r="E15" s="1071">
        <f t="shared" si="0"/>
        <v>331</v>
      </c>
      <c r="F15" s="1072">
        <f t="shared" si="0"/>
        <v>324</v>
      </c>
      <c r="G15" s="1073">
        <f t="shared" si="0"/>
        <v>144</v>
      </c>
      <c r="H15" s="1074">
        <f t="shared" si="0"/>
        <v>82</v>
      </c>
      <c r="I15" s="1074">
        <f t="shared" si="0"/>
        <v>107</v>
      </c>
      <c r="J15" s="1075">
        <f t="shared" si="0"/>
        <v>333</v>
      </c>
      <c r="K15" s="1076">
        <v>86</v>
      </c>
      <c r="L15" s="1077">
        <v>81</v>
      </c>
      <c r="M15" s="1077">
        <v>73</v>
      </c>
      <c r="N15" s="1077">
        <v>78</v>
      </c>
      <c r="O15" s="1077">
        <v>80</v>
      </c>
      <c r="P15" s="1078">
        <v>28</v>
      </c>
      <c r="Q15" s="1079">
        <v>11</v>
      </c>
      <c r="R15" s="1079">
        <v>50</v>
      </c>
      <c r="S15" s="1080">
        <f t="shared" si="1"/>
        <v>89</v>
      </c>
      <c r="T15" s="95" t="s">
        <v>15</v>
      </c>
      <c r="U15" s="1081">
        <v>228</v>
      </c>
      <c r="V15" s="1082">
        <v>237</v>
      </c>
      <c r="W15" s="1083">
        <v>250</v>
      </c>
      <c r="X15" s="1083">
        <v>253</v>
      </c>
      <c r="Y15" s="1083">
        <v>244</v>
      </c>
      <c r="Z15" s="1084">
        <v>116</v>
      </c>
      <c r="AA15" s="1110">
        <v>71</v>
      </c>
      <c r="AB15" s="1085">
        <v>57</v>
      </c>
      <c r="AC15" s="1075">
        <f t="shared" si="2"/>
        <v>244</v>
      </c>
    </row>
    <row r="16" spans="1:29">
      <c r="A16" s="95" t="s">
        <v>16</v>
      </c>
      <c r="B16" s="1070">
        <f t="shared" si="0"/>
        <v>344</v>
      </c>
      <c r="C16" s="1071">
        <f t="shared" si="0"/>
        <v>352</v>
      </c>
      <c r="D16" s="1071">
        <f t="shared" si="0"/>
        <v>359</v>
      </c>
      <c r="E16" s="1071">
        <f t="shared" si="0"/>
        <v>365</v>
      </c>
      <c r="F16" s="1072">
        <f t="shared" si="0"/>
        <v>383</v>
      </c>
      <c r="G16" s="1073">
        <f t="shared" si="0"/>
        <v>151</v>
      </c>
      <c r="H16" s="1074">
        <f t="shared" si="0"/>
        <v>106</v>
      </c>
      <c r="I16" s="1074">
        <f t="shared" si="0"/>
        <v>132</v>
      </c>
      <c r="J16" s="1075">
        <f t="shared" si="0"/>
        <v>389</v>
      </c>
      <c r="K16" s="1076">
        <v>86</v>
      </c>
      <c r="L16" s="1077">
        <v>85</v>
      </c>
      <c r="M16" s="1077">
        <v>80</v>
      </c>
      <c r="N16" s="1077">
        <v>82</v>
      </c>
      <c r="O16" s="1077">
        <v>98</v>
      </c>
      <c r="P16" s="1078">
        <v>19</v>
      </c>
      <c r="Q16" s="1079">
        <v>19</v>
      </c>
      <c r="R16" s="1079">
        <v>59</v>
      </c>
      <c r="S16" s="1080">
        <f t="shared" si="1"/>
        <v>97</v>
      </c>
      <c r="T16" s="95" t="s">
        <v>16</v>
      </c>
      <c r="U16" s="1081">
        <v>258</v>
      </c>
      <c r="V16" s="1082">
        <v>267</v>
      </c>
      <c r="W16" s="1083">
        <v>279</v>
      </c>
      <c r="X16" s="1083">
        <v>283</v>
      </c>
      <c r="Y16" s="1083">
        <v>285</v>
      </c>
      <c r="Z16" s="1084">
        <v>132</v>
      </c>
      <c r="AA16" s="1085">
        <v>87</v>
      </c>
      <c r="AB16" s="1085">
        <v>73</v>
      </c>
      <c r="AC16" s="1075">
        <f t="shared" si="2"/>
        <v>292</v>
      </c>
    </row>
    <row r="17" spans="1:31">
      <c r="A17" s="95" t="s">
        <v>17</v>
      </c>
      <c r="B17" s="1070">
        <f t="shared" si="0"/>
        <v>1284</v>
      </c>
      <c r="C17" s="1071">
        <f t="shared" si="0"/>
        <v>1343</v>
      </c>
      <c r="D17" s="1071">
        <f t="shared" si="0"/>
        <v>1405</v>
      </c>
      <c r="E17" s="1071">
        <f t="shared" si="0"/>
        <v>1464</v>
      </c>
      <c r="F17" s="1072">
        <f t="shared" si="0"/>
        <v>1549</v>
      </c>
      <c r="G17" s="1073">
        <f t="shared" si="0"/>
        <v>584</v>
      </c>
      <c r="H17" s="1074">
        <f t="shared" si="0"/>
        <v>408</v>
      </c>
      <c r="I17" s="1074">
        <f t="shared" si="0"/>
        <v>625</v>
      </c>
      <c r="J17" s="1075">
        <f t="shared" si="0"/>
        <v>1617</v>
      </c>
      <c r="K17" s="1076">
        <v>370</v>
      </c>
      <c r="L17" s="1077">
        <v>378</v>
      </c>
      <c r="M17" s="1077">
        <v>398</v>
      </c>
      <c r="N17" s="1077">
        <v>431</v>
      </c>
      <c r="O17" s="1077">
        <v>446</v>
      </c>
      <c r="P17" s="1078">
        <v>79</v>
      </c>
      <c r="Q17" s="1079">
        <v>90</v>
      </c>
      <c r="R17" s="1079">
        <v>281</v>
      </c>
      <c r="S17" s="1080">
        <f t="shared" si="1"/>
        <v>450</v>
      </c>
      <c r="T17" s="95" t="s">
        <v>17</v>
      </c>
      <c r="U17" s="1081">
        <v>914</v>
      </c>
      <c r="V17" s="1082">
        <v>965</v>
      </c>
      <c r="W17" s="1083">
        <v>1007</v>
      </c>
      <c r="X17" s="1083">
        <v>1033</v>
      </c>
      <c r="Y17" s="1083">
        <v>1103</v>
      </c>
      <c r="Z17" s="1084">
        <v>505</v>
      </c>
      <c r="AA17" s="1085">
        <v>318</v>
      </c>
      <c r="AB17" s="1085">
        <v>344</v>
      </c>
      <c r="AC17" s="1075">
        <f t="shared" si="2"/>
        <v>1167</v>
      </c>
    </row>
    <row r="18" spans="1:31">
      <c r="A18" s="95" t="s">
        <v>18</v>
      </c>
      <c r="B18" s="1070">
        <f t="shared" si="0"/>
        <v>1703</v>
      </c>
      <c r="C18" s="1071">
        <f t="shared" si="0"/>
        <v>1664</v>
      </c>
      <c r="D18" s="1071">
        <f t="shared" si="0"/>
        <v>1870</v>
      </c>
      <c r="E18" s="1071">
        <f t="shared" si="0"/>
        <v>1949</v>
      </c>
      <c r="F18" s="1072">
        <f t="shared" si="0"/>
        <v>1988</v>
      </c>
      <c r="G18" s="1073">
        <f t="shared" si="0"/>
        <v>698</v>
      </c>
      <c r="H18" s="1074">
        <f t="shared" si="0"/>
        <v>488</v>
      </c>
      <c r="I18" s="1074">
        <f t="shared" si="0"/>
        <v>879</v>
      </c>
      <c r="J18" s="1075">
        <f t="shared" si="0"/>
        <v>2065</v>
      </c>
      <c r="K18" s="1076">
        <v>641</v>
      </c>
      <c r="L18" s="1077">
        <v>657</v>
      </c>
      <c r="M18" s="1077">
        <v>687</v>
      </c>
      <c r="N18" s="1077">
        <v>725</v>
      </c>
      <c r="O18" s="1077">
        <v>702</v>
      </c>
      <c r="P18" s="1078">
        <v>110</v>
      </c>
      <c r="Q18" s="1079">
        <v>115</v>
      </c>
      <c r="R18" s="1079">
        <v>471</v>
      </c>
      <c r="S18" s="1080">
        <f t="shared" si="1"/>
        <v>696</v>
      </c>
      <c r="T18" s="95" t="s">
        <v>18</v>
      </c>
      <c r="U18" s="1081">
        <v>1062</v>
      </c>
      <c r="V18" s="1082">
        <v>1007</v>
      </c>
      <c r="W18" s="1083">
        <v>1183</v>
      </c>
      <c r="X18" s="1083">
        <v>1224</v>
      </c>
      <c r="Y18" s="1083">
        <v>1286</v>
      </c>
      <c r="Z18" s="1084">
        <v>588</v>
      </c>
      <c r="AA18" s="1085">
        <v>373</v>
      </c>
      <c r="AB18" s="1085">
        <v>408</v>
      </c>
      <c r="AC18" s="1075">
        <f t="shared" si="2"/>
        <v>1369</v>
      </c>
    </row>
    <row r="19" spans="1:31">
      <c r="A19" s="95" t="s">
        <v>19</v>
      </c>
      <c r="B19" s="1070">
        <f t="shared" si="0"/>
        <v>899</v>
      </c>
      <c r="C19" s="1071">
        <f t="shared" si="0"/>
        <v>1592</v>
      </c>
      <c r="D19" s="1071">
        <f t="shared" si="0"/>
        <v>1774</v>
      </c>
      <c r="E19" s="1071">
        <f t="shared" si="0"/>
        <v>1707</v>
      </c>
      <c r="F19" s="1072">
        <f t="shared" si="0"/>
        <v>1788</v>
      </c>
      <c r="G19" s="1073">
        <f t="shared" si="0"/>
        <v>628</v>
      </c>
      <c r="H19" s="1074">
        <f t="shared" si="0"/>
        <v>441</v>
      </c>
      <c r="I19" s="1074">
        <f t="shared" si="0"/>
        <v>778</v>
      </c>
      <c r="J19" s="1075">
        <f t="shared" si="0"/>
        <v>1847</v>
      </c>
      <c r="K19" s="1076"/>
      <c r="L19" s="1077">
        <v>643</v>
      </c>
      <c r="M19" s="1077">
        <v>660</v>
      </c>
      <c r="N19" s="1077">
        <v>652</v>
      </c>
      <c r="O19" s="1077">
        <v>678</v>
      </c>
      <c r="P19" s="1078">
        <v>147</v>
      </c>
      <c r="Q19" s="1079">
        <v>138</v>
      </c>
      <c r="R19" s="1079">
        <v>400</v>
      </c>
      <c r="S19" s="1080">
        <f t="shared" si="1"/>
        <v>685</v>
      </c>
      <c r="T19" s="95" t="s">
        <v>19</v>
      </c>
      <c r="U19" s="1081">
        <v>899</v>
      </c>
      <c r="V19" s="1082">
        <v>949</v>
      </c>
      <c r="W19" s="1083">
        <v>1114</v>
      </c>
      <c r="X19" s="1083">
        <v>1055</v>
      </c>
      <c r="Y19" s="1083">
        <v>1110</v>
      </c>
      <c r="Z19" s="1084">
        <v>481</v>
      </c>
      <c r="AA19" s="1085">
        <v>303</v>
      </c>
      <c r="AB19" s="1085">
        <v>378</v>
      </c>
      <c r="AC19" s="1075">
        <f t="shared" si="2"/>
        <v>1162</v>
      </c>
    </row>
    <row r="20" spans="1:31">
      <c r="A20" s="95" t="s">
        <v>20</v>
      </c>
      <c r="B20" s="1070">
        <f t="shared" si="0"/>
        <v>801</v>
      </c>
      <c r="C20" s="1071">
        <f t="shared" si="0"/>
        <v>801</v>
      </c>
      <c r="D20" s="1071">
        <f t="shared" si="0"/>
        <v>870</v>
      </c>
      <c r="E20" s="1071">
        <f t="shared" si="0"/>
        <v>903</v>
      </c>
      <c r="F20" s="1072">
        <f t="shared" si="0"/>
        <v>940</v>
      </c>
      <c r="G20" s="1073">
        <f t="shared" si="0"/>
        <v>297</v>
      </c>
      <c r="H20" s="1074">
        <f t="shared" si="0"/>
        <v>235</v>
      </c>
      <c r="I20" s="1074">
        <f t="shared" si="0"/>
        <v>440</v>
      </c>
      <c r="J20" s="1075">
        <f t="shared" si="0"/>
        <v>972</v>
      </c>
      <c r="K20" s="1076">
        <v>295</v>
      </c>
      <c r="L20" s="1077">
        <v>286</v>
      </c>
      <c r="M20" s="1077">
        <v>295</v>
      </c>
      <c r="N20" s="1077">
        <v>298</v>
      </c>
      <c r="O20" s="1077">
        <v>312</v>
      </c>
      <c r="P20" s="1078">
        <v>50</v>
      </c>
      <c r="Q20" s="1079">
        <v>45</v>
      </c>
      <c r="R20" s="1079">
        <v>217</v>
      </c>
      <c r="S20" s="1080">
        <f t="shared" si="1"/>
        <v>312</v>
      </c>
      <c r="T20" s="95" t="s">
        <v>20</v>
      </c>
      <c r="U20" s="1081">
        <v>506</v>
      </c>
      <c r="V20" s="1082">
        <v>515</v>
      </c>
      <c r="W20" s="1083">
        <v>575</v>
      </c>
      <c r="X20" s="1083">
        <v>605</v>
      </c>
      <c r="Y20" s="1083">
        <v>628</v>
      </c>
      <c r="Z20" s="1084">
        <v>247</v>
      </c>
      <c r="AA20" s="1085">
        <v>190</v>
      </c>
      <c r="AB20" s="1085">
        <v>223</v>
      </c>
      <c r="AC20" s="1075">
        <f t="shared" si="2"/>
        <v>660</v>
      </c>
    </row>
    <row r="21" spans="1:31">
      <c r="A21" s="95" t="s">
        <v>21</v>
      </c>
      <c r="B21" s="1070">
        <f t="shared" si="0"/>
        <v>807</v>
      </c>
      <c r="C21" s="1071">
        <f t="shared" si="0"/>
        <v>845</v>
      </c>
      <c r="D21" s="1071">
        <f t="shared" si="0"/>
        <v>913</v>
      </c>
      <c r="E21" s="1071">
        <f t="shared" si="0"/>
        <v>927</v>
      </c>
      <c r="F21" s="1072">
        <f t="shared" si="0"/>
        <v>958</v>
      </c>
      <c r="G21" s="1073">
        <f t="shared" si="0"/>
        <v>328</v>
      </c>
      <c r="H21" s="1074">
        <f t="shared" si="0"/>
        <v>228</v>
      </c>
      <c r="I21" s="1074">
        <f t="shared" si="0"/>
        <v>423</v>
      </c>
      <c r="J21" s="1075">
        <f t="shared" si="0"/>
        <v>979</v>
      </c>
      <c r="K21" s="1076">
        <v>296</v>
      </c>
      <c r="L21" s="1077">
        <v>303</v>
      </c>
      <c r="M21" s="1077">
        <v>317</v>
      </c>
      <c r="N21" s="1077">
        <v>327</v>
      </c>
      <c r="O21" s="1077">
        <v>328</v>
      </c>
      <c r="P21" s="1078">
        <v>72</v>
      </c>
      <c r="Q21" s="1079">
        <v>61</v>
      </c>
      <c r="R21" s="1079">
        <v>195</v>
      </c>
      <c r="S21" s="1080">
        <f t="shared" si="1"/>
        <v>328</v>
      </c>
      <c r="T21" s="95" t="s">
        <v>21</v>
      </c>
      <c r="U21" s="1081">
        <v>511</v>
      </c>
      <c r="V21" s="1082">
        <v>542</v>
      </c>
      <c r="W21" s="1083">
        <v>596</v>
      </c>
      <c r="X21" s="1083">
        <v>600</v>
      </c>
      <c r="Y21" s="1083">
        <v>630</v>
      </c>
      <c r="Z21" s="1084">
        <v>256</v>
      </c>
      <c r="AA21" s="1085">
        <v>167</v>
      </c>
      <c r="AB21" s="1085">
        <v>228</v>
      </c>
      <c r="AC21" s="1075">
        <f t="shared" si="2"/>
        <v>651</v>
      </c>
    </row>
    <row r="22" spans="1:31">
      <c r="A22" s="95" t="s">
        <v>22</v>
      </c>
      <c r="B22" s="1070">
        <f t="shared" si="0"/>
        <v>881</v>
      </c>
      <c r="C22" s="1071">
        <f t="shared" si="0"/>
        <v>972</v>
      </c>
      <c r="D22" s="1071">
        <f t="shared" si="0"/>
        <v>1027</v>
      </c>
      <c r="E22" s="1071">
        <f t="shared" si="0"/>
        <v>1062</v>
      </c>
      <c r="F22" s="1072">
        <f t="shared" si="0"/>
        <v>1116</v>
      </c>
      <c r="G22" s="1073">
        <f t="shared" si="0"/>
        <v>300</v>
      </c>
      <c r="H22" s="1074">
        <f t="shared" si="0"/>
        <v>309</v>
      </c>
      <c r="I22" s="1074">
        <f t="shared" si="0"/>
        <v>613</v>
      </c>
      <c r="J22" s="1075">
        <f t="shared" si="0"/>
        <v>1222</v>
      </c>
      <c r="K22" s="1076">
        <v>323</v>
      </c>
      <c r="L22" s="1077">
        <v>344</v>
      </c>
      <c r="M22" s="1077">
        <v>357</v>
      </c>
      <c r="N22" s="1077">
        <v>375</v>
      </c>
      <c r="O22" s="1077">
        <v>373</v>
      </c>
      <c r="P22" s="1078">
        <v>78</v>
      </c>
      <c r="Q22" s="1079">
        <v>73</v>
      </c>
      <c r="R22" s="1079">
        <v>246</v>
      </c>
      <c r="S22" s="1080">
        <f t="shared" si="1"/>
        <v>397</v>
      </c>
      <c r="T22" s="95" t="s">
        <v>22</v>
      </c>
      <c r="U22" s="1081">
        <v>558</v>
      </c>
      <c r="V22" s="1082">
        <v>628</v>
      </c>
      <c r="W22" s="1083">
        <v>670</v>
      </c>
      <c r="X22" s="1083">
        <v>687</v>
      </c>
      <c r="Y22" s="1083">
        <v>743</v>
      </c>
      <c r="Z22" s="1084">
        <v>222</v>
      </c>
      <c r="AA22" s="1085">
        <v>236</v>
      </c>
      <c r="AB22" s="1085">
        <v>367</v>
      </c>
      <c r="AC22" s="1075">
        <f t="shared" si="2"/>
        <v>825</v>
      </c>
    </row>
    <row r="23" spans="1:31">
      <c r="A23" s="95" t="s">
        <v>23</v>
      </c>
      <c r="B23" s="1070">
        <f t="shared" si="0"/>
        <v>303</v>
      </c>
      <c r="C23" s="1071">
        <f t="shared" si="0"/>
        <v>314</v>
      </c>
      <c r="D23" s="1071">
        <f t="shared" si="0"/>
        <v>329</v>
      </c>
      <c r="E23" s="1071">
        <f t="shared" si="0"/>
        <v>360</v>
      </c>
      <c r="F23" s="1072">
        <f t="shared" si="0"/>
        <v>368</v>
      </c>
      <c r="G23" s="1073">
        <f t="shared" si="0"/>
        <v>134</v>
      </c>
      <c r="H23" s="1074">
        <f t="shared" si="0"/>
        <v>107</v>
      </c>
      <c r="I23" s="1074">
        <f t="shared" si="0"/>
        <v>168</v>
      </c>
      <c r="J23" s="1075">
        <f t="shared" si="0"/>
        <v>409</v>
      </c>
      <c r="K23" s="1076">
        <v>98</v>
      </c>
      <c r="L23" s="1077">
        <v>100</v>
      </c>
      <c r="M23" s="1077">
        <v>104</v>
      </c>
      <c r="N23" s="1077">
        <v>115</v>
      </c>
      <c r="O23" s="1077">
        <v>113</v>
      </c>
      <c r="P23" s="1078">
        <v>20</v>
      </c>
      <c r="Q23" s="1079">
        <v>26</v>
      </c>
      <c r="R23" s="1079">
        <v>66</v>
      </c>
      <c r="S23" s="1080">
        <f t="shared" si="1"/>
        <v>112</v>
      </c>
      <c r="T23" s="95" t="s">
        <v>23</v>
      </c>
      <c r="U23" s="1081">
        <v>205</v>
      </c>
      <c r="V23" s="1082">
        <v>214</v>
      </c>
      <c r="W23" s="1083">
        <v>225</v>
      </c>
      <c r="X23" s="1083">
        <v>245</v>
      </c>
      <c r="Y23" s="1083">
        <v>255</v>
      </c>
      <c r="Z23" s="1084">
        <v>114</v>
      </c>
      <c r="AA23" s="1085">
        <v>81</v>
      </c>
      <c r="AB23" s="1085">
        <v>102</v>
      </c>
      <c r="AC23" s="1075">
        <f t="shared" si="2"/>
        <v>297</v>
      </c>
    </row>
    <row r="24" spans="1:31" ht="18" thickBot="1">
      <c r="A24" s="96" t="s">
        <v>24</v>
      </c>
      <c r="B24" s="1086">
        <f t="shared" si="0"/>
        <v>626</v>
      </c>
      <c r="C24" s="1087">
        <f t="shared" si="0"/>
        <v>642</v>
      </c>
      <c r="D24" s="1087">
        <f t="shared" si="0"/>
        <v>679</v>
      </c>
      <c r="E24" s="1087">
        <f t="shared" si="0"/>
        <v>702</v>
      </c>
      <c r="F24" s="1088">
        <f t="shared" si="0"/>
        <v>713</v>
      </c>
      <c r="G24" s="1089">
        <f t="shared" si="0"/>
        <v>225</v>
      </c>
      <c r="H24" s="1090">
        <f t="shared" si="0"/>
        <v>182</v>
      </c>
      <c r="I24" s="1090">
        <f t="shared" si="0"/>
        <v>314</v>
      </c>
      <c r="J24" s="1091">
        <f t="shared" si="0"/>
        <v>721</v>
      </c>
      <c r="K24" s="1092">
        <v>228</v>
      </c>
      <c r="L24" s="1093">
        <v>229</v>
      </c>
      <c r="M24" s="1093">
        <v>243</v>
      </c>
      <c r="N24" s="1093">
        <v>254</v>
      </c>
      <c r="O24" s="1093">
        <v>253</v>
      </c>
      <c r="P24" s="1094">
        <v>47</v>
      </c>
      <c r="Q24" s="1095">
        <v>45</v>
      </c>
      <c r="R24" s="1095">
        <v>156</v>
      </c>
      <c r="S24" s="1096">
        <f t="shared" si="1"/>
        <v>248</v>
      </c>
      <c r="T24" s="96" t="s">
        <v>24</v>
      </c>
      <c r="U24" s="1097">
        <v>398</v>
      </c>
      <c r="V24" s="1098">
        <v>413</v>
      </c>
      <c r="W24" s="1099">
        <v>436</v>
      </c>
      <c r="X24" s="1099">
        <v>448</v>
      </c>
      <c r="Y24" s="1099">
        <v>460</v>
      </c>
      <c r="Z24" s="1100">
        <v>178</v>
      </c>
      <c r="AA24" s="1101">
        <v>137</v>
      </c>
      <c r="AB24" s="1101">
        <v>158</v>
      </c>
      <c r="AC24" s="1091">
        <f t="shared" si="2"/>
        <v>473</v>
      </c>
    </row>
    <row r="25" spans="1:31" s="71" customFormat="1" ht="37.5" customHeight="1" thickBot="1">
      <c r="A25" s="105" t="s">
        <v>593</v>
      </c>
      <c r="B25" s="1102">
        <f t="shared" si="0"/>
        <v>16635</v>
      </c>
      <c r="C25" s="1103">
        <f t="shared" si="0"/>
        <v>17923</v>
      </c>
      <c r="D25" s="1103">
        <f t="shared" si="0"/>
        <v>18861</v>
      </c>
      <c r="E25" s="1103">
        <f t="shared" si="0"/>
        <v>19392</v>
      </c>
      <c r="F25" s="1104">
        <f t="shared" si="0"/>
        <v>20174</v>
      </c>
      <c r="G25" s="1105">
        <f t="shared" si="0"/>
        <v>7331</v>
      </c>
      <c r="H25" s="1103">
        <f t="shared" si="0"/>
        <v>5096</v>
      </c>
      <c r="I25" s="1103">
        <f t="shared" si="0"/>
        <v>8537</v>
      </c>
      <c r="J25" s="1106">
        <f t="shared" si="0"/>
        <v>20964</v>
      </c>
      <c r="K25" s="1103">
        <f>SUM(K10:K24)</f>
        <v>5147</v>
      </c>
      <c r="L25" s="1103">
        <f>SUM(L10:L24)</f>
        <v>5935</v>
      </c>
      <c r="M25" s="1103">
        <f t="shared" ref="M25:R25" si="5">SUM(M10:M24)</f>
        <v>6117</v>
      </c>
      <c r="N25" s="1104">
        <f t="shared" si="5"/>
        <v>6339</v>
      </c>
      <c r="O25" s="1104">
        <f t="shared" si="5"/>
        <v>6482</v>
      </c>
      <c r="P25" s="1105">
        <f t="shared" si="5"/>
        <v>1393</v>
      </c>
      <c r="Q25" s="1103">
        <f t="shared" si="5"/>
        <v>1206</v>
      </c>
      <c r="R25" s="1103">
        <f t="shared" si="5"/>
        <v>3940</v>
      </c>
      <c r="S25" s="1107">
        <f t="shared" si="1"/>
        <v>6539</v>
      </c>
      <c r="T25" s="105" t="s">
        <v>593</v>
      </c>
      <c r="U25" s="1103">
        <f t="shared" ref="U25:AB25" si="6">SUM(U10:U24)</f>
        <v>11488</v>
      </c>
      <c r="V25" s="1103">
        <f t="shared" si="6"/>
        <v>11988</v>
      </c>
      <c r="W25" s="1108">
        <f t="shared" si="6"/>
        <v>12744</v>
      </c>
      <c r="X25" s="1104">
        <f t="shared" si="6"/>
        <v>13053</v>
      </c>
      <c r="Y25" s="1104">
        <f t="shared" si="6"/>
        <v>13692</v>
      </c>
      <c r="Z25" s="1105">
        <f t="shared" si="6"/>
        <v>5938</v>
      </c>
      <c r="AA25" s="1103">
        <f t="shared" si="6"/>
        <v>3890</v>
      </c>
      <c r="AB25" s="1103">
        <f t="shared" si="6"/>
        <v>4597</v>
      </c>
      <c r="AC25" s="1106">
        <f t="shared" si="2"/>
        <v>14425</v>
      </c>
      <c r="AD25" s="70"/>
      <c r="AE25" s="70"/>
    </row>
    <row r="26" spans="1:31">
      <c r="A26" s="97" t="s">
        <v>25</v>
      </c>
      <c r="B26" s="1054">
        <f t="shared" si="0"/>
        <v>150</v>
      </c>
      <c r="C26" s="1055">
        <f t="shared" si="0"/>
        <v>152</v>
      </c>
      <c r="D26" s="1055">
        <f t="shared" si="0"/>
        <v>151</v>
      </c>
      <c r="E26" s="1055">
        <f t="shared" si="0"/>
        <v>165</v>
      </c>
      <c r="F26" s="1056">
        <f t="shared" si="0"/>
        <v>177</v>
      </c>
      <c r="G26" s="1057">
        <f t="shared" si="0"/>
        <v>62</v>
      </c>
      <c r="H26" s="1058">
        <f t="shared" si="0"/>
        <v>47</v>
      </c>
      <c r="I26" s="1058">
        <f t="shared" si="0"/>
        <v>81</v>
      </c>
      <c r="J26" s="1059">
        <f t="shared" si="0"/>
        <v>190</v>
      </c>
      <c r="K26" s="1060">
        <v>36</v>
      </c>
      <c r="L26" s="1061">
        <v>33</v>
      </c>
      <c r="M26" s="1061">
        <v>35</v>
      </c>
      <c r="N26" s="1061">
        <v>46</v>
      </c>
      <c r="O26" s="1061">
        <v>60</v>
      </c>
      <c r="P26" s="1062">
        <v>12</v>
      </c>
      <c r="Q26" s="1063">
        <v>12</v>
      </c>
      <c r="R26" s="1063">
        <v>43</v>
      </c>
      <c r="S26" s="1064">
        <f t="shared" si="1"/>
        <v>67</v>
      </c>
      <c r="T26" s="97" t="s">
        <v>25</v>
      </c>
      <c r="U26" s="1065">
        <v>114</v>
      </c>
      <c r="V26" s="1066">
        <v>119</v>
      </c>
      <c r="W26" s="1067">
        <v>116</v>
      </c>
      <c r="X26" s="1067">
        <v>119</v>
      </c>
      <c r="Y26" s="1067">
        <v>117</v>
      </c>
      <c r="Z26" s="1068">
        <v>50</v>
      </c>
      <c r="AA26" s="1069">
        <v>35</v>
      </c>
      <c r="AB26" s="1069">
        <v>38</v>
      </c>
      <c r="AC26" s="1059">
        <f t="shared" si="2"/>
        <v>123</v>
      </c>
    </row>
    <row r="27" spans="1:31">
      <c r="A27" s="95" t="s">
        <v>26</v>
      </c>
      <c r="B27" s="1070">
        <f t="shared" si="0"/>
        <v>356</v>
      </c>
      <c r="C27" s="1071">
        <f t="shared" si="0"/>
        <v>400</v>
      </c>
      <c r="D27" s="1071">
        <f t="shared" si="0"/>
        <v>415</v>
      </c>
      <c r="E27" s="1071">
        <f t="shared" si="0"/>
        <v>422</v>
      </c>
      <c r="F27" s="1072">
        <f t="shared" si="0"/>
        <v>426</v>
      </c>
      <c r="G27" s="1073">
        <f t="shared" si="0"/>
        <v>149</v>
      </c>
      <c r="H27" s="1074">
        <f t="shared" si="0"/>
        <v>110</v>
      </c>
      <c r="I27" s="1074">
        <f t="shared" si="0"/>
        <v>195</v>
      </c>
      <c r="J27" s="1075">
        <f t="shared" si="0"/>
        <v>454</v>
      </c>
      <c r="K27" s="1076">
        <v>126</v>
      </c>
      <c r="L27" s="1077">
        <v>136</v>
      </c>
      <c r="M27" s="1077">
        <v>136</v>
      </c>
      <c r="N27" s="1077">
        <v>138</v>
      </c>
      <c r="O27" s="1077">
        <v>142</v>
      </c>
      <c r="P27" s="1078">
        <v>32</v>
      </c>
      <c r="Q27" s="1079">
        <v>24</v>
      </c>
      <c r="R27" s="1079">
        <v>87</v>
      </c>
      <c r="S27" s="1080">
        <f t="shared" si="1"/>
        <v>143</v>
      </c>
      <c r="T27" s="95" t="s">
        <v>26</v>
      </c>
      <c r="U27" s="1081">
        <v>230</v>
      </c>
      <c r="V27" s="1082">
        <v>264</v>
      </c>
      <c r="W27" s="1083">
        <v>279</v>
      </c>
      <c r="X27" s="1083">
        <v>284</v>
      </c>
      <c r="Y27" s="1083">
        <v>284</v>
      </c>
      <c r="Z27" s="1084">
        <v>117</v>
      </c>
      <c r="AA27" s="1085">
        <v>86</v>
      </c>
      <c r="AB27" s="1085">
        <v>108</v>
      </c>
      <c r="AC27" s="1075">
        <f t="shared" si="2"/>
        <v>311</v>
      </c>
    </row>
    <row r="28" spans="1:31">
      <c r="A28" s="95" t="s">
        <v>27</v>
      </c>
      <c r="B28" s="1070">
        <f t="shared" si="0"/>
        <v>244</v>
      </c>
      <c r="C28" s="1071">
        <f t="shared" si="0"/>
        <v>279</v>
      </c>
      <c r="D28" s="1071">
        <f t="shared" si="0"/>
        <v>278</v>
      </c>
      <c r="E28" s="1071">
        <f t="shared" si="0"/>
        <v>292</v>
      </c>
      <c r="F28" s="1072">
        <f t="shared" si="0"/>
        <v>310</v>
      </c>
      <c r="G28" s="1073">
        <f t="shared" si="0"/>
        <v>127</v>
      </c>
      <c r="H28" s="1074">
        <f t="shared" si="0"/>
        <v>81</v>
      </c>
      <c r="I28" s="1074">
        <f t="shared" si="0"/>
        <v>109</v>
      </c>
      <c r="J28" s="1075">
        <f t="shared" si="0"/>
        <v>317</v>
      </c>
      <c r="K28" s="1076">
        <v>73</v>
      </c>
      <c r="L28" s="1077">
        <v>76</v>
      </c>
      <c r="M28" s="1077">
        <v>85</v>
      </c>
      <c r="N28" s="1077">
        <v>87</v>
      </c>
      <c r="O28" s="1077">
        <v>93</v>
      </c>
      <c r="P28" s="1078">
        <v>20</v>
      </c>
      <c r="Q28" s="1079">
        <v>19</v>
      </c>
      <c r="R28" s="1079">
        <v>59</v>
      </c>
      <c r="S28" s="1080">
        <f t="shared" si="1"/>
        <v>98</v>
      </c>
      <c r="T28" s="95" t="s">
        <v>27</v>
      </c>
      <c r="U28" s="1081">
        <v>171</v>
      </c>
      <c r="V28" s="1082">
        <v>203</v>
      </c>
      <c r="W28" s="1083">
        <v>193</v>
      </c>
      <c r="X28" s="1083">
        <v>205</v>
      </c>
      <c r="Y28" s="1083">
        <v>217</v>
      </c>
      <c r="Z28" s="1084">
        <v>107</v>
      </c>
      <c r="AA28" s="1085">
        <v>62</v>
      </c>
      <c r="AB28" s="1085">
        <v>50</v>
      </c>
      <c r="AC28" s="1075">
        <f t="shared" si="2"/>
        <v>219</v>
      </c>
    </row>
    <row r="29" spans="1:31">
      <c r="A29" s="95" t="s">
        <v>28</v>
      </c>
      <c r="B29" s="1070">
        <f t="shared" si="0"/>
        <v>203</v>
      </c>
      <c r="C29" s="1071">
        <f t="shared" si="0"/>
        <v>215</v>
      </c>
      <c r="D29" s="1071">
        <f t="shared" si="0"/>
        <v>217</v>
      </c>
      <c r="E29" s="1071">
        <f t="shared" si="0"/>
        <v>224</v>
      </c>
      <c r="F29" s="1072">
        <f t="shared" si="0"/>
        <v>229</v>
      </c>
      <c r="G29" s="1073">
        <f t="shared" si="0"/>
        <v>75</v>
      </c>
      <c r="H29" s="1074">
        <f t="shared" si="0"/>
        <v>79</v>
      </c>
      <c r="I29" s="1074">
        <f t="shared" si="0"/>
        <v>104</v>
      </c>
      <c r="J29" s="1075">
        <f t="shared" si="0"/>
        <v>258</v>
      </c>
      <c r="K29" s="1076">
        <v>64</v>
      </c>
      <c r="L29" s="1077">
        <v>70</v>
      </c>
      <c r="M29" s="1077">
        <v>68</v>
      </c>
      <c r="N29" s="1077">
        <v>73</v>
      </c>
      <c r="O29" s="1077">
        <v>78</v>
      </c>
      <c r="P29" s="1078">
        <v>13</v>
      </c>
      <c r="Q29" s="1079">
        <v>13</v>
      </c>
      <c r="R29" s="1079">
        <v>52</v>
      </c>
      <c r="S29" s="1080">
        <f t="shared" si="1"/>
        <v>78</v>
      </c>
      <c r="T29" s="95" t="s">
        <v>28</v>
      </c>
      <c r="U29" s="1081">
        <v>139</v>
      </c>
      <c r="V29" s="1082">
        <v>145</v>
      </c>
      <c r="W29" s="1083">
        <v>149</v>
      </c>
      <c r="X29" s="1083">
        <v>151</v>
      </c>
      <c r="Y29" s="1083">
        <v>151</v>
      </c>
      <c r="Z29" s="1084">
        <v>62</v>
      </c>
      <c r="AA29" s="1085">
        <v>66</v>
      </c>
      <c r="AB29" s="1085">
        <v>52</v>
      </c>
      <c r="AC29" s="1075">
        <f t="shared" si="2"/>
        <v>180</v>
      </c>
    </row>
    <row r="30" spans="1:31">
      <c r="A30" s="95" t="s">
        <v>29</v>
      </c>
      <c r="B30" s="1070">
        <f t="shared" si="0"/>
        <v>97</v>
      </c>
      <c r="C30" s="1071">
        <f t="shared" si="0"/>
        <v>96</v>
      </c>
      <c r="D30" s="1071">
        <f t="shared" si="0"/>
        <v>94</v>
      </c>
      <c r="E30" s="1071">
        <f t="shared" si="0"/>
        <v>87</v>
      </c>
      <c r="F30" s="1072">
        <f t="shared" si="0"/>
        <v>86</v>
      </c>
      <c r="G30" s="1073">
        <f t="shared" si="0"/>
        <v>54</v>
      </c>
      <c r="H30" s="1074">
        <f t="shared" si="0"/>
        <v>21</v>
      </c>
      <c r="I30" s="1074">
        <f t="shared" si="0"/>
        <v>18</v>
      </c>
      <c r="J30" s="1075">
        <f t="shared" si="0"/>
        <v>93</v>
      </c>
      <c r="K30" s="1076">
        <v>15</v>
      </c>
      <c r="L30" s="1077">
        <v>12</v>
      </c>
      <c r="M30" s="1077">
        <v>13</v>
      </c>
      <c r="N30" s="1077">
        <v>13</v>
      </c>
      <c r="O30" s="1077">
        <v>14</v>
      </c>
      <c r="P30" s="1078">
        <v>3</v>
      </c>
      <c r="Q30" s="1079">
        <v>6</v>
      </c>
      <c r="R30" s="1079">
        <v>8</v>
      </c>
      <c r="S30" s="1080">
        <f t="shared" si="1"/>
        <v>17</v>
      </c>
      <c r="T30" s="95" t="s">
        <v>29</v>
      </c>
      <c r="U30" s="1081">
        <v>82</v>
      </c>
      <c r="V30" s="1082">
        <v>84</v>
      </c>
      <c r="W30" s="1083">
        <v>81</v>
      </c>
      <c r="X30" s="1083">
        <v>74</v>
      </c>
      <c r="Y30" s="1083">
        <v>72</v>
      </c>
      <c r="Z30" s="1084">
        <v>51</v>
      </c>
      <c r="AA30" s="1085">
        <v>15</v>
      </c>
      <c r="AB30" s="1085">
        <v>10</v>
      </c>
      <c r="AC30" s="1075">
        <f t="shared" si="2"/>
        <v>76</v>
      </c>
    </row>
    <row r="31" spans="1:31">
      <c r="A31" s="95" t="s">
        <v>30</v>
      </c>
      <c r="B31" s="1070">
        <f t="shared" si="0"/>
        <v>112</v>
      </c>
      <c r="C31" s="1071">
        <f t="shared" si="0"/>
        <v>120</v>
      </c>
      <c r="D31" s="1071">
        <f t="shared" si="0"/>
        <v>124</v>
      </c>
      <c r="E31" s="1071">
        <f t="shared" si="0"/>
        <v>127</v>
      </c>
      <c r="F31" s="1072">
        <f t="shared" si="0"/>
        <v>132</v>
      </c>
      <c r="G31" s="1073">
        <f t="shared" si="0"/>
        <v>50</v>
      </c>
      <c r="H31" s="1074">
        <f t="shared" si="0"/>
        <v>40</v>
      </c>
      <c r="I31" s="1074">
        <f t="shared" si="0"/>
        <v>53</v>
      </c>
      <c r="J31" s="1075">
        <f t="shared" si="0"/>
        <v>143</v>
      </c>
      <c r="K31" s="1076">
        <v>44</v>
      </c>
      <c r="L31" s="1077">
        <v>40</v>
      </c>
      <c r="M31" s="1077">
        <v>40</v>
      </c>
      <c r="N31" s="1077">
        <v>41</v>
      </c>
      <c r="O31" s="1077">
        <v>41</v>
      </c>
      <c r="P31" s="1078">
        <v>12</v>
      </c>
      <c r="Q31" s="1079">
        <v>7</v>
      </c>
      <c r="R31" s="1079">
        <v>27</v>
      </c>
      <c r="S31" s="1080">
        <f t="shared" si="1"/>
        <v>46</v>
      </c>
      <c r="T31" s="95" t="s">
        <v>30</v>
      </c>
      <c r="U31" s="1081">
        <v>68</v>
      </c>
      <c r="V31" s="1082">
        <v>80</v>
      </c>
      <c r="W31" s="1083">
        <v>84</v>
      </c>
      <c r="X31" s="1083">
        <v>86</v>
      </c>
      <c r="Y31" s="1083">
        <v>91</v>
      </c>
      <c r="Z31" s="1084">
        <v>38</v>
      </c>
      <c r="AA31" s="1085">
        <v>33</v>
      </c>
      <c r="AB31" s="1085">
        <v>26</v>
      </c>
      <c r="AC31" s="1075">
        <f t="shared" si="2"/>
        <v>97</v>
      </c>
    </row>
    <row r="32" spans="1:31">
      <c r="A32" s="95" t="s">
        <v>31</v>
      </c>
      <c r="B32" s="1070">
        <f t="shared" si="0"/>
        <v>80</v>
      </c>
      <c r="C32" s="1071">
        <f t="shared" si="0"/>
        <v>94</v>
      </c>
      <c r="D32" s="1071">
        <f t="shared" si="0"/>
        <v>97</v>
      </c>
      <c r="E32" s="1071">
        <f t="shared" si="0"/>
        <v>125</v>
      </c>
      <c r="F32" s="1072">
        <f t="shared" si="0"/>
        <v>129</v>
      </c>
      <c r="G32" s="1073">
        <f t="shared" si="0"/>
        <v>44</v>
      </c>
      <c r="H32" s="1074">
        <f t="shared" si="0"/>
        <v>35</v>
      </c>
      <c r="I32" s="1074">
        <f t="shared" si="0"/>
        <v>49</v>
      </c>
      <c r="J32" s="1075">
        <f t="shared" si="0"/>
        <v>128</v>
      </c>
      <c r="K32" s="1076">
        <v>18</v>
      </c>
      <c r="L32" s="1077">
        <v>27</v>
      </c>
      <c r="M32" s="1077">
        <v>29</v>
      </c>
      <c r="N32" s="1077">
        <v>32</v>
      </c>
      <c r="O32" s="1077">
        <v>31</v>
      </c>
      <c r="P32" s="1078">
        <v>9</v>
      </c>
      <c r="Q32" s="1079">
        <v>9</v>
      </c>
      <c r="R32" s="1079">
        <v>12</v>
      </c>
      <c r="S32" s="1080">
        <f t="shared" si="1"/>
        <v>30</v>
      </c>
      <c r="T32" s="95" t="s">
        <v>31</v>
      </c>
      <c r="U32" s="1081">
        <v>62</v>
      </c>
      <c r="V32" s="1082">
        <v>67</v>
      </c>
      <c r="W32" s="1083">
        <v>68</v>
      </c>
      <c r="X32" s="1083">
        <v>93</v>
      </c>
      <c r="Y32" s="1083">
        <v>98</v>
      </c>
      <c r="Z32" s="1084">
        <v>35</v>
      </c>
      <c r="AA32" s="1085">
        <v>26</v>
      </c>
      <c r="AB32" s="1085">
        <v>37</v>
      </c>
      <c r="AC32" s="1075">
        <f t="shared" si="2"/>
        <v>98</v>
      </c>
    </row>
    <row r="33" spans="1:31">
      <c r="A33" s="95" t="s">
        <v>32</v>
      </c>
      <c r="B33" s="1070">
        <f t="shared" si="0"/>
        <v>96</v>
      </c>
      <c r="C33" s="1071">
        <f t="shared" si="0"/>
        <v>93</v>
      </c>
      <c r="D33" s="1071">
        <f t="shared" si="0"/>
        <v>98</v>
      </c>
      <c r="E33" s="1071">
        <f t="shared" si="0"/>
        <v>92</v>
      </c>
      <c r="F33" s="1569">
        <f t="shared" si="0"/>
        <v>94</v>
      </c>
      <c r="G33" s="1073">
        <f t="shared" ref="E33:J42" si="7">SUM(P33,Z33)</f>
        <v>29</v>
      </c>
      <c r="H33" s="1074">
        <f t="shared" si="7"/>
        <v>29</v>
      </c>
      <c r="I33" s="1074">
        <f t="shared" si="7"/>
        <v>33</v>
      </c>
      <c r="J33" s="1075">
        <f t="shared" si="7"/>
        <v>91</v>
      </c>
      <c r="K33" s="1076">
        <v>17</v>
      </c>
      <c r="L33" s="1077">
        <v>17</v>
      </c>
      <c r="M33" s="1077">
        <v>18</v>
      </c>
      <c r="N33" s="1077">
        <v>20</v>
      </c>
      <c r="O33" s="1077">
        <v>19</v>
      </c>
      <c r="P33" s="1078">
        <v>2</v>
      </c>
      <c r="Q33" s="1079">
        <v>3</v>
      </c>
      <c r="R33" s="1079">
        <v>14</v>
      </c>
      <c r="S33" s="1080">
        <f t="shared" si="1"/>
        <v>19</v>
      </c>
      <c r="T33" s="95" t="s">
        <v>32</v>
      </c>
      <c r="U33" s="1081">
        <v>79</v>
      </c>
      <c r="V33" s="1082">
        <v>76</v>
      </c>
      <c r="W33" s="1083">
        <v>80</v>
      </c>
      <c r="X33" s="1083">
        <v>72</v>
      </c>
      <c r="Y33" s="1569">
        <v>75</v>
      </c>
      <c r="Z33" s="1084">
        <v>27</v>
      </c>
      <c r="AA33" s="1085">
        <v>26</v>
      </c>
      <c r="AB33" s="1085">
        <v>19</v>
      </c>
      <c r="AC33" s="1075">
        <f t="shared" si="2"/>
        <v>72</v>
      </c>
    </row>
    <row r="34" spans="1:31">
      <c r="A34" s="95" t="s">
        <v>33</v>
      </c>
      <c r="B34" s="1070">
        <f t="shared" ref="B34:D42" si="8">SUM(K34,U34)</f>
        <v>102</v>
      </c>
      <c r="C34" s="1071">
        <f t="shared" si="8"/>
        <v>108</v>
      </c>
      <c r="D34" s="1071">
        <f t="shared" si="8"/>
        <v>116</v>
      </c>
      <c r="E34" s="1071">
        <f t="shared" si="7"/>
        <v>130</v>
      </c>
      <c r="F34" s="1072">
        <f t="shared" si="7"/>
        <v>119</v>
      </c>
      <c r="G34" s="1073">
        <f t="shared" si="7"/>
        <v>44</v>
      </c>
      <c r="H34" s="1074">
        <f t="shared" si="7"/>
        <v>32</v>
      </c>
      <c r="I34" s="1074">
        <f t="shared" si="7"/>
        <v>70</v>
      </c>
      <c r="J34" s="1075">
        <f t="shared" si="7"/>
        <v>146</v>
      </c>
      <c r="K34" s="1076">
        <v>39</v>
      </c>
      <c r="L34" s="1077">
        <v>48</v>
      </c>
      <c r="M34" s="1077">
        <v>46</v>
      </c>
      <c r="N34" s="1077">
        <v>43</v>
      </c>
      <c r="O34" s="1077">
        <v>47</v>
      </c>
      <c r="P34" s="1078">
        <v>7</v>
      </c>
      <c r="Q34" s="1079">
        <v>10</v>
      </c>
      <c r="R34" s="1079">
        <v>35</v>
      </c>
      <c r="S34" s="1080">
        <f t="shared" si="1"/>
        <v>52</v>
      </c>
      <c r="T34" s="95" t="s">
        <v>33</v>
      </c>
      <c r="U34" s="1081">
        <v>63</v>
      </c>
      <c r="V34" s="1082">
        <v>60</v>
      </c>
      <c r="W34" s="1083">
        <v>70</v>
      </c>
      <c r="X34" s="1083">
        <v>87</v>
      </c>
      <c r="Y34" s="1083">
        <v>72</v>
      </c>
      <c r="Z34" s="1084">
        <v>37</v>
      </c>
      <c r="AA34" s="1085">
        <v>22</v>
      </c>
      <c r="AB34" s="1085">
        <v>35</v>
      </c>
      <c r="AC34" s="1075">
        <f t="shared" si="2"/>
        <v>94</v>
      </c>
    </row>
    <row r="35" spans="1:31">
      <c r="A35" s="95" t="s">
        <v>34</v>
      </c>
      <c r="B35" s="1070">
        <f t="shared" si="8"/>
        <v>63</v>
      </c>
      <c r="C35" s="1071">
        <f t="shared" si="8"/>
        <v>68</v>
      </c>
      <c r="D35" s="1071">
        <f t="shared" si="8"/>
        <v>81</v>
      </c>
      <c r="E35" s="1071">
        <f t="shared" si="7"/>
        <v>83</v>
      </c>
      <c r="F35" s="1072">
        <f t="shared" si="7"/>
        <v>84</v>
      </c>
      <c r="G35" s="1073">
        <f t="shared" si="7"/>
        <v>22</v>
      </c>
      <c r="H35" s="1074">
        <f t="shared" si="7"/>
        <v>23</v>
      </c>
      <c r="I35" s="1074">
        <f t="shared" si="7"/>
        <v>38</v>
      </c>
      <c r="J35" s="1075">
        <f t="shared" si="7"/>
        <v>83</v>
      </c>
      <c r="K35" s="1076">
        <v>16</v>
      </c>
      <c r="L35" s="1077">
        <v>17</v>
      </c>
      <c r="M35" s="1077">
        <v>20</v>
      </c>
      <c r="N35" s="1077">
        <v>20</v>
      </c>
      <c r="O35" s="1077">
        <v>20</v>
      </c>
      <c r="P35" s="1078">
        <v>3</v>
      </c>
      <c r="Q35" s="1079">
        <v>1</v>
      </c>
      <c r="R35" s="1079">
        <v>15</v>
      </c>
      <c r="S35" s="1080">
        <f t="shared" si="1"/>
        <v>19</v>
      </c>
      <c r="T35" s="95" t="s">
        <v>34</v>
      </c>
      <c r="U35" s="1081">
        <v>47</v>
      </c>
      <c r="V35" s="1082">
        <v>51</v>
      </c>
      <c r="W35" s="1083">
        <v>61</v>
      </c>
      <c r="X35" s="1083">
        <v>63</v>
      </c>
      <c r="Y35" s="1083">
        <v>64</v>
      </c>
      <c r="Z35" s="1084">
        <v>19</v>
      </c>
      <c r="AA35" s="1085">
        <v>22</v>
      </c>
      <c r="AB35" s="1085">
        <v>23</v>
      </c>
      <c r="AC35" s="1075">
        <f t="shared" si="2"/>
        <v>64</v>
      </c>
    </row>
    <row r="36" spans="1:31">
      <c r="A36" s="95" t="s">
        <v>35</v>
      </c>
      <c r="B36" s="1070">
        <f t="shared" si="8"/>
        <v>65</v>
      </c>
      <c r="C36" s="1071">
        <f t="shared" si="8"/>
        <v>67</v>
      </c>
      <c r="D36" s="1071">
        <f t="shared" si="8"/>
        <v>71</v>
      </c>
      <c r="E36" s="1071">
        <f t="shared" si="7"/>
        <v>73</v>
      </c>
      <c r="F36" s="1072">
        <f t="shared" si="7"/>
        <v>76</v>
      </c>
      <c r="G36" s="1073">
        <f t="shared" si="7"/>
        <v>35</v>
      </c>
      <c r="H36" s="1074">
        <f t="shared" si="7"/>
        <v>14</v>
      </c>
      <c r="I36" s="1074">
        <f t="shared" si="7"/>
        <v>21</v>
      </c>
      <c r="J36" s="1075">
        <f t="shared" si="7"/>
        <v>70</v>
      </c>
      <c r="K36" s="1076">
        <v>17</v>
      </c>
      <c r="L36" s="1077">
        <v>17</v>
      </c>
      <c r="M36" s="1077">
        <v>16</v>
      </c>
      <c r="N36" s="1077">
        <v>16</v>
      </c>
      <c r="O36" s="1077">
        <v>14</v>
      </c>
      <c r="P36" s="1078">
        <v>5</v>
      </c>
      <c r="Q36" s="1079">
        <v>0</v>
      </c>
      <c r="R36" s="1079">
        <v>10</v>
      </c>
      <c r="S36" s="1080">
        <f t="shared" si="1"/>
        <v>15</v>
      </c>
      <c r="T36" s="95" t="s">
        <v>35</v>
      </c>
      <c r="U36" s="1081">
        <v>48</v>
      </c>
      <c r="V36" s="1082">
        <v>50</v>
      </c>
      <c r="W36" s="1083">
        <v>55</v>
      </c>
      <c r="X36" s="1083">
        <v>57</v>
      </c>
      <c r="Y36" s="1083">
        <v>62</v>
      </c>
      <c r="Z36" s="1084">
        <v>30</v>
      </c>
      <c r="AA36" s="1085">
        <v>14</v>
      </c>
      <c r="AB36" s="1085">
        <v>11</v>
      </c>
      <c r="AC36" s="1075">
        <f t="shared" si="2"/>
        <v>55</v>
      </c>
    </row>
    <row r="37" spans="1:31">
      <c r="A37" s="95" t="s">
        <v>36</v>
      </c>
      <c r="B37" s="1070">
        <f t="shared" si="8"/>
        <v>221</v>
      </c>
      <c r="C37" s="1071">
        <f t="shared" si="8"/>
        <v>190</v>
      </c>
      <c r="D37" s="1071">
        <f t="shared" si="8"/>
        <v>190</v>
      </c>
      <c r="E37" s="1071">
        <f t="shared" si="7"/>
        <v>196</v>
      </c>
      <c r="F37" s="1072">
        <f t="shared" si="7"/>
        <v>204</v>
      </c>
      <c r="G37" s="1073">
        <f t="shared" si="7"/>
        <v>64</v>
      </c>
      <c r="H37" s="1074">
        <f t="shared" si="7"/>
        <v>67</v>
      </c>
      <c r="I37" s="1074">
        <f t="shared" si="7"/>
        <v>84</v>
      </c>
      <c r="J37" s="1075">
        <f t="shared" si="7"/>
        <v>215</v>
      </c>
      <c r="K37" s="1076">
        <v>54</v>
      </c>
      <c r="L37" s="1077">
        <v>55</v>
      </c>
      <c r="M37" s="1077">
        <v>55</v>
      </c>
      <c r="N37" s="1077">
        <v>55</v>
      </c>
      <c r="O37" s="1077">
        <v>58</v>
      </c>
      <c r="P37" s="1078">
        <v>12</v>
      </c>
      <c r="Q37" s="1079">
        <v>10</v>
      </c>
      <c r="R37" s="1079">
        <v>34</v>
      </c>
      <c r="S37" s="1080">
        <f t="shared" si="1"/>
        <v>56</v>
      </c>
      <c r="T37" s="95" t="s">
        <v>36</v>
      </c>
      <c r="U37" s="1081">
        <v>167</v>
      </c>
      <c r="V37" s="1082">
        <v>135</v>
      </c>
      <c r="W37" s="1083">
        <v>135</v>
      </c>
      <c r="X37" s="1083">
        <v>141</v>
      </c>
      <c r="Y37" s="1083">
        <v>146</v>
      </c>
      <c r="Z37" s="1084">
        <v>52</v>
      </c>
      <c r="AA37" s="1085">
        <v>57</v>
      </c>
      <c r="AB37" s="1085">
        <v>50</v>
      </c>
      <c r="AC37" s="1075">
        <f t="shared" si="2"/>
        <v>159</v>
      </c>
    </row>
    <row r="38" spans="1:31">
      <c r="A38" s="95" t="s">
        <v>37</v>
      </c>
      <c r="B38" s="1070">
        <f t="shared" si="8"/>
        <v>396</v>
      </c>
      <c r="C38" s="1071">
        <f t="shared" si="8"/>
        <v>412</v>
      </c>
      <c r="D38" s="1071">
        <f t="shared" si="8"/>
        <v>420</v>
      </c>
      <c r="E38" s="1071">
        <f t="shared" si="7"/>
        <v>425</v>
      </c>
      <c r="F38" s="1072">
        <f t="shared" si="7"/>
        <v>430</v>
      </c>
      <c r="G38" s="1073">
        <f t="shared" si="7"/>
        <v>116</v>
      </c>
      <c r="H38" s="1074">
        <f t="shared" si="7"/>
        <v>127</v>
      </c>
      <c r="I38" s="1074">
        <f t="shared" si="7"/>
        <v>210</v>
      </c>
      <c r="J38" s="1075">
        <f t="shared" si="7"/>
        <v>453</v>
      </c>
      <c r="K38" s="1076">
        <v>155</v>
      </c>
      <c r="L38" s="1077">
        <v>163</v>
      </c>
      <c r="M38" s="1077">
        <v>159</v>
      </c>
      <c r="N38" s="1077">
        <v>154</v>
      </c>
      <c r="O38" s="1077">
        <v>149</v>
      </c>
      <c r="P38" s="1078">
        <v>19</v>
      </c>
      <c r="Q38" s="1079">
        <v>24</v>
      </c>
      <c r="R38" s="1079">
        <v>111</v>
      </c>
      <c r="S38" s="1080">
        <f t="shared" si="1"/>
        <v>154</v>
      </c>
      <c r="T38" s="95" t="s">
        <v>37</v>
      </c>
      <c r="U38" s="1081">
        <v>241</v>
      </c>
      <c r="V38" s="1082">
        <v>249</v>
      </c>
      <c r="W38" s="1083">
        <v>261</v>
      </c>
      <c r="X38" s="1083">
        <v>271</v>
      </c>
      <c r="Y38" s="1083">
        <v>281</v>
      </c>
      <c r="Z38" s="1084">
        <v>97</v>
      </c>
      <c r="AA38" s="1085">
        <v>103</v>
      </c>
      <c r="AB38" s="1085">
        <v>99</v>
      </c>
      <c r="AC38" s="1075">
        <f t="shared" si="2"/>
        <v>299</v>
      </c>
    </row>
    <row r="39" spans="1:31" ht="18" thickBot="1">
      <c r="A39" s="96" t="s">
        <v>38</v>
      </c>
      <c r="B39" s="1086">
        <f t="shared" si="8"/>
        <v>38</v>
      </c>
      <c r="C39" s="1087">
        <f t="shared" si="8"/>
        <v>38</v>
      </c>
      <c r="D39" s="1087">
        <f t="shared" si="8"/>
        <v>35</v>
      </c>
      <c r="E39" s="1087">
        <f t="shared" si="7"/>
        <v>32</v>
      </c>
      <c r="F39" s="1088">
        <f t="shared" si="7"/>
        <v>37</v>
      </c>
      <c r="G39" s="1089">
        <f t="shared" si="7"/>
        <v>9</v>
      </c>
      <c r="H39" s="1090">
        <f t="shared" si="7"/>
        <v>12</v>
      </c>
      <c r="I39" s="1090">
        <f t="shared" si="7"/>
        <v>16</v>
      </c>
      <c r="J39" s="1091">
        <f t="shared" si="7"/>
        <v>37</v>
      </c>
      <c r="K39" s="1092">
        <v>10</v>
      </c>
      <c r="L39" s="1093">
        <v>10</v>
      </c>
      <c r="M39" s="1093">
        <v>6</v>
      </c>
      <c r="N39" s="1093">
        <v>4</v>
      </c>
      <c r="O39" s="1093">
        <v>7</v>
      </c>
      <c r="P39" s="1094">
        <v>1</v>
      </c>
      <c r="Q39" s="1095">
        <v>0</v>
      </c>
      <c r="R39" s="1095">
        <v>7</v>
      </c>
      <c r="S39" s="1096">
        <f t="shared" si="1"/>
        <v>8</v>
      </c>
      <c r="T39" s="96" t="s">
        <v>38</v>
      </c>
      <c r="U39" s="1097">
        <v>28</v>
      </c>
      <c r="V39" s="1098">
        <v>28</v>
      </c>
      <c r="W39" s="1111">
        <v>29</v>
      </c>
      <c r="X39" s="1111">
        <v>28</v>
      </c>
      <c r="Y39" s="1111">
        <v>30</v>
      </c>
      <c r="Z39" s="1100">
        <v>8</v>
      </c>
      <c r="AA39" s="1101">
        <v>12</v>
      </c>
      <c r="AB39" s="1101">
        <v>9</v>
      </c>
      <c r="AC39" s="1091">
        <f t="shared" si="2"/>
        <v>29</v>
      </c>
    </row>
    <row r="40" spans="1:31" s="71" customFormat="1">
      <c r="A40" s="103" t="s">
        <v>39</v>
      </c>
      <c r="B40" s="1112">
        <f t="shared" si="8"/>
        <v>2223</v>
      </c>
      <c r="C40" s="1113">
        <f t="shared" si="8"/>
        <v>2332</v>
      </c>
      <c r="D40" s="1113">
        <f t="shared" si="8"/>
        <v>2387</v>
      </c>
      <c r="E40" s="1113">
        <f t="shared" si="7"/>
        <v>2473</v>
      </c>
      <c r="F40" s="1114">
        <f t="shared" si="7"/>
        <v>2533</v>
      </c>
      <c r="G40" s="1115">
        <f t="shared" si="7"/>
        <v>880</v>
      </c>
      <c r="H40" s="1113">
        <f t="shared" si="7"/>
        <v>717</v>
      </c>
      <c r="I40" s="1113">
        <f t="shared" si="7"/>
        <v>1081</v>
      </c>
      <c r="J40" s="1116">
        <f t="shared" si="7"/>
        <v>2678</v>
      </c>
      <c r="K40" s="1113">
        <f t="shared" ref="K40:N40" si="9">SUM(K26:K39)</f>
        <v>684</v>
      </c>
      <c r="L40" s="1113">
        <f t="shared" si="9"/>
        <v>721</v>
      </c>
      <c r="M40" s="1113">
        <f t="shared" si="9"/>
        <v>726</v>
      </c>
      <c r="N40" s="1114">
        <f t="shared" si="9"/>
        <v>742</v>
      </c>
      <c r="O40" s="1114">
        <f t="shared" ref="O40:R40" si="10">SUM(O26:O39)</f>
        <v>773</v>
      </c>
      <c r="P40" s="1115">
        <f t="shared" si="10"/>
        <v>150</v>
      </c>
      <c r="Q40" s="1113">
        <f t="shared" si="10"/>
        <v>138</v>
      </c>
      <c r="R40" s="1113">
        <f t="shared" si="10"/>
        <v>514</v>
      </c>
      <c r="S40" s="1117">
        <f t="shared" si="1"/>
        <v>802</v>
      </c>
      <c r="T40" s="103" t="s">
        <v>39</v>
      </c>
      <c r="U40" s="1113">
        <f t="shared" ref="U40:AB40" si="11">SUM(U26:U39)</f>
        <v>1539</v>
      </c>
      <c r="V40" s="1113">
        <f t="shared" si="11"/>
        <v>1611</v>
      </c>
      <c r="W40" s="1113">
        <f t="shared" si="11"/>
        <v>1661</v>
      </c>
      <c r="X40" s="1114">
        <f t="shared" si="11"/>
        <v>1731</v>
      </c>
      <c r="Y40" s="1114">
        <f t="shared" si="11"/>
        <v>1760</v>
      </c>
      <c r="Z40" s="1115">
        <f t="shared" si="11"/>
        <v>730</v>
      </c>
      <c r="AA40" s="1113">
        <f t="shared" si="11"/>
        <v>579</v>
      </c>
      <c r="AB40" s="1113">
        <f t="shared" si="11"/>
        <v>567</v>
      </c>
      <c r="AC40" s="1116">
        <f t="shared" si="2"/>
        <v>1876</v>
      </c>
      <c r="AD40" s="70"/>
      <c r="AE40" s="70"/>
    </row>
    <row r="41" spans="1:31" ht="37.5" customHeight="1">
      <c r="A41" s="801" t="s">
        <v>380</v>
      </c>
      <c r="B41" s="1118">
        <f t="shared" si="8"/>
        <v>18858</v>
      </c>
      <c r="C41" s="1119">
        <f t="shared" si="8"/>
        <v>20255</v>
      </c>
      <c r="D41" s="1119">
        <f t="shared" si="8"/>
        <v>21248</v>
      </c>
      <c r="E41" s="1119">
        <f t="shared" si="7"/>
        <v>21865</v>
      </c>
      <c r="F41" s="1120">
        <f t="shared" si="7"/>
        <v>22707</v>
      </c>
      <c r="G41" s="1121">
        <f t="shared" si="7"/>
        <v>8211</v>
      </c>
      <c r="H41" s="1119">
        <f t="shared" si="7"/>
        <v>5813</v>
      </c>
      <c r="I41" s="1119">
        <f t="shared" si="7"/>
        <v>9618</v>
      </c>
      <c r="J41" s="1075">
        <f t="shared" si="7"/>
        <v>23642</v>
      </c>
      <c r="K41" s="1119">
        <f t="shared" ref="K41:R41" si="12">SUM(K25,K40)</f>
        <v>5831</v>
      </c>
      <c r="L41" s="1119">
        <f t="shared" si="12"/>
        <v>6656</v>
      </c>
      <c r="M41" s="1119">
        <f t="shared" si="12"/>
        <v>6843</v>
      </c>
      <c r="N41" s="1120">
        <f t="shared" si="12"/>
        <v>7081</v>
      </c>
      <c r="O41" s="1120">
        <f t="shared" si="12"/>
        <v>7255</v>
      </c>
      <c r="P41" s="1121">
        <f t="shared" si="12"/>
        <v>1543</v>
      </c>
      <c r="Q41" s="1119">
        <f t="shared" si="12"/>
        <v>1344</v>
      </c>
      <c r="R41" s="1119">
        <f t="shared" si="12"/>
        <v>4454</v>
      </c>
      <c r="S41" s="1080">
        <f t="shared" si="1"/>
        <v>7341</v>
      </c>
      <c r="T41" s="801" t="s">
        <v>380</v>
      </c>
      <c r="U41" s="1119">
        <f t="shared" ref="U41:AB41" si="13">SUM(U25,U40)</f>
        <v>13027</v>
      </c>
      <c r="V41" s="1119">
        <f t="shared" si="13"/>
        <v>13599</v>
      </c>
      <c r="W41" s="1119">
        <f t="shared" si="13"/>
        <v>14405</v>
      </c>
      <c r="X41" s="1120">
        <f t="shared" si="13"/>
        <v>14784</v>
      </c>
      <c r="Y41" s="1120">
        <f t="shared" si="13"/>
        <v>15452</v>
      </c>
      <c r="Z41" s="1121">
        <f t="shared" si="13"/>
        <v>6668</v>
      </c>
      <c r="AA41" s="1119">
        <f t="shared" si="13"/>
        <v>4469</v>
      </c>
      <c r="AB41" s="1119">
        <f t="shared" si="13"/>
        <v>5164</v>
      </c>
      <c r="AC41" s="1075">
        <f t="shared" si="2"/>
        <v>16301</v>
      </c>
    </row>
    <row r="42" spans="1:31" ht="18" thickBot="1">
      <c r="A42" s="104" t="s">
        <v>40</v>
      </c>
      <c r="B42" s="1122">
        <f t="shared" si="8"/>
        <v>64372</v>
      </c>
      <c r="C42" s="1123">
        <f t="shared" si="8"/>
        <v>67096</v>
      </c>
      <c r="D42" s="1123">
        <f t="shared" si="8"/>
        <v>68923</v>
      </c>
      <c r="E42" s="1123">
        <f t="shared" si="7"/>
        <v>70150</v>
      </c>
      <c r="F42" s="1124">
        <f t="shared" si="7"/>
        <v>74014</v>
      </c>
      <c r="G42" s="1125">
        <f t="shared" si="7"/>
        <v>25757</v>
      </c>
      <c r="H42" s="1123">
        <f t="shared" si="7"/>
        <v>17228</v>
      </c>
      <c r="I42" s="1123">
        <f t="shared" si="7"/>
        <v>34207</v>
      </c>
      <c r="J42" s="1126">
        <f t="shared" si="7"/>
        <v>77192</v>
      </c>
      <c r="K42" s="1123">
        <f t="shared" ref="K42:R42" si="14">SUM(K9,K41)</f>
        <v>22964</v>
      </c>
      <c r="L42" s="1123">
        <f t="shared" si="14"/>
        <v>23908</v>
      </c>
      <c r="M42" s="1123">
        <f t="shared" si="14"/>
        <v>23609</v>
      </c>
      <c r="N42" s="1124">
        <f t="shared" si="14"/>
        <v>23305</v>
      </c>
      <c r="O42" s="1124">
        <f t="shared" si="14"/>
        <v>25062</v>
      </c>
      <c r="P42" s="1125">
        <f t="shared" si="14"/>
        <v>5040</v>
      </c>
      <c r="Q42" s="1123">
        <f t="shared" si="14"/>
        <v>3973</v>
      </c>
      <c r="R42" s="1123">
        <f t="shared" si="14"/>
        <v>17002</v>
      </c>
      <c r="S42" s="1127">
        <f t="shared" si="1"/>
        <v>26015</v>
      </c>
      <c r="T42" s="104" t="s">
        <v>40</v>
      </c>
      <c r="U42" s="1123">
        <f t="shared" ref="U42:AB42" si="15">SUM(U9,U41)</f>
        <v>41408</v>
      </c>
      <c r="V42" s="1123">
        <f t="shared" si="15"/>
        <v>43188</v>
      </c>
      <c r="W42" s="1123">
        <f t="shared" si="15"/>
        <v>45314</v>
      </c>
      <c r="X42" s="1124">
        <f t="shared" si="15"/>
        <v>46845</v>
      </c>
      <c r="Y42" s="1124">
        <f t="shared" si="15"/>
        <v>48952</v>
      </c>
      <c r="Z42" s="1125">
        <f t="shared" si="15"/>
        <v>20717</v>
      </c>
      <c r="AA42" s="1123">
        <f t="shared" si="15"/>
        <v>13255</v>
      </c>
      <c r="AB42" s="1123">
        <f t="shared" si="15"/>
        <v>17205</v>
      </c>
      <c r="AC42" s="1126">
        <f t="shared" si="2"/>
        <v>51177</v>
      </c>
    </row>
    <row r="43" spans="1:31">
      <c r="A43" s="70" t="s">
        <v>300</v>
      </c>
      <c r="T43" s="70" t="s">
        <v>300</v>
      </c>
      <c r="U43" s="54"/>
    </row>
    <row r="44" spans="1:31">
      <c r="A44" s="56"/>
      <c r="T44" s="56"/>
      <c r="U44" s="56"/>
    </row>
    <row r="45" spans="1:31" s="56" customFormat="1">
      <c r="U45" s="70"/>
    </row>
    <row r="48" spans="1:31">
      <c r="AC48" s="71"/>
    </row>
  </sheetData>
  <mergeCells count="27">
    <mergeCell ref="Z3:AC3"/>
    <mergeCell ref="P3:S3"/>
    <mergeCell ref="V3:V4"/>
    <mergeCell ref="W3:W4"/>
    <mergeCell ref="X3:X4"/>
    <mergeCell ref="Y3:Y4"/>
    <mergeCell ref="K3:K4"/>
    <mergeCell ref="L3:L4"/>
    <mergeCell ref="M3:M4"/>
    <mergeCell ref="N3:N4"/>
    <mergeCell ref="O3:O4"/>
    <mergeCell ref="A1:C1"/>
    <mergeCell ref="P1:S1"/>
    <mergeCell ref="T1:V1"/>
    <mergeCell ref="Z1:AC1"/>
    <mergeCell ref="A2:A4"/>
    <mergeCell ref="B2:J2"/>
    <mergeCell ref="K2:S2"/>
    <mergeCell ref="T2:T4"/>
    <mergeCell ref="U2:AC2"/>
    <mergeCell ref="B3:B4"/>
    <mergeCell ref="U3:U4"/>
    <mergeCell ref="C3:C4"/>
    <mergeCell ref="D3:D4"/>
    <mergeCell ref="E3:E4"/>
    <mergeCell ref="F3:F4"/>
    <mergeCell ref="G3:J3"/>
  </mergeCells>
  <phoneticPr fontId="9"/>
  <pageMargins left="0.59055118110236227" right="0.59055118110236227" top="0.59055118110236227" bottom="0.39370078740157483" header="0.39370078740157483" footer="0.39370078740157483"/>
  <pageSetup paperSize="9" orientation="portrait" r:id="rId1"/>
  <headerFooter>
    <oddHeader>&amp;R&amp;A</oddHeader>
  </headerFooter>
  <colBreaks count="1" manualBreakCount="1">
    <brk id="19" max="42"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72"/>
  <sheetViews>
    <sheetView showGridLines="0" view="pageBreakPreview" zoomScaleNormal="70" zoomScaleSheetLayoutView="100" workbookViewId="0">
      <pane xSplit="1" ySplit="4" topLeftCell="B23" activePane="bottomRight" state="frozen"/>
      <selection activeCell="J19" sqref="J19"/>
      <selection pane="topRight" activeCell="J19" sqref="J19"/>
      <selection pane="bottomLeft" activeCell="J19" sqref="J19"/>
      <selection pane="bottomRight" sqref="A1:K1"/>
    </sheetView>
  </sheetViews>
  <sheetFormatPr defaultColWidth="11" defaultRowHeight="17.399999999999999"/>
  <cols>
    <col min="1" max="1" width="9.6640625" style="60" customWidth="1"/>
    <col min="2" max="2" width="8.21875" style="59" customWidth="1"/>
    <col min="3" max="4" width="6.6640625" style="59" customWidth="1"/>
    <col min="5" max="6" width="7.109375" style="59" customWidth="1"/>
    <col min="7" max="8" width="6.6640625" style="59" customWidth="1"/>
    <col min="9" max="10" width="7.6640625" style="59" customWidth="1"/>
    <col min="11" max="11" width="7.21875" style="59" customWidth="1"/>
    <col min="12" max="12" width="7.109375" style="59" customWidth="1"/>
    <col min="13" max="18" width="6.6640625" style="59" customWidth="1"/>
    <col min="19" max="19" width="9.6640625" style="60" customWidth="1"/>
    <col min="20" max="20" width="7.109375" style="59" customWidth="1"/>
    <col min="21" max="21" width="7.21875" style="59" customWidth="1"/>
    <col min="22" max="22" width="7" style="59" customWidth="1"/>
    <col min="23" max="23" width="7.21875" style="59" customWidth="1"/>
    <col min="24" max="26" width="6.6640625" style="59" customWidth="1"/>
    <col min="27" max="27" width="6.109375" style="59" customWidth="1"/>
    <col min="28" max="28" width="6.21875" style="59" customWidth="1"/>
    <col min="29" max="29" width="7.6640625" style="59" customWidth="1"/>
    <col min="30" max="33" width="6.6640625" style="59" customWidth="1"/>
    <col min="34" max="34" width="7.6640625" style="59" customWidth="1"/>
    <col min="35" max="35" width="5.6640625" style="59" customWidth="1"/>
    <col min="36" max="36" width="7.6640625" style="59" customWidth="1"/>
    <col min="37" max="37" width="6.6640625" style="59" customWidth="1"/>
    <col min="38" max="38" width="6.109375" style="59" customWidth="1"/>
    <col min="39" max="40" width="7.109375" style="59" customWidth="1"/>
    <col min="41" max="41" width="6.88671875" style="59" customWidth="1"/>
    <col min="42" max="42" width="9.6640625" style="60" customWidth="1"/>
    <col min="43" max="43" width="7.44140625" style="59" customWidth="1"/>
    <col min="44" max="45" width="7.21875" style="59" customWidth="1"/>
    <col min="46" max="49" width="7.6640625" style="59" customWidth="1"/>
    <col min="50" max="50" width="6.21875" style="59" customWidth="1"/>
    <col min="51" max="57" width="6.6640625" style="59" customWidth="1"/>
    <col min="58" max="58" width="15.109375" style="59" customWidth="1"/>
    <col min="59" max="59" width="13.77734375" style="59" customWidth="1"/>
    <col min="60" max="16384" width="11" style="59"/>
  </cols>
  <sheetData>
    <row r="1" spans="1:59" ht="18" thickBot="1">
      <c r="A1" s="1866" t="s">
        <v>607</v>
      </c>
      <c r="B1" s="1866"/>
      <c r="C1" s="1866"/>
      <c r="D1" s="1866"/>
      <c r="E1" s="1866"/>
      <c r="F1" s="1866"/>
      <c r="G1" s="1866"/>
      <c r="H1" s="1866"/>
      <c r="I1" s="1866"/>
      <c r="J1" s="1866"/>
      <c r="K1" s="1866"/>
      <c r="L1" s="58"/>
      <c r="M1" s="58"/>
      <c r="N1" s="58"/>
      <c r="O1" s="1867" t="s">
        <v>579</v>
      </c>
      <c r="P1" s="1867"/>
      <c r="Q1" s="1867"/>
      <c r="R1" s="1867"/>
      <c r="S1" s="58" t="s">
        <v>505</v>
      </c>
      <c r="T1" s="58"/>
      <c r="U1" s="58"/>
      <c r="V1" s="58"/>
      <c r="W1" s="58"/>
      <c r="X1" s="58"/>
      <c r="Y1" s="58"/>
      <c r="Z1" s="58"/>
      <c r="AA1" s="58"/>
      <c r="AB1" s="58"/>
      <c r="AC1" s="58"/>
      <c r="AD1" s="58"/>
      <c r="AE1" s="58"/>
      <c r="AF1" s="58"/>
      <c r="AG1" s="58"/>
      <c r="AH1" s="58"/>
      <c r="AI1" s="58"/>
      <c r="AJ1" s="1868" t="s">
        <v>580</v>
      </c>
      <c r="AK1" s="1868"/>
      <c r="AL1" s="1868"/>
      <c r="AM1" s="1868"/>
      <c r="AN1" s="1868"/>
      <c r="AO1" s="1868"/>
      <c r="AP1" s="58" t="s">
        <v>505</v>
      </c>
      <c r="AQ1" s="58"/>
      <c r="AR1" s="58"/>
      <c r="AS1" s="58"/>
      <c r="AT1" s="58"/>
      <c r="AU1" s="58"/>
      <c r="AV1" s="58"/>
      <c r="AW1" s="58"/>
      <c r="AX1" s="58"/>
      <c r="AY1" s="58"/>
      <c r="AZ1" s="58"/>
      <c r="BA1" s="58"/>
      <c r="BB1" s="1868" t="s">
        <v>579</v>
      </c>
      <c r="BC1" s="1868"/>
      <c r="BD1" s="1868"/>
      <c r="BE1" s="1868"/>
      <c r="BF1" s="1895" t="s">
        <v>581</v>
      </c>
      <c r="BG1" s="1895"/>
    </row>
    <row r="2" spans="1:59" s="281" customFormat="1" ht="18" customHeight="1">
      <c r="A2" s="1884" t="s">
        <v>0</v>
      </c>
      <c r="B2" s="1896" t="s">
        <v>4</v>
      </c>
      <c r="C2" s="1864" t="s">
        <v>304</v>
      </c>
      <c r="D2" s="1898"/>
      <c r="E2" s="1899" t="s">
        <v>305</v>
      </c>
      <c r="F2" s="1864"/>
      <c r="G2" s="1864"/>
      <c r="H2" s="1900"/>
      <c r="I2" s="1901" t="s">
        <v>166</v>
      </c>
      <c r="J2" s="1889"/>
      <c r="K2" s="1902"/>
      <c r="L2" s="1859" t="s">
        <v>165</v>
      </c>
      <c r="M2" s="1862" t="s">
        <v>474</v>
      </c>
      <c r="N2" s="1863"/>
      <c r="O2" s="1864" t="s">
        <v>506</v>
      </c>
      <c r="P2" s="1864"/>
      <c r="Q2" s="1864"/>
      <c r="R2" s="1865"/>
      <c r="S2" s="1884" t="s">
        <v>0</v>
      </c>
      <c r="T2" s="1886" t="s">
        <v>306</v>
      </c>
      <c r="U2" s="1864"/>
      <c r="V2" s="1864"/>
      <c r="W2" s="1864"/>
      <c r="X2" s="1864"/>
      <c r="Y2" s="1864"/>
      <c r="Z2" s="1887"/>
      <c r="AA2" s="1887"/>
      <c r="AB2" s="1888" t="s">
        <v>164</v>
      </c>
      <c r="AC2" s="1889"/>
      <c r="AD2" s="1889"/>
      <c r="AE2" s="1889"/>
      <c r="AF2" s="1889"/>
      <c r="AG2" s="1889"/>
      <c r="AH2" s="1889"/>
      <c r="AI2" s="1889"/>
      <c r="AJ2" s="1889"/>
      <c r="AK2" s="1889"/>
      <c r="AL2" s="1889"/>
      <c r="AM2" s="1889"/>
      <c r="AN2" s="1889"/>
      <c r="AO2" s="1890"/>
      <c r="AP2" s="1884" t="s">
        <v>0</v>
      </c>
      <c r="AQ2" s="1889" t="s">
        <v>163</v>
      </c>
      <c r="AR2" s="1889"/>
      <c r="AS2" s="1889"/>
      <c r="AT2" s="1889"/>
      <c r="AU2" s="1889"/>
      <c r="AV2" s="1889"/>
      <c r="AW2" s="1889"/>
      <c r="AX2" s="1902"/>
      <c r="AY2" s="1915" t="s">
        <v>162</v>
      </c>
      <c r="AZ2" s="1891" t="s">
        <v>161</v>
      </c>
      <c r="BA2" s="1891" t="s">
        <v>160</v>
      </c>
      <c r="BB2" s="1893" t="s">
        <v>159</v>
      </c>
      <c r="BC2" s="1859" t="s">
        <v>158</v>
      </c>
      <c r="BD2" s="1859" t="s">
        <v>157</v>
      </c>
      <c r="BE2" s="1903" t="s">
        <v>507</v>
      </c>
      <c r="BF2" s="1905" t="s">
        <v>437</v>
      </c>
      <c r="BG2" s="1908" t="s">
        <v>438</v>
      </c>
    </row>
    <row r="3" spans="1:59" s="281" customFormat="1" ht="18" customHeight="1">
      <c r="A3" s="1885"/>
      <c r="B3" s="1897"/>
      <c r="C3" s="1911" t="s">
        <v>307</v>
      </c>
      <c r="D3" s="1913" t="s">
        <v>308</v>
      </c>
      <c r="E3" s="1913" t="s">
        <v>309</v>
      </c>
      <c r="F3" s="1913" t="s">
        <v>310</v>
      </c>
      <c r="G3" s="1913" t="s">
        <v>311</v>
      </c>
      <c r="H3" s="1940" t="s">
        <v>312</v>
      </c>
      <c r="I3" s="1942" t="s">
        <v>156</v>
      </c>
      <c r="J3" s="1942" t="s">
        <v>155</v>
      </c>
      <c r="K3" s="1943" t="s">
        <v>478</v>
      </c>
      <c r="L3" s="1860"/>
      <c r="M3" s="1869" t="s">
        <v>508</v>
      </c>
      <c r="N3" s="1871" t="s">
        <v>509</v>
      </c>
      <c r="O3" s="1917" t="s">
        <v>510</v>
      </c>
      <c r="P3" s="1917" t="s">
        <v>313</v>
      </c>
      <c r="Q3" s="1918" t="s">
        <v>511</v>
      </c>
      <c r="R3" s="1919" t="s">
        <v>314</v>
      </c>
      <c r="S3" s="1885"/>
      <c r="T3" s="1931" t="s">
        <v>154</v>
      </c>
      <c r="U3" s="1932"/>
      <c r="V3" s="1933" t="s">
        <v>153</v>
      </c>
      <c r="W3" s="1932"/>
      <c r="X3" s="1934" t="s">
        <v>152</v>
      </c>
      <c r="Y3" s="1935"/>
      <c r="Z3" s="1936" t="s">
        <v>475</v>
      </c>
      <c r="AA3" s="1937"/>
      <c r="AB3" s="1938" t="s">
        <v>151</v>
      </c>
      <c r="AC3" s="1883" t="s">
        <v>143</v>
      </c>
      <c r="AD3" s="1875" t="s">
        <v>481</v>
      </c>
      <c r="AE3" s="1929" t="s">
        <v>482</v>
      </c>
      <c r="AF3" s="1883" t="s">
        <v>477</v>
      </c>
      <c r="AG3" s="1883" t="s">
        <v>150</v>
      </c>
      <c r="AH3" s="1923" t="s">
        <v>149</v>
      </c>
      <c r="AI3" s="1883" t="s">
        <v>148</v>
      </c>
      <c r="AJ3" s="1883" t="s">
        <v>147</v>
      </c>
      <c r="AK3" s="1875" t="s">
        <v>483</v>
      </c>
      <c r="AL3" s="1883" t="s">
        <v>146</v>
      </c>
      <c r="AM3" s="1923" t="s">
        <v>145</v>
      </c>
      <c r="AN3" s="1925" t="s">
        <v>484</v>
      </c>
      <c r="AO3" s="1927" t="s">
        <v>485</v>
      </c>
      <c r="AP3" s="1885"/>
      <c r="AQ3" s="1879" t="s">
        <v>512</v>
      </c>
      <c r="AR3" s="1881" t="s">
        <v>513</v>
      </c>
      <c r="AS3" s="1883" t="s">
        <v>144</v>
      </c>
      <c r="AT3" s="1873" t="s">
        <v>143</v>
      </c>
      <c r="AU3" s="1873" t="s">
        <v>142</v>
      </c>
      <c r="AV3" s="1873" t="s">
        <v>514</v>
      </c>
      <c r="AW3" s="1875" t="s">
        <v>486</v>
      </c>
      <c r="AX3" s="1877" t="s">
        <v>487</v>
      </c>
      <c r="AY3" s="1916"/>
      <c r="AZ3" s="1892"/>
      <c r="BA3" s="1892"/>
      <c r="BB3" s="1894"/>
      <c r="BC3" s="1860"/>
      <c r="BD3" s="1860"/>
      <c r="BE3" s="1904"/>
      <c r="BF3" s="1906"/>
      <c r="BG3" s="1909"/>
    </row>
    <row r="4" spans="1:59" s="281" customFormat="1" ht="71.25" customHeight="1" thickBot="1">
      <c r="A4" s="1885"/>
      <c r="B4" s="1897"/>
      <c r="C4" s="1912"/>
      <c r="D4" s="1914"/>
      <c r="E4" s="1914"/>
      <c r="F4" s="1914"/>
      <c r="G4" s="1914"/>
      <c r="H4" s="1941"/>
      <c r="I4" s="1894"/>
      <c r="J4" s="1894"/>
      <c r="K4" s="1944"/>
      <c r="L4" s="1861"/>
      <c r="M4" s="1870"/>
      <c r="N4" s="1872"/>
      <c r="O4" s="1892"/>
      <c r="P4" s="1892"/>
      <c r="Q4" s="1894"/>
      <c r="R4" s="1920"/>
      <c r="S4" s="1885"/>
      <c r="T4" s="822" t="s">
        <v>140</v>
      </c>
      <c r="U4" s="823" t="s">
        <v>139</v>
      </c>
      <c r="V4" s="824" t="s">
        <v>140</v>
      </c>
      <c r="W4" s="823" t="s">
        <v>139</v>
      </c>
      <c r="X4" s="823" t="s">
        <v>515</v>
      </c>
      <c r="Y4" s="823" t="s">
        <v>516</v>
      </c>
      <c r="Z4" s="839" t="s">
        <v>480</v>
      </c>
      <c r="AA4" s="840" t="s">
        <v>476</v>
      </c>
      <c r="AB4" s="1939"/>
      <c r="AC4" s="1860"/>
      <c r="AD4" s="1876"/>
      <c r="AE4" s="1930"/>
      <c r="AF4" s="1860"/>
      <c r="AG4" s="1860"/>
      <c r="AH4" s="1924"/>
      <c r="AI4" s="1860"/>
      <c r="AJ4" s="1860"/>
      <c r="AK4" s="1876"/>
      <c r="AL4" s="1860"/>
      <c r="AM4" s="1924"/>
      <c r="AN4" s="1926"/>
      <c r="AO4" s="1928"/>
      <c r="AP4" s="1885"/>
      <c r="AQ4" s="1880"/>
      <c r="AR4" s="1882"/>
      <c r="AS4" s="1860"/>
      <c r="AT4" s="1874"/>
      <c r="AU4" s="1874"/>
      <c r="AV4" s="1874"/>
      <c r="AW4" s="1876"/>
      <c r="AX4" s="1878"/>
      <c r="AY4" s="1916"/>
      <c r="AZ4" s="1892"/>
      <c r="BA4" s="1892"/>
      <c r="BB4" s="1894"/>
      <c r="BC4" s="1860"/>
      <c r="BD4" s="1860"/>
      <c r="BE4" s="1904"/>
      <c r="BF4" s="1907"/>
      <c r="BG4" s="1910"/>
    </row>
    <row r="5" spans="1:59" ht="16.5" customHeight="1">
      <c r="A5" s="1921" t="s">
        <v>219</v>
      </c>
      <c r="B5" s="657">
        <f>SUM(C5:BE5)</f>
        <v>3066</v>
      </c>
      <c r="C5" s="667">
        <f t="shared" ref="C5:R6" si="0">SUM(C7,C39)</f>
        <v>17</v>
      </c>
      <c r="D5" s="672">
        <f t="shared" si="0"/>
        <v>90</v>
      </c>
      <c r="E5" s="672">
        <f t="shared" si="0"/>
        <v>801</v>
      </c>
      <c r="F5" s="672">
        <f t="shared" si="0"/>
        <v>300</v>
      </c>
      <c r="G5" s="672">
        <f t="shared" si="0"/>
        <v>28</v>
      </c>
      <c r="H5" s="672">
        <f t="shared" si="0"/>
        <v>10</v>
      </c>
      <c r="I5" s="672">
        <f t="shared" si="0"/>
        <v>64</v>
      </c>
      <c r="J5" s="672">
        <f t="shared" si="0"/>
        <v>2</v>
      </c>
      <c r="K5" s="672">
        <f t="shared" si="0"/>
        <v>93</v>
      </c>
      <c r="L5" s="672">
        <f t="shared" si="0"/>
        <v>152</v>
      </c>
      <c r="M5" s="667">
        <f t="shared" si="0"/>
        <v>1</v>
      </c>
      <c r="N5" s="672">
        <f t="shared" si="0"/>
        <v>7</v>
      </c>
      <c r="O5" s="672">
        <f t="shared" si="0"/>
        <v>27</v>
      </c>
      <c r="P5" s="672">
        <f t="shared" si="0"/>
        <v>92</v>
      </c>
      <c r="Q5" s="672">
        <f t="shared" si="0"/>
        <v>0</v>
      </c>
      <c r="R5" s="673">
        <f t="shared" si="0"/>
        <v>3</v>
      </c>
      <c r="S5" s="1921" t="s">
        <v>219</v>
      </c>
      <c r="T5" s="821">
        <f t="shared" ref="T5:AO6" si="1">SUM(T7,T39)</f>
        <v>8</v>
      </c>
      <c r="U5" s="820">
        <f t="shared" si="1"/>
        <v>568</v>
      </c>
      <c r="V5" s="820">
        <f t="shared" si="1"/>
        <v>5</v>
      </c>
      <c r="W5" s="820">
        <f t="shared" si="1"/>
        <v>256</v>
      </c>
      <c r="X5" s="820">
        <f t="shared" si="1"/>
        <v>0</v>
      </c>
      <c r="Y5" s="825">
        <f t="shared" si="1"/>
        <v>6</v>
      </c>
      <c r="Z5" s="817">
        <f t="shared" si="1"/>
        <v>0</v>
      </c>
      <c r="AA5" s="828">
        <f t="shared" si="1"/>
        <v>0</v>
      </c>
      <c r="AB5" s="670">
        <f t="shared" si="1"/>
        <v>186</v>
      </c>
      <c r="AC5" s="672">
        <f t="shared" si="1"/>
        <v>4</v>
      </c>
      <c r="AD5" s="672">
        <f t="shared" si="1"/>
        <v>2</v>
      </c>
      <c r="AE5" s="672">
        <f t="shared" si="1"/>
        <v>5</v>
      </c>
      <c r="AF5" s="672">
        <f t="shared" si="1"/>
        <v>0</v>
      </c>
      <c r="AG5" s="672">
        <f t="shared" si="1"/>
        <v>0</v>
      </c>
      <c r="AH5" s="672">
        <f t="shared" si="1"/>
        <v>0</v>
      </c>
      <c r="AI5" s="672">
        <f t="shared" si="1"/>
        <v>2</v>
      </c>
      <c r="AJ5" s="672">
        <f t="shared" si="1"/>
        <v>0</v>
      </c>
      <c r="AK5" s="672">
        <f t="shared" si="1"/>
        <v>0</v>
      </c>
      <c r="AL5" s="672">
        <f t="shared" si="1"/>
        <v>45</v>
      </c>
      <c r="AM5" s="672">
        <f t="shared" si="1"/>
        <v>28</v>
      </c>
      <c r="AN5" s="672">
        <f t="shared" si="1"/>
        <v>45</v>
      </c>
      <c r="AO5" s="673">
        <f t="shared" si="1"/>
        <v>42</v>
      </c>
      <c r="AP5" s="1921" t="s">
        <v>219</v>
      </c>
      <c r="AQ5" s="667">
        <f t="shared" ref="AQ5:BG6" si="2">SUM(AQ7,AQ39)</f>
        <v>3</v>
      </c>
      <c r="AR5" s="672">
        <f t="shared" si="2"/>
        <v>4</v>
      </c>
      <c r="AS5" s="672">
        <f t="shared" si="2"/>
        <v>29</v>
      </c>
      <c r="AT5" s="672">
        <f t="shared" si="2"/>
        <v>1</v>
      </c>
      <c r="AU5" s="672">
        <f t="shared" si="2"/>
        <v>0</v>
      </c>
      <c r="AV5" s="672">
        <f t="shared" si="2"/>
        <v>1</v>
      </c>
      <c r="AW5" s="667">
        <f t="shared" si="2"/>
        <v>1</v>
      </c>
      <c r="AX5" s="672">
        <f t="shared" si="2"/>
        <v>2</v>
      </c>
      <c r="AY5" s="672">
        <f t="shared" si="2"/>
        <v>27</v>
      </c>
      <c r="AZ5" s="672">
        <f t="shared" si="2"/>
        <v>9</v>
      </c>
      <c r="BA5" s="672">
        <f t="shared" si="2"/>
        <v>27</v>
      </c>
      <c r="BB5" s="672">
        <f t="shared" si="2"/>
        <v>3</v>
      </c>
      <c r="BC5" s="672">
        <f t="shared" si="2"/>
        <v>0</v>
      </c>
      <c r="BD5" s="672">
        <f t="shared" si="2"/>
        <v>55</v>
      </c>
      <c r="BE5" s="674">
        <f t="shared" si="2"/>
        <v>15</v>
      </c>
      <c r="BF5" s="670">
        <f t="shared" si="2"/>
        <v>396872478</v>
      </c>
      <c r="BG5" s="673">
        <f t="shared" si="2"/>
        <v>17820987</v>
      </c>
    </row>
    <row r="6" spans="1:59" ht="16.5" customHeight="1" thickBot="1">
      <c r="A6" s="1922"/>
      <c r="B6" s="660">
        <f>SUM(C6:BE6)</f>
        <v>2268</v>
      </c>
      <c r="C6" s="661">
        <f t="shared" si="0"/>
        <v>9</v>
      </c>
      <c r="D6" s="675">
        <f t="shared" si="0"/>
        <v>140</v>
      </c>
      <c r="E6" s="675">
        <f t="shared" si="0"/>
        <v>350</v>
      </c>
      <c r="F6" s="675">
        <f t="shared" si="0"/>
        <v>276</v>
      </c>
      <c r="G6" s="675">
        <f t="shared" si="0"/>
        <v>3</v>
      </c>
      <c r="H6" s="675">
        <f t="shared" si="0"/>
        <v>1</v>
      </c>
      <c r="I6" s="675">
        <f t="shared" si="0"/>
        <v>33</v>
      </c>
      <c r="J6" s="675">
        <f t="shared" si="0"/>
        <v>10</v>
      </c>
      <c r="K6" s="675">
        <f t="shared" si="0"/>
        <v>67</v>
      </c>
      <c r="L6" s="661">
        <f t="shared" si="0"/>
        <v>2</v>
      </c>
      <c r="M6" s="675">
        <f t="shared" si="0"/>
        <v>0</v>
      </c>
      <c r="N6" s="675">
        <f t="shared" si="0"/>
        <v>0</v>
      </c>
      <c r="O6" s="675">
        <f t="shared" si="0"/>
        <v>2</v>
      </c>
      <c r="P6" s="675">
        <f t="shared" si="0"/>
        <v>1</v>
      </c>
      <c r="Q6" s="675">
        <f t="shared" si="0"/>
        <v>0</v>
      </c>
      <c r="R6" s="666">
        <f t="shared" si="0"/>
        <v>0</v>
      </c>
      <c r="S6" s="1922"/>
      <c r="T6" s="664">
        <f t="shared" si="1"/>
        <v>1</v>
      </c>
      <c r="U6" s="675">
        <f t="shared" si="1"/>
        <v>189</v>
      </c>
      <c r="V6" s="675">
        <f t="shared" si="1"/>
        <v>0</v>
      </c>
      <c r="W6" s="826">
        <f t="shared" si="1"/>
        <v>186</v>
      </c>
      <c r="X6" s="661">
        <f t="shared" si="1"/>
        <v>0</v>
      </c>
      <c r="Y6" s="675">
        <f t="shared" si="1"/>
        <v>5</v>
      </c>
      <c r="Z6" s="675">
        <f t="shared" si="1"/>
        <v>6</v>
      </c>
      <c r="AA6" s="676">
        <f t="shared" si="1"/>
        <v>0</v>
      </c>
      <c r="AB6" s="664">
        <f t="shared" si="1"/>
        <v>527</v>
      </c>
      <c r="AC6" s="675">
        <f t="shared" si="1"/>
        <v>7</v>
      </c>
      <c r="AD6" s="675">
        <f t="shared" si="1"/>
        <v>6</v>
      </c>
      <c r="AE6" s="675">
        <f t="shared" si="1"/>
        <v>9</v>
      </c>
      <c r="AF6" s="675">
        <f t="shared" si="1"/>
        <v>0</v>
      </c>
      <c r="AG6" s="675">
        <f t="shared" si="1"/>
        <v>0</v>
      </c>
      <c r="AH6" s="675">
        <f t="shared" si="1"/>
        <v>0</v>
      </c>
      <c r="AI6" s="675">
        <f t="shared" si="1"/>
        <v>5</v>
      </c>
      <c r="AJ6" s="675">
        <f t="shared" si="1"/>
        <v>0</v>
      </c>
      <c r="AK6" s="675">
        <f t="shared" si="1"/>
        <v>0</v>
      </c>
      <c r="AL6" s="675">
        <f t="shared" si="1"/>
        <v>61</v>
      </c>
      <c r="AM6" s="675">
        <f t="shared" si="1"/>
        <v>36</v>
      </c>
      <c r="AN6" s="675">
        <f t="shared" si="1"/>
        <v>49</v>
      </c>
      <c r="AO6" s="666">
        <f t="shared" si="1"/>
        <v>58</v>
      </c>
      <c r="AP6" s="1922"/>
      <c r="AQ6" s="661">
        <f t="shared" si="2"/>
        <v>16</v>
      </c>
      <c r="AR6" s="675">
        <f t="shared" si="2"/>
        <v>30</v>
      </c>
      <c r="AS6" s="675">
        <f t="shared" si="2"/>
        <v>112</v>
      </c>
      <c r="AT6" s="675">
        <f t="shared" si="2"/>
        <v>5</v>
      </c>
      <c r="AU6" s="675">
        <f t="shared" si="2"/>
        <v>4</v>
      </c>
      <c r="AV6" s="675">
        <f t="shared" si="2"/>
        <v>5</v>
      </c>
      <c r="AW6" s="661">
        <f t="shared" si="2"/>
        <v>5</v>
      </c>
      <c r="AX6" s="675">
        <f t="shared" si="2"/>
        <v>12</v>
      </c>
      <c r="AY6" s="675">
        <f t="shared" si="2"/>
        <v>15</v>
      </c>
      <c r="AZ6" s="675">
        <f t="shared" si="2"/>
        <v>0</v>
      </c>
      <c r="BA6" s="675">
        <f t="shared" si="2"/>
        <v>15</v>
      </c>
      <c r="BB6" s="675">
        <f t="shared" si="2"/>
        <v>1</v>
      </c>
      <c r="BC6" s="675">
        <f t="shared" si="2"/>
        <v>0</v>
      </c>
      <c r="BD6" s="675">
        <f t="shared" si="2"/>
        <v>1</v>
      </c>
      <c r="BE6" s="676">
        <f t="shared" si="2"/>
        <v>8</v>
      </c>
      <c r="BF6" s="664">
        <f t="shared" si="2"/>
        <v>109464890</v>
      </c>
      <c r="BG6" s="666">
        <f t="shared" si="2"/>
        <v>4269816</v>
      </c>
    </row>
    <row r="7" spans="1:59" ht="18" thickTop="1">
      <c r="A7" s="1921" t="s">
        <v>138</v>
      </c>
      <c r="B7" s="657">
        <f>SUM(C7:BE7)</f>
        <v>2744</v>
      </c>
      <c r="C7" s="667">
        <f t="shared" ref="C7:R8" si="3">SUM(C9,C11,C13,C15,C17,C19,C21,C23,C25,C27,C29,C31,C33,C35,C37)</f>
        <v>14</v>
      </c>
      <c r="D7" s="668">
        <f t="shared" si="3"/>
        <v>78</v>
      </c>
      <c r="E7" s="668">
        <f t="shared" si="3"/>
        <v>711</v>
      </c>
      <c r="F7" s="668">
        <f t="shared" si="3"/>
        <v>269</v>
      </c>
      <c r="G7" s="668">
        <f t="shared" si="3"/>
        <v>27</v>
      </c>
      <c r="H7" s="668">
        <f t="shared" si="3"/>
        <v>9</v>
      </c>
      <c r="I7" s="668">
        <f t="shared" si="3"/>
        <v>63</v>
      </c>
      <c r="J7" s="668">
        <f t="shared" si="3"/>
        <v>2</v>
      </c>
      <c r="K7" s="668">
        <f t="shared" si="3"/>
        <v>84</v>
      </c>
      <c r="L7" s="667">
        <f t="shared" si="3"/>
        <v>133</v>
      </c>
      <c r="M7" s="668">
        <f t="shared" si="3"/>
        <v>1</v>
      </c>
      <c r="N7" s="668">
        <f t="shared" si="3"/>
        <v>7</v>
      </c>
      <c r="O7" s="668">
        <f t="shared" si="3"/>
        <v>27</v>
      </c>
      <c r="P7" s="668">
        <f t="shared" si="3"/>
        <v>84</v>
      </c>
      <c r="Q7" s="668">
        <f t="shared" si="3"/>
        <v>0</v>
      </c>
      <c r="R7" s="669">
        <f t="shared" si="3"/>
        <v>2</v>
      </c>
      <c r="S7" s="1921" t="s">
        <v>138</v>
      </c>
      <c r="T7" s="670">
        <f t="shared" ref="T7:AO8" si="4">SUM(T9,T11,T13,T15,T17,T19,T21,T23,T25,T27,T29,T31,T33,T35,T37)</f>
        <v>8</v>
      </c>
      <c r="U7" s="668">
        <f t="shared" si="4"/>
        <v>494</v>
      </c>
      <c r="V7" s="668">
        <f t="shared" si="4"/>
        <v>4</v>
      </c>
      <c r="W7" s="668">
        <f t="shared" si="4"/>
        <v>224</v>
      </c>
      <c r="X7" s="668">
        <f t="shared" si="4"/>
        <v>0</v>
      </c>
      <c r="Y7" s="668">
        <f t="shared" si="4"/>
        <v>5</v>
      </c>
      <c r="Z7" s="668">
        <f t="shared" si="4"/>
        <v>0</v>
      </c>
      <c r="AA7" s="671">
        <f t="shared" si="4"/>
        <v>0</v>
      </c>
      <c r="AB7" s="670">
        <f t="shared" si="4"/>
        <v>176</v>
      </c>
      <c r="AC7" s="668">
        <f t="shared" si="4"/>
        <v>4</v>
      </c>
      <c r="AD7" s="668">
        <f t="shared" si="4"/>
        <v>2</v>
      </c>
      <c r="AE7" s="668">
        <f t="shared" si="4"/>
        <v>4</v>
      </c>
      <c r="AF7" s="668">
        <f t="shared" si="4"/>
        <v>0</v>
      </c>
      <c r="AG7" s="668">
        <f t="shared" si="4"/>
        <v>0</v>
      </c>
      <c r="AH7" s="668">
        <f t="shared" si="4"/>
        <v>0</v>
      </c>
      <c r="AI7" s="668">
        <f t="shared" si="4"/>
        <v>2</v>
      </c>
      <c r="AJ7" s="668">
        <f t="shared" si="4"/>
        <v>0</v>
      </c>
      <c r="AK7" s="668">
        <f t="shared" si="4"/>
        <v>0</v>
      </c>
      <c r="AL7" s="668">
        <f t="shared" si="4"/>
        <v>40</v>
      </c>
      <c r="AM7" s="668">
        <f t="shared" si="4"/>
        <v>28</v>
      </c>
      <c r="AN7" s="668">
        <f t="shared" si="4"/>
        <v>43</v>
      </c>
      <c r="AO7" s="669">
        <f t="shared" si="4"/>
        <v>37</v>
      </c>
      <c r="AP7" s="1921" t="s">
        <v>138</v>
      </c>
      <c r="AQ7" s="667">
        <f t="shared" ref="AQ7:BG8" si="5">SUM(AQ9,AQ11,AQ13,AQ15,AQ17,AQ19,AQ21,AQ23,AQ25,AQ27,AQ29,AQ31,AQ33,AQ35,AQ37)</f>
        <v>3</v>
      </c>
      <c r="AR7" s="668">
        <f t="shared" si="5"/>
        <v>4</v>
      </c>
      <c r="AS7" s="668">
        <f t="shared" si="5"/>
        <v>26</v>
      </c>
      <c r="AT7" s="668">
        <f t="shared" si="5"/>
        <v>1</v>
      </c>
      <c r="AU7" s="668">
        <f t="shared" si="5"/>
        <v>0</v>
      </c>
      <c r="AV7" s="668">
        <f t="shared" si="5"/>
        <v>1</v>
      </c>
      <c r="AW7" s="667">
        <f t="shared" si="5"/>
        <v>1</v>
      </c>
      <c r="AX7" s="668">
        <f t="shared" si="5"/>
        <v>2</v>
      </c>
      <c r="AY7" s="668">
        <f t="shared" si="5"/>
        <v>24</v>
      </c>
      <c r="AZ7" s="668">
        <f t="shared" si="5"/>
        <v>9</v>
      </c>
      <c r="BA7" s="668">
        <f t="shared" si="5"/>
        <v>25</v>
      </c>
      <c r="BB7" s="668">
        <f t="shared" si="5"/>
        <v>3</v>
      </c>
      <c r="BC7" s="668">
        <f t="shared" si="5"/>
        <v>0</v>
      </c>
      <c r="BD7" s="668">
        <f t="shared" si="5"/>
        <v>49</v>
      </c>
      <c r="BE7" s="671">
        <f t="shared" si="5"/>
        <v>14</v>
      </c>
      <c r="BF7" s="670">
        <f t="shared" si="5"/>
        <v>357280328</v>
      </c>
      <c r="BG7" s="669">
        <f t="shared" si="5"/>
        <v>16049271</v>
      </c>
    </row>
    <row r="8" spans="1:59" ht="16.5" customHeight="1" thickBot="1">
      <c r="A8" s="1922"/>
      <c r="B8" s="660">
        <f>SUM(C8:BE8)</f>
        <v>2053</v>
      </c>
      <c r="C8" s="661">
        <f t="shared" si="3"/>
        <v>8</v>
      </c>
      <c r="D8" s="662">
        <f t="shared" si="3"/>
        <v>122</v>
      </c>
      <c r="E8" s="662">
        <f t="shared" si="3"/>
        <v>321</v>
      </c>
      <c r="F8" s="662">
        <f t="shared" si="3"/>
        <v>264</v>
      </c>
      <c r="G8" s="662">
        <f t="shared" si="3"/>
        <v>3</v>
      </c>
      <c r="H8" s="662">
        <f t="shared" si="3"/>
        <v>1</v>
      </c>
      <c r="I8" s="662">
        <f t="shared" si="3"/>
        <v>33</v>
      </c>
      <c r="J8" s="662">
        <f t="shared" si="3"/>
        <v>10</v>
      </c>
      <c r="K8" s="661">
        <f t="shared" si="3"/>
        <v>62</v>
      </c>
      <c r="L8" s="662">
        <f t="shared" si="3"/>
        <v>2</v>
      </c>
      <c r="M8" s="662">
        <f t="shared" si="3"/>
        <v>0</v>
      </c>
      <c r="N8" s="662">
        <f t="shared" si="3"/>
        <v>0</v>
      </c>
      <c r="O8" s="662">
        <f t="shared" si="3"/>
        <v>2</v>
      </c>
      <c r="P8" s="662">
        <f t="shared" si="3"/>
        <v>0</v>
      </c>
      <c r="Q8" s="662">
        <f t="shared" si="3"/>
        <v>0</v>
      </c>
      <c r="R8" s="663">
        <f t="shared" si="3"/>
        <v>0</v>
      </c>
      <c r="S8" s="1922"/>
      <c r="T8" s="664">
        <f t="shared" si="4"/>
        <v>0</v>
      </c>
      <c r="U8" s="662">
        <f t="shared" si="4"/>
        <v>159</v>
      </c>
      <c r="V8" s="662">
        <f t="shared" si="4"/>
        <v>0</v>
      </c>
      <c r="W8" s="662">
        <f t="shared" si="4"/>
        <v>167</v>
      </c>
      <c r="X8" s="662">
        <f t="shared" si="4"/>
        <v>0</v>
      </c>
      <c r="Y8" s="662">
        <f t="shared" si="4"/>
        <v>4</v>
      </c>
      <c r="Z8" s="662">
        <f t="shared" si="4"/>
        <v>4</v>
      </c>
      <c r="AA8" s="665">
        <f t="shared" si="4"/>
        <v>0</v>
      </c>
      <c r="AB8" s="664">
        <f t="shared" si="4"/>
        <v>463</v>
      </c>
      <c r="AC8" s="662">
        <f t="shared" si="4"/>
        <v>5</v>
      </c>
      <c r="AD8" s="662">
        <f t="shared" si="4"/>
        <v>6</v>
      </c>
      <c r="AE8" s="662">
        <f t="shared" si="4"/>
        <v>9</v>
      </c>
      <c r="AF8" s="662">
        <f t="shared" si="4"/>
        <v>0</v>
      </c>
      <c r="AG8" s="662">
        <f t="shared" si="4"/>
        <v>0</v>
      </c>
      <c r="AH8" s="662">
        <f t="shared" si="4"/>
        <v>0</v>
      </c>
      <c r="AI8" s="662">
        <f t="shared" si="4"/>
        <v>5</v>
      </c>
      <c r="AJ8" s="662">
        <f t="shared" si="4"/>
        <v>0</v>
      </c>
      <c r="AK8" s="662">
        <f t="shared" si="4"/>
        <v>0</v>
      </c>
      <c r="AL8" s="662">
        <f t="shared" si="4"/>
        <v>55</v>
      </c>
      <c r="AM8" s="662">
        <f t="shared" si="4"/>
        <v>34</v>
      </c>
      <c r="AN8" s="662">
        <f t="shared" si="4"/>
        <v>47</v>
      </c>
      <c r="AO8" s="663">
        <f t="shared" si="4"/>
        <v>53</v>
      </c>
      <c r="AP8" s="1922"/>
      <c r="AQ8" s="661">
        <f t="shared" si="5"/>
        <v>15</v>
      </c>
      <c r="AR8" s="662">
        <f t="shared" si="5"/>
        <v>30</v>
      </c>
      <c r="AS8" s="662">
        <f t="shared" si="5"/>
        <v>100</v>
      </c>
      <c r="AT8" s="662">
        <f t="shared" si="5"/>
        <v>5</v>
      </c>
      <c r="AU8" s="662">
        <f t="shared" si="5"/>
        <v>4</v>
      </c>
      <c r="AV8" s="662">
        <f t="shared" si="5"/>
        <v>5</v>
      </c>
      <c r="AW8" s="661">
        <f t="shared" si="5"/>
        <v>5</v>
      </c>
      <c r="AX8" s="662">
        <f t="shared" si="5"/>
        <v>12</v>
      </c>
      <c r="AY8" s="662">
        <f t="shared" si="5"/>
        <v>15</v>
      </c>
      <c r="AZ8" s="662">
        <f t="shared" si="5"/>
        <v>0</v>
      </c>
      <c r="BA8" s="662">
        <f t="shared" si="5"/>
        <v>13</v>
      </c>
      <c r="BB8" s="662">
        <f t="shared" si="5"/>
        <v>1</v>
      </c>
      <c r="BC8" s="662">
        <f t="shared" si="5"/>
        <v>0</v>
      </c>
      <c r="BD8" s="662">
        <f t="shared" si="5"/>
        <v>1</v>
      </c>
      <c r="BE8" s="665">
        <f t="shared" si="5"/>
        <v>8</v>
      </c>
      <c r="BF8" s="664">
        <f t="shared" si="5"/>
        <v>96430187</v>
      </c>
      <c r="BG8" s="663">
        <f t="shared" si="5"/>
        <v>3742721</v>
      </c>
    </row>
    <row r="9" spans="1:59" ht="16.5" customHeight="1" thickTop="1">
      <c r="A9" s="1947" t="s">
        <v>10</v>
      </c>
      <c r="B9" s="655">
        <f t="shared" ref="B9:B38" si="6">SUM(C9:BE9)</f>
        <v>389</v>
      </c>
      <c r="C9" s="285">
        <v>1</v>
      </c>
      <c r="D9" s="41">
        <v>14</v>
      </c>
      <c r="E9" s="41">
        <v>147</v>
      </c>
      <c r="F9" s="41">
        <v>30</v>
      </c>
      <c r="G9" s="41">
        <v>7</v>
      </c>
      <c r="H9" s="41">
        <v>0</v>
      </c>
      <c r="I9" s="41">
        <v>5</v>
      </c>
      <c r="J9" s="41">
        <v>0</v>
      </c>
      <c r="K9" s="41">
        <v>8</v>
      </c>
      <c r="L9" s="41">
        <v>20</v>
      </c>
      <c r="M9" s="41">
        <v>0</v>
      </c>
      <c r="N9" s="41">
        <v>0</v>
      </c>
      <c r="O9" s="41">
        <v>2</v>
      </c>
      <c r="P9" s="41">
        <v>11</v>
      </c>
      <c r="Q9" s="41">
        <v>0</v>
      </c>
      <c r="R9" s="290">
        <v>0</v>
      </c>
      <c r="S9" s="1947" t="s">
        <v>10</v>
      </c>
      <c r="T9" s="289">
        <v>0</v>
      </c>
      <c r="U9" s="41">
        <v>59</v>
      </c>
      <c r="V9" s="41">
        <v>0</v>
      </c>
      <c r="W9" s="41">
        <v>42</v>
      </c>
      <c r="X9" s="41">
        <v>0</v>
      </c>
      <c r="Y9" s="41">
        <v>0</v>
      </c>
      <c r="Z9" s="41">
        <v>0</v>
      </c>
      <c r="AA9" s="41">
        <v>0</v>
      </c>
      <c r="AB9" s="289">
        <v>13</v>
      </c>
      <c r="AC9" s="41">
        <v>0</v>
      </c>
      <c r="AD9" s="41">
        <v>0</v>
      </c>
      <c r="AE9" s="41">
        <v>0</v>
      </c>
      <c r="AF9" s="41">
        <v>0</v>
      </c>
      <c r="AG9" s="41">
        <v>0</v>
      </c>
      <c r="AH9" s="41">
        <v>0</v>
      </c>
      <c r="AI9" s="41">
        <v>0</v>
      </c>
      <c r="AJ9" s="41">
        <v>0</v>
      </c>
      <c r="AK9" s="41">
        <v>0</v>
      </c>
      <c r="AL9" s="41">
        <v>1</v>
      </c>
      <c r="AM9" s="41">
        <v>4</v>
      </c>
      <c r="AN9" s="41">
        <v>4</v>
      </c>
      <c r="AO9" s="290">
        <v>4</v>
      </c>
      <c r="AP9" s="1947" t="s">
        <v>10</v>
      </c>
      <c r="AQ9" s="285">
        <v>0</v>
      </c>
      <c r="AR9" s="41">
        <v>0</v>
      </c>
      <c r="AS9" s="41">
        <v>2</v>
      </c>
      <c r="AT9" s="41">
        <v>0</v>
      </c>
      <c r="AU9" s="41">
        <v>0</v>
      </c>
      <c r="AV9" s="41">
        <v>0</v>
      </c>
      <c r="AW9" s="41">
        <v>0</v>
      </c>
      <c r="AX9" s="41">
        <v>0</v>
      </c>
      <c r="AY9" s="41">
        <v>1</v>
      </c>
      <c r="AZ9" s="41">
        <v>0</v>
      </c>
      <c r="BA9" s="41">
        <v>5</v>
      </c>
      <c r="BB9" s="41">
        <v>0</v>
      </c>
      <c r="BC9" s="41">
        <v>0</v>
      </c>
      <c r="BD9" s="41">
        <v>7</v>
      </c>
      <c r="BE9" s="41">
        <v>2</v>
      </c>
      <c r="BF9" s="289">
        <v>43596455</v>
      </c>
      <c r="BG9" s="290">
        <v>1811383</v>
      </c>
    </row>
    <row r="10" spans="1:59" ht="16.5" customHeight="1">
      <c r="A10" s="1946"/>
      <c r="B10" s="658">
        <f t="shared" si="6"/>
        <v>288</v>
      </c>
      <c r="C10" s="285">
        <v>1</v>
      </c>
      <c r="D10" s="41">
        <v>12</v>
      </c>
      <c r="E10" s="41">
        <v>86</v>
      </c>
      <c r="F10" s="41">
        <v>20</v>
      </c>
      <c r="G10" s="41">
        <v>0</v>
      </c>
      <c r="H10" s="41">
        <v>0</v>
      </c>
      <c r="I10" s="41">
        <v>2</v>
      </c>
      <c r="J10" s="41">
        <v>1</v>
      </c>
      <c r="K10" s="41">
        <v>9</v>
      </c>
      <c r="L10" s="41">
        <v>0</v>
      </c>
      <c r="M10" s="41">
        <v>0</v>
      </c>
      <c r="N10" s="41">
        <v>0</v>
      </c>
      <c r="O10" s="41">
        <v>0</v>
      </c>
      <c r="P10" s="41">
        <v>0</v>
      </c>
      <c r="Q10" s="41">
        <v>0</v>
      </c>
      <c r="R10" s="290">
        <v>0</v>
      </c>
      <c r="S10" s="1946"/>
      <c r="T10" s="289">
        <v>0</v>
      </c>
      <c r="U10" s="41">
        <v>34</v>
      </c>
      <c r="V10" s="41">
        <v>0</v>
      </c>
      <c r="W10" s="41">
        <v>25</v>
      </c>
      <c r="X10" s="41">
        <v>0</v>
      </c>
      <c r="Y10" s="41">
        <v>0</v>
      </c>
      <c r="Z10" s="41">
        <v>0</v>
      </c>
      <c r="AA10" s="41">
        <v>0</v>
      </c>
      <c r="AB10" s="289">
        <v>56</v>
      </c>
      <c r="AC10" s="41">
        <v>0</v>
      </c>
      <c r="AD10" s="41">
        <v>1</v>
      </c>
      <c r="AE10" s="41">
        <v>0</v>
      </c>
      <c r="AF10" s="41">
        <v>0</v>
      </c>
      <c r="AG10" s="41">
        <v>0</v>
      </c>
      <c r="AH10" s="41">
        <v>0</v>
      </c>
      <c r="AI10" s="41">
        <v>1</v>
      </c>
      <c r="AJ10" s="41">
        <v>0</v>
      </c>
      <c r="AK10" s="41">
        <v>0</v>
      </c>
      <c r="AL10" s="41">
        <v>4</v>
      </c>
      <c r="AM10" s="41">
        <v>2</v>
      </c>
      <c r="AN10" s="41">
        <v>8</v>
      </c>
      <c r="AO10" s="290">
        <v>5</v>
      </c>
      <c r="AP10" s="1946"/>
      <c r="AQ10" s="285">
        <v>1</v>
      </c>
      <c r="AR10" s="41">
        <v>4</v>
      </c>
      <c r="AS10" s="41">
        <v>6</v>
      </c>
      <c r="AT10" s="41">
        <v>1</v>
      </c>
      <c r="AU10" s="41">
        <v>0</v>
      </c>
      <c r="AV10" s="41">
        <v>1</v>
      </c>
      <c r="AW10" s="41">
        <v>0</v>
      </c>
      <c r="AX10" s="41">
        <v>1</v>
      </c>
      <c r="AY10" s="41">
        <v>4</v>
      </c>
      <c r="AZ10" s="41">
        <v>0</v>
      </c>
      <c r="BA10" s="41">
        <v>1</v>
      </c>
      <c r="BB10" s="41">
        <v>0</v>
      </c>
      <c r="BC10" s="41">
        <v>0</v>
      </c>
      <c r="BD10" s="41">
        <v>0</v>
      </c>
      <c r="BE10" s="41">
        <v>2</v>
      </c>
      <c r="BF10" s="289">
        <v>10069101</v>
      </c>
      <c r="BG10" s="290">
        <v>352095</v>
      </c>
    </row>
    <row r="11" spans="1:59" ht="16.5" customHeight="1">
      <c r="A11" s="1945" t="s">
        <v>11</v>
      </c>
      <c r="B11" s="659">
        <f t="shared" si="6"/>
        <v>190</v>
      </c>
      <c r="C11" s="284">
        <v>0</v>
      </c>
      <c r="D11" s="40">
        <v>6</v>
      </c>
      <c r="E11" s="40">
        <v>57</v>
      </c>
      <c r="F11" s="40">
        <v>10</v>
      </c>
      <c r="G11" s="40">
        <v>2</v>
      </c>
      <c r="H11" s="40">
        <v>1</v>
      </c>
      <c r="I11" s="40">
        <v>6</v>
      </c>
      <c r="J11" s="40">
        <v>0</v>
      </c>
      <c r="K11" s="40">
        <v>2</v>
      </c>
      <c r="L11" s="40">
        <v>8</v>
      </c>
      <c r="M11" s="40">
        <v>0</v>
      </c>
      <c r="N11" s="40">
        <v>1</v>
      </c>
      <c r="O11" s="40">
        <v>2</v>
      </c>
      <c r="P11" s="40">
        <v>8</v>
      </c>
      <c r="Q11" s="40">
        <v>0</v>
      </c>
      <c r="R11" s="288">
        <v>0</v>
      </c>
      <c r="S11" s="1945" t="s">
        <v>11</v>
      </c>
      <c r="T11" s="287">
        <v>3</v>
      </c>
      <c r="U11" s="40">
        <v>48</v>
      </c>
      <c r="V11" s="40">
        <v>0</v>
      </c>
      <c r="W11" s="40">
        <v>9</v>
      </c>
      <c r="X11" s="40">
        <v>0</v>
      </c>
      <c r="Y11" s="40">
        <v>0</v>
      </c>
      <c r="Z11" s="40">
        <v>0</v>
      </c>
      <c r="AA11" s="40">
        <v>0</v>
      </c>
      <c r="AB11" s="287">
        <v>12</v>
      </c>
      <c r="AC11" s="40">
        <v>0</v>
      </c>
      <c r="AD11" s="40">
        <v>0</v>
      </c>
      <c r="AE11" s="40">
        <v>0</v>
      </c>
      <c r="AF11" s="40">
        <v>0</v>
      </c>
      <c r="AG11" s="40">
        <v>0</v>
      </c>
      <c r="AH11" s="40">
        <v>0</v>
      </c>
      <c r="AI11" s="40">
        <v>0</v>
      </c>
      <c r="AJ11" s="40">
        <v>0</v>
      </c>
      <c r="AK11" s="40">
        <v>0</v>
      </c>
      <c r="AL11" s="40">
        <v>3</v>
      </c>
      <c r="AM11" s="40">
        <v>1</v>
      </c>
      <c r="AN11" s="40">
        <v>4</v>
      </c>
      <c r="AO11" s="288">
        <v>1</v>
      </c>
      <c r="AP11" s="1945" t="s">
        <v>11</v>
      </c>
      <c r="AQ11" s="284">
        <v>0</v>
      </c>
      <c r="AR11" s="40">
        <v>0</v>
      </c>
      <c r="AS11" s="40">
        <v>1</v>
      </c>
      <c r="AT11" s="40">
        <v>0</v>
      </c>
      <c r="AU11" s="40">
        <v>0</v>
      </c>
      <c r="AV11" s="40">
        <v>0</v>
      </c>
      <c r="AW11" s="40">
        <v>0</v>
      </c>
      <c r="AX11" s="40">
        <v>0</v>
      </c>
      <c r="AY11" s="40">
        <v>1</v>
      </c>
      <c r="AZ11" s="40">
        <v>0</v>
      </c>
      <c r="BA11" s="40">
        <v>1</v>
      </c>
      <c r="BB11" s="40">
        <v>0</v>
      </c>
      <c r="BC11" s="40">
        <v>0</v>
      </c>
      <c r="BD11" s="40">
        <v>1</v>
      </c>
      <c r="BE11" s="40">
        <v>2</v>
      </c>
      <c r="BF11" s="287">
        <v>22849254</v>
      </c>
      <c r="BG11" s="288">
        <v>1433476</v>
      </c>
    </row>
    <row r="12" spans="1:59" ht="16.5" customHeight="1">
      <c r="A12" s="1946"/>
      <c r="B12" s="658">
        <f t="shared" si="6"/>
        <v>120</v>
      </c>
      <c r="C12" s="285">
        <v>0</v>
      </c>
      <c r="D12" s="41">
        <v>8</v>
      </c>
      <c r="E12" s="41">
        <v>32</v>
      </c>
      <c r="F12" s="41">
        <v>8</v>
      </c>
      <c r="G12" s="41">
        <v>2</v>
      </c>
      <c r="H12" s="41">
        <v>0</v>
      </c>
      <c r="I12" s="41">
        <v>4</v>
      </c>
      <c r="J12" s="41">
        <v>0</v>
      </c>
      <c r="K12" s="41">
        <v>2</v>
      </c>
      <c r="L12" s="41">
        <v>0</v>
      </c>
      <c r="M12" s="41">
        <v>0</v>
      </c>
      <c r="N12" s="41">
        <v>0</v>
      </c>
      <c r="O12" s="41">
        <v>0</v>
      </c>
      <c r="P12" s="41">
        <v>0</v>
      </c>
      <c r="Q12" s="41">
        <v>0</v>
      </c>
      <c r="R12" s="290">
        <v>0</v>
      </c>
      <c r="S12" s="1946"/>
      <c r="T12" s="289">
        <v>0</v>
      </c>
      <c r="U12" s="41">
        <v>7</v>
      </c>
      <c r="V12" s="41">
        <v>0</v>
      </c>
      <c r="W12" s="41">
        <v>8</v>
      </c>
      <c r="X12" s="41">
        <v>0</v>
      </c>
      <c r="Y12" s="41">
        <v>0</v>
      </c>
      <c r="Z12" s="41">
        <v>0</v>
      </c>
      <c r="AA12" s="41">
        <v>0</v>
      </c>
      <c r="AB12" s="289">
        <v>13</v>
      </c>
      <c r="AC12" s="41">
        <v>1</v>
      </c>
      <c r="AD12" s="41">
        <v>0</v>
      </c>
      <c r="AE12" s="41">
        <v>3</v>
      </c>
      <c r="AF12" s="41">
        <v>0</v>
      </c>
      <c r="AG12" s="41">
        <v>0</v>
      </c>
      <c r="AH12" s="41">
        <v>0</v>
      </c>
      <c r="AI12" s="41">
        <v>1</v>
      </c>
      <c r="AJ12" s="41">
        <v>0</v>
      </c>
      <c r="AK12" s="41">
        <v>0</v>
      </c>
      <c r="AL12" s="41">
        <v>5</v>
      </c>
      <c r="AM12" s="41">
        <v>7</v>
      </c>
      <c r="AN12" s="41">
        <v>3</v>
      </c>
      <c r="AO12" s="290">
        <v>3</v>
      </c>
      <c r="AP12" s="1946"/>
      <c r="AQ12" s="285">
        <v>3</v>
      </c>
      <c r="AR12" s="41">
        <v>0</v>
      </c>
      <c r="AS12" s="41">
        <v>6</v>
      </c>
      <c r="AT12" s="41">
        <v>1</v>
      </c>
      <c r="AU12" s="41">
        <v>0</v>
      </c>
      <c r="AV12" s="41">
        <v>0</v>
      </c>
      <c r="AW12" s="41">
        <v>0</v>
      </c>
      <c r="AX12" s="41">
        <v>1</v>
      </c>
      <c r="AY12" s="41">
        <v>1</v>
      </c>
      <c r="AZ12" s="41">
        <v>0</v>
      </c>
      <c r="BA12" s="41">
        <v>1</v>
      </c>
      <c r="BB12" s="41">
        <v>0</v>
      </c>
      <c r="BC12" s="41">
        <v>0</v>
      </c>
      <c r="BD12" s="41">
        <v>0</v>
      </c>
      <c r="BE12" s="41">
        <v>0</v>
      </c>
      <c r="BF12" s="289">
        <v>6711853</v>
      </c>
      <c r="BG12" s="290">
        <v>388349</v>
      </c>
    </row>
    <row r="13" spans="1:59" ht="16.5" customHeight="1">
      <c r="A13" s="1945" t="s">
        <v>517</v>
      </c>
      <c r="B13" s="659">
        <f t="shared" si="6"/>
        <v>466</v>
      </c>
      <c r="C13" s="284">
        <v>3</v>
      </c>
      <c r="D13" s="40">
        <v>14</v>
      </c>
      <c r="E13" s="40">
        <v>89</v>
      </c>
      <c r="F13" s="40">
        <v>65</v>
      </c>
      <c r="G13" s="40">
        <v>4</v>
      </c>
      <c r="H13" s="40">
        <v>2</v>
      </c>
      <c r="I13" s="40">
        <v>12</v>
      </c>
      <c r="J13" s="40">
        <v>1</v>
      </c>
      <c r="K13" s="40">
        <v>27</v>
      </c>
      <c r="L13" s="40">
        <v>25</v>
      </c>
      <c r="M13" s="40">
        <v>0</v>
      </c>
      <c r="N13" s="40">
        <v>1</v>
      </c>
      <c r="O13" s="40">
        <v>3</v>
      </c>
      <c r="P13" s="40">
        <v>18</v>
      </c>
      <c r="Q13" s="40">
        <v>0</v>
      </c>
      <c r="R13" s="288">
        <v>0</v>
      </c>
      <c r="S13" s="1945" t="s">
        <v>517</v>
      </c>
      <c r="T13" s="287">
        <v>0</v>
      </c>
      <c r="U13" s="40">
        <v>73</v>
      </c>
      <c r="V13" s="40">
        <v>0</v>
      </c>
      <c r="W13" s="40">
        <v>41</v>
      </c>
      <c r="X13" s="40">
        <v>0</v>
      </c>
      <c r="Y13" s="40">
        <v>2</v>
      </c>
      <c r="Z13" s="40">
        <v>0</v>
      </c>
      <c r="AA13" s="40">
        <v>0</v>
      </c>
      <c r="AB13" s="287">
        <v>21</v>
      </c>
      <c r="AC13" s="40">
        <v>0</v>
      </c>
      <c r="AD13" s="40">
        <v>0</v>
      </c>
      <c r="AE13" s="40">
        <v>0</v>
      </c>
      <c r="AF13" s="40">
        <v>0</v>
      </c>
      <c r="AG13" s="40">
        <v>0</v>
      </c>
      <c r="AH13" s="40">
        <v>0</v>
      </c>
      <c r="AI13" s="40">
        <v>0</v>
      </c>
      <c r="AJ13" s="40">
        <v>0</v>
      </c>
      <c r="AK13" s="40">
        <v>0</v>
      </c>
      <c r="AL13" s="40">
        <v>10</v>
      </c>
      <c r="AM13" s="40">
        <v>5</v>
      </c>
      <c r="AN13" s="40">
        <v>9</v>
      </c>
      <c r="AO13" s="288">
        <v>6</v>
      </c>
      <c r="AP13" s="1945" t="s">
        <v>517</v>
      </c>
      <c r="AQ13" s="284">
        <v>0</v>
      </c>
      <c r="AR13" s="40">
        <v>1</v>
      </c>
      <c r="AS13" s="40">
        <v>9</v>
      </c>
      <c r="AT13" s="40">
        <v>0</v>
      </c>
      <c r="AU13" s="40">
        <v>0</v>
      </c>
      <c r="AV13" s="40">
        <v>0</v>
      </c>
      <c r="AW13" s="40">
        <v>0</v>
      </c>
      <c r="AX13" s="40">
        <v>2</v>
      </c>
      <c r="AY13" s="40">
        <v>7</v>
      </c>
      <c r="AZ13" s="40">
        <v>1</v>
      </c>
      <c r="BA13" s="40">
        <v>6</v>
      </c>
      <c r="BB13" s="40">
        <v>0</v>
      </c>
      <c r="BC13" s="40">
        <v>0</v>
      </c>
      <c r="BD13" s="40">
        <v>8</v>
      </c>
      <c r="BE13" s="40">
        <v>1</v>
      </c>
      <c r="BF13" s="287">
        <v>73628971</v>
      </c>
      <c r="BG13" s="288">
        <v>3346803</v>
      </c>
    </row>
    <row r="14" spans="1:59" ht="16.5" customHeight="1">
      <c r="A14" s="1946"/>
      <c r="B14" s="658">
        <f t="shared" si="6"/>
        <v>350</v>
      </c>
      <c r="C14" s="285">
        <v>0</v>
      </c>
      <c r="D14" s="41">
        <v>32</v>
      </c>
      <c r="E14" s="41">
        <v>33</v>
      </c>
      <c r="F14" s="41">
        <v>62</v>
      </c>
      <c r="G14" s="41">
        <v>1</v>
      </c>
      <c r="H14" s="41">
        <v>0</v>
      </c>
      <c r="I14" s="41">
        <v>0</v>
      </c>
      <c r="J14" s="41">
        <v>1</v>
      </c>
      <c r="K14" s="41">
        <v>17</v>
      </c>
      <c r="L14" s="41">
        <v>0</v>
      </c>
      <c r="M14" s="41">
        <v>0</v>
      </c>
      <c r="N14" s="41">
        <v>0</v>
      </c>
      <c r="O14" s="41">
        <v>2</v>
      </c>
      <c r="P14" s="41">
        <v>0</v>
      </c>
      <c r="Q14" s="41">
        <v>0</v>
      </c>
      <c r="R14" s="290">
        <v>0</v>
      </c>
      <c r="S14" s="1946"/>
      <c r="T14" s="289">
        <v>0</v>
      </c>
      <c r="U14" s="41">
        <v>26</v>
      </c>
      <c r="V14" s="41">
        <v>0</v>
      </c>
      <c r="W14" s="41">
        <v>35</v>
      </c>
      <c r="X14" s="41">
        <v>0</v>
      </c>
      <c r="Y14" s="41">
        <v>4</v>
      </c>
      <c r="Z14" s="41">
        <v>0</v>
      </c>
      <c r="AA14" s="41">
        <v>0</v>
      </c>
      <c r="AB14" s="289">
        <v>59</v>
      </c>
      <c r="AC14" s="41">
        <v>0</v>
      </c>
      <c r="AD14" s="41">
        <v>1</v>
      </c>
      <c r="AE14" s="41">
        <v>1</v>
      </c>
      <c r="AF14" s="41">
        <v>0</v>
      </c>
      <c r="AG14" s="41">
        <v>0</v>
      </c>
      <c r="AH14" s="41">
        <v>0</v>
      </c>
      <c r="AI14" s="41">
        <v>2</v>
      </c>
      <c r="AJ14" s="41">
        <v>0</v>
      </c>
      <c r="AK14" s="41">
        <v>0</v>
      </c>
      <c r="AL14" s="41">
        <v>15</v>
      </c>
      <c r="AM14" s="41">
        <v>3</v>
      </c>
      <c r="AN14" s="41">
        <v>7</v>
      </c>
      <c r="AO14" s="290">
        <v>4</v>
      </c>
      <c r="AP14" s="1946"/>
      <c r="AQ14" s="285">
        <v>2</v>
      </c>
      <c r="AR14" s="41">
        <v>4</v>
      </c>
      <c r="AS14" s="41">
        <v>26</v>
      </c>
      <c r="AT14" s="41">
        <v>0</v>
      </c>
      <c r="AU14" s="41">
        <v>1</v>
      </c>
      <c r="AV14" s="41">
        <v>0</v>
      </c>
      <c r="AW14" s="41">
        <v>1</v>
      </c>
      <c r="AX14" s="41">
        <v>1</v>
      </c>
      <c r="AY14" s="41">
        <v>4</v>
      </c>
      <c r="AZ14" s="41">
        <v>0</v>
      </c>
      <c r="BA14" s="41">
        <v>4</v>
      </c>
      <c r="BB14" s="41">
        <v>0</v>
      </c>
      <c r="BC14" s="41">
        <v>0</v>
      </c>
      <c r="BD14" s="41">
        <v>0</v>
      </c>
      <c r="BE14" s="41">
        <v>2</v>
      </c>
      <c r="BF14" s="289">
        <v>16852656</v>
      </c>
      <c r="BG14" s="290">
        <v>803414</v>
      </c>
    </row>
    <row r="15" spans="1:59" ht="16.5" customHeight="1">
      <c r="A15" s="1945" t="s">
        <v>13</v>
      </c>
      <c r="B15" s="659">
        <f t="shared" si="6"/>
        <v>211</v>
      </c>
      <c r="C15" s="284">
        <v>0</v>
      </c>
      <c r="D15" s="40">
        <v>4</v>
      </c>
      <c r="E15" s="40">
        <v>47</v>
      </c>
      <c r="F15" s="40">
        <v>20</v>
      </c>
      <c r="G15" s="40">
        <v>1</v>
      </c>
      <c r="H15" s="40">
        <v>1</v>
      </c>
      <c r="I15" s="40">
        <v>0</v>
      </c>
      <c r="J15" s="40">
        <v>0</v>
      </c>
      <c r="K15" s="40">
        <v>9</v>
      </c>
      <c r="L15" s="40">
        <v>5</v>
      </c>
      <c r="M15" s="40">
        <v>0</v>
      </c>
      <c r="N15" s="40">
        <v>0</v>
      </c>
      <c r="O15" s="40">
        <v>3</v>
      </c>
      <c r="P15" s="40">
        <v>3</v>
      </c>
      <c r="Q15" s="40">
        <v>0</v>
      </c>
      <c r="R15" s="288">
        <v>0</v>
      </c>
      <c r="S15" s="1945" t="s">
        <v>13</v>
      </c>
      <c r="T15" s="287">
        <v>1</v>
      </c>
      <c r="U15" s="40">
        <v>51</v>
      </c>
      <c r="V15" s="40">
        <v>0</v>
      </c>
      <c r="W15" s="40">
        <v>18</v>
      </c>
      <c r="X15" s="40">
        <v>0</v>
      </c>
      <c r="Y15" s="40">
        <v>1</v>
      </c>
      <c r="Z15" s="40">
        <v>0</v>
      </c>
      <c r="AA15" s="40">
        <v>0</v>
      </c>
      <c r="AB15" s="287">
        <v>13</v>
      </c>
      <c r="AC15" s="40">
        <v>2</v>
      </c>
      <c r="AD15" s="40">
        <v>0</v>
      </c>
      <c r="AE15" s="40">
        <v>2</v>
      </c>
      <c r="AF15" s="40">
        <v>0</v>
      </c>
      <c r="AG15" s="40">
        <v>0</v>
      </c>
      <c r="AH15" s="40">
        <v>0</v>
      </c>
      <c r="AI15" s="40">
        <v>0</v>
      </c>
      <c r="AJ15" s="40">
        <v>0</v>
      </c>
      <c r="AK15" s="40">
        <v>0</v>
      </c>
      <c r="AL15" s="40">
        <v>7</v>
      </c>
      <c r="AM15" s="40">
        <v>2</v>
      </c>
      <c r="AN15" s="40">
        <v>4</v>
      </c>
      <c r="AO15" s="288">
        <v>4</v>
      </c>
      <c r="AP15" s="1945" t="s">
        <v>13</v>
      </c>
      <c r="AQ15" s="284">
        <v>0</v>
      </c>
      <c r="AR15" s="40">
        <v>0</v>
      </c>
      <c r="AS15" s="40">
        <v>2</v>
      </c>
      <c r="AT15" s="40">
        <v>0</v>
      </c>
      <c r="AU15" s="40">
        <v>0</v>
      </c>
      <c r="AV15" s="40">
        <v>0</v>
      </c>
      <c r="AW15" s="40">
        <v>0</v>
      </c>
      <c r="AX15" s="40">
        <v>0</v>
      </c>
      <c r="AY15" s="40">
        <v>2</v>
      </c>
      <c r="AZ15" s="40">
        <v>0</v>
      </c>
      <c r="BA15" s="40">
        <v>1</v>
      </c>
      <c r="BB15" s="40">
        <v>2</v>
      </c>
      <c r="BC15" s="40">
        <v>0</v>
      </c>
      <c r="BD15" s="40">
        <v>3</v>
      </c>
      <c r="BE15" s="40">
        <v>3</v>
      </c>
      <c r="BF15" s="287">
        <v>28558313</v>
      </c>
      <c r="BG15" s="288">
        <v>1115000</v>
      </c>
    </row>
    <row r="16" spans="1:59" ht="16.5" customHeight="1">
      <c r="A16" s="1946"/>
      <c r="B16" s="658">
        <f t="shared" si="6"/>
        <v>167</v>
      </c>
      <c r="C16" s="285">
        <v>2</v>
      </c>
      <c r="D16" s="41">
        <v>9</v>
      </c>
      <c r="E16" s="41">
        <v>9</v>
      </c>
      <c r="F16" s="41">
        <v>28</v>
      </c>
      <c r="G16" s="41">
        <v>0</v>
      </c>
      <c r="H16" s="41">
        <v>0</v>
      </c>
      <c r="I16" s="41">
        <v>0</v>
      </c>
      <c r="J16" s="41">
        <v>0</v>
      </c>
      <c r="K16" s="41">
        <v>16</v>
      </c>
      <c r="L16" s="41">
        <v>0</v>
      </c>
      <c r="M16" s="41">
        <v>0</v>
      </c>
      <c r="N16" s="41">
        <v>0</v>
      </c>
      <c r="O16" s="41">
        <v>0</v>
      </c>
      <c r="P16" s="41">
        <v>0</v>
      </c>
      <c r="Q16" s="41">
        <v>0</v>
      </c>
      <c r="R16" s="290">
        <v>0</v>
      </c>
      <c r="S16" s="1946"/>
      <c r="T16" s="289">
        <v>0</v>
      </c>
      <c r="U16" s="41">
        <v>12</v>
      </c>
      <c r="V16" s="41">
        <v>0</v>
      </c>
      <c r="W16" s="41">
        <v>13</v>
      </c>
      <c r="X16" s="41">
        <v>0</v>
      </c>
      <c r="Y16" s="41">
        <v>0</v>
      </c>
      <c r="Z16" s="41">
        <v>0</v>
      </c>
      <c r="AA16" s="41">
        <v>0</v>
      </c>
      <c r="AB16" s="289">
        <v>42</v>
      </c>
      <c r="AC16" s="41">
        <v>2</v>
      </c>
      <c r="AD16" s="41">
        <v>0</v>
      </c>
      <c r="AE16" s="41">
        <v>0</v>
      </c>
      <c r="AF16" s="41">
        <v>0</v>
      </c>
      <c r="AG16" s="41">
        <v>0</v>
      </c>
      <c r="AH16" s="41">
        <v>0</v>
      </c>
      <c r="AI16" s="41">
        <v>1</v>
      </c>
      <c r="AJ16" s="41">
        <v>0</v>
      </c>
      <c r="AK16" s="41">
        <v>0</v>
      </c>
      <c r="AL16" s="41">
        <v>8</v>
      </c>
      <c r="AM16" s="41">
        <v>3</v>
      </c>
      <c r="AN16" s="41">
        <v>3</v>
      </c>
      <c r="AO16" s="290">
        <v>9</v>
      </c>
      <c r="AP16" s="1946"/>
      <c r="AQ16" s="285">
        <v>0</v>
      </c>
      <c r="AR16" s="41">
        <v>0</v>
      </c>
      <c r="AS16" s="41">
        <v>5</v>
      </c>
      <c r="AT16" s="41">
        <v>1</v>
      </c>
      <c r="AU16" s="41">
        <v>0</v>
      </c>
      <c r="AV16" s="41">
        <v>0</v>
      </c>
      <c r="AW16" s="41">
        <v>0</v>
      </c>
      <c r="AX16" s="41">
        <v>1</v>
      </c>
      <c r="AY16" s="41">
        <v>2</v>
      </c>
      <c r="AZ16" s="41">
        <v>0</v>
      </c>
      <c r="BA16" s="41">
        <v>0</v>
      </c>
      <c r="BB16" s="41">
        <v>1</v>
      </c>
      <c r="BC16" s="41">
        <v>0</v>
      </c>
      <c r="BD16" s="41">
        <v>0</v>
      </c>
      <c r="BE16" s="41">
        <v>0</v>
      </c>
      <c r="BF16" s="289">
        <v>8085140</v>
      </c>
      <c r="BG16" s="290">
        <v>284498</v>
      </c>
    </row>
    <row r="17" spans="1:59" ht="16.5" customHeight="1">
      <c r="A17" s="1945" t="s">
        <v>14</v>
      </c>
      <c r="B17" s="659">
        <f t="shared" si="6"/>
        <v>249</v>
      </c>
      <c r="C17" s="284">
        <v>0</v>
      </c>
      <c r="D17" s="40">
        <v>5</v>
      </c>
      <c r="E17" s="40">
        <v>57</v>
      </c>
      <c r="F17" s="40">
        <v>16</v>
      </c>
      <c r="G17" s="40">
        <v>1</v>
      </c>
      <c r="H17" s="40">
        <v>1</v>
      </c>
      <c r="I17" s="40">
        <v>28</v>
      </c>
      <c r="J17" s="40">
        <v>0</v>
      </c>
      <c r="K17" s="40">
        <v>0</v>
      </c>
      <c r="L17" s="40">
        <v>12</v>
      </c>
      <c r="M17" s="40">
        <v>1</v>
      </c>
      <c r="N17" s="40">
        <v>0</v>
      </c>
      <c r="O17" s="40">
        <v>3</v>
      </c>
      <c r="P17" s="40">
        <v>4</v>
      </c>
      <c r="Q17" s="40">
        <v>0</v>
      </c>
      <c r="R17" s="288">
        <v>0</v>
      </c>
      <c r="S17" s="1945" t="s">
        <v>14</v>
      </c>
      <c r="T17" s="287">
        <v>1</v>
      </c>
      <c r="U17" s="40">
        <v>52</v>
      </c>
      <c r="V17" s="40">
        <v>1</v>
      </c>
      <c r="W17" s="40">
        <v>17</v>
      </c>
      <c r="X17" s="40">
        <v>0</v>
      </c>
      <c r="Y17" s="40">
        <v>0</v>
      </c>
      <c r="Z17" s="40">
        <v>0</v>
      </c>
      <c r="AA17" s="40">
        <v>0</v>
      </c>
      <c r="AB17" s="287">
        <v>16</v>
      </c>
      <c r="AC17" s="40">
        <v>0</v>
      </c>
      <c r="AD17" s="40">
        <v>0</v>
      </c>
      <c r="AE17" s="40">
        <v>1</v>
      </c>
      <c r="AF17" s="40">
        <v>0</v>
      </c>
      <c r="AG17" s="40">
        <v>0</v>
      </c>
      <c r="AH17" s="40">
        <v>0</v>
      </c>
      <c r="AI17" s="40">
        <v>1</v>
      </c>
      <c r="AJ17" s="40">
        <v>0</v>
      </c>
      <c r="AK17" s="40">
        <v>0</v>
      </c>
      <c r="AL17" s="40">
        <v>5</v>
      </c>
      <c r="AM17" s="40">
        <v>4</v>
      </c>
      <c r="AN17" s="40">
        <v>5</v>
      </c>
      <c r="AO17" s="288">
        <v>5</v>
      </c>
      <c r="AP17" s="1945" t="s">
        <v>14</v>
      </c>
      <c r="AQ17" s="284">
        <v>0</v>
      </c>
      <c r="AR17" s="40">
        <v>0</v>
      </c>
      <c r="AS17" s="40">
        <v>0</v>
      </c>
      <c r="AT17" s="40">
        <v>0</v>
      </c>
      <c r="AU17" s="40">
        <v>0</v>
      </c>
      <c r="AV17" s="40">
        <v>0</v>
      </c>
      <c r="AW17" s="40">
        <v>0</v>
      </c>
      <c r="AX17" s="40">
        <v>0</v>
      </c>
      <c r="AY17" s="40">
        <v>0</v>
      </c>
      <c r="AZ17" s="40">
        <v>8</v>
      </c>
      <c r="BA17" s="40">
        <v>2</v>
      </c>
      <c r="BB17" s="40">
        <v>1</v>
      </c>
      <c r="BC17" s="40">
        <v>0</v>
      </c>
      <c r="BD17" s="40">
        <v>2</v>
      </c>
      <c r="BE17" s="40">
        <v>0</v>
      </c>
      <c r="BF17" s="287">
        <v>33686811</v>
      </c>
      <c r="BG17" s="288">
        <v>1893706</v>
      </c>
    </row>
    <row r="18" spans="1:59" ht="16.5" customHeight="1">
      <c r="A18" s="1946"/>
      <c r="B18" s="658">
        <f t="shared" si="6"/>
        <v>145</v>
      </c>
      <c r="C18" s="285">
        <v>2</v>
      </c>
      <c r="D18" s="41">
        <v>14</v>
      </c>
      <c r="E18" s="41">
        <v>23</v>
      </c>
      <c r="F18" s="41">
        <v>2</v>
      </c>
      <c r="G18" s="41">
        <v>0</v>
      </c>
      <c r="H18" s="41">
        <v>0</v>
      </c>
      <c r="I18" s="41">
        <v>15</v>
      </c>
      <c r="J18" s="41">
        <v>0</v>
      </c>
      <c r="K18" s="41">
        <v>0</v>
      </c>
      <c r="L18" s="41">
        <v>0</v>
      </c>
      <c r="M18" s="41">
        <v>0</v>
      </c>
      <c r="N18" s="41">
        <v>0</v>
      </c>
      <c r="O18" s="41">
        <v>0</v>
      </c>
      <c r="P18" s="41">
        <v>0</v>
      </c>
      <c r="Q18" s="41">
        <v>0</v>
      </c>
      <c r="R18" s="290">
        <v>0</v>
      </c>
      <c r="S18" s="1946"/>
      <c r="T18" s="289">
        <v>0</v>
      </c>
      <c r="U18" s="41">
        <v>6</v>
      </c>
      <c r="V18" s="41">
        <v>0</v>
      </c>
      <c r="W18" s="41">
        <v>12</v>
      </c>
      <c r="X18" s="41">
        <v>0</v>
      </c>
      <c r="Y18" s="41">
        <v>0</v>
      </c>
      <c r="Z18" s="41">
        <v>1</v>
      </c>
      <c r="AA18" s="41">
        <v>0</v>
      </c>
      <c r="AB18" s="289">
        <v>33</v>
      </c>
      <c r="AC18" s="41">
        <v>0</v>
      </c>
      <c r="AD18" s="41">
        <v>0</v>
      </c>
      <c r="AE18" s="41">
        <v>0</v>
      </c>
      <c r="AF18" s="41">
        <v>0</v>
      </c>
      <c r="AG18" s="41">
        <v>0</v>
      </c>
      <c r="AH18" s="41">
        <v>0</v>
      </c>
      <c r="AI18" s="41">
        <v>0</v>
      </c>
      <c r="AJ18" s="41">
        <v>0</v>
      </c>
      <c r="AK18" s="41">
        <v>0</v>
      </c>
      <c r="AL18" s="41">
        <v>2</v>
      </c>
      <c r="AM18" s="41">
        <v>6</v>
      </c>
      <c r="AN18" s="41">
        <v>5</v>
      </c>
      <c r="AO18" s="290">
        <v>8</v>
      </c>
      <c r="AP18" s="1946"/>
      <c r="AQ18" s="285">
        <v>0</v>
      </c>
      <c r="AR18" s="41">
        <v>3</v>
      </c>
      <c r="AS18" s="41">
        <v>7</v>
      </c>
      <c r="AT18" s="41">
        <v>0</v>
      </c>
      <c r="AU18" s="41">
        <v>0</v>
      </c>
      <c r="AV18" s="41">
        <v>2</v>
      </c>
      <c r="AW18" s="41">
        <v>3</v>
      </c>
      <c r="AX18" s="41">
        <v>0</v>
      </c>
      <c r="AY18" s="41">
        <v>0</v>
      </c>
      <c r="AZ18" s="41">
        <v>0</v>
      </c>
      <c r="BA18" s="41">
        <v>0</v>
      </c>
      <c r="BB18" s="41">
        <v>0</v>
      </c>
      <c r="BC18" s="41">
        <v>0</v>
      </c>
      <c r="BD18" s="41">
        <v>1</v>
      </c>
      <c r="BE18" s="41">
        <v>0</v>
      </c>
      <c r="BF18" s="289">
        <v>9980640</v>
      </c>
      <c r="BG18" s="290">
        <v>422794</v>
      </c>
    </row>
    <row r="19" spans="1:59" ht="16.5" customHeight="1">
      <c r="A19" s="1945" t="s">
        <v>15</v>
      </c>
      <c r="B19" s="659">
        <f t="shared" si="6"/>
        <v>64</v>
      </c>
      <c r="C19" s="284">
        <v>1</v>
      </c>
      <c r="D19" s="40">
        <v>2</v>
      </c>
      <c r="E19" s="40">
        <v>23</v>
      </c>
      <c r="F19" s="40">
        <v>4</v>
      </c>
      <c r="G19" s="40">
        <v>1</v>
      </c>
      <c r="H19" s="40">
        <v>2</v>
      </c>
      <c r="I19" s="40">
        <v>1</v>
      </c>
      <c r="J19" s="40">
        <v>0</v>
      </c>
      <c r="K19" s="40"/>
      <c r="L19" s="40">
        <v>4</v>
      </c>
      <c r="M19" s="40">
        <v>0</v>
      </c>
      <c r="N19" s="40">
        <v>0</v>
      </c>
      <c r="O19" s="40">
        <v>1</v>
      </c>
      <c r="P19" s="40">
        <v>4</v>
      </c>
      <c r="Q19" s="40">
        <v>0</v>
      </c>
      <c r="R19" s="288">
        <v>0</v>
      </c>
      <c r="S19" s="1945" t="s">
        <v>15</v>
      </c>
      <c r="T19" s="287">
        <v>0</v>
      </c>
      <c r="U19" s="40">
        <v>12</v>
      </c>
      <c r="V19" s="40">
        <v>0</v>
      </c>
      <c r="W19" s="40">
        <v>3</v>
      </c>
      <c r="X19" s="40">
        <v>0</v>
      </c>
      <c r="Y19" s="40">
        <v>0</v>
      </c>
      <c r="Z19" s="40">
        <v>0</v>
      </c>
      <c r="AA19" s="40">
        <v>0</v>
      </c>
      <c r="AB19" s="287">
        <v>0</v>
      </c>
      <c r="AC19" s="40">
        <v>1</v>
      </c>
      <c r="AD19" s="40">
        <v>0</v>
      </c>
      <c r="AE19" s="40">
        <v>0</v>
      </c>
      <c r="AF19" s="40">
        <v>0</v>
      </c>
      <c r="AG19" s="40">
        <v>0</v>
      </c>
      <c r="AH19" s="40">
        <v>0</v>
      </c>
      <c r="AI19" s="40">
        <v>0</v>
      </c>
      <c r="AJ19" s="40">
        <v>0</v>
      </c>
      <c r="AK19" s="40">
        <v>0</v>
      </c>
      <c r="AL19" s="40">
        <v>1</v>
      </c>
      <c r="AM19" s="40">
        <v>0</v>
      </c>
      <c r="AN19" s="40">
        <v>0</v>
      </c>
      <c r="AO19" s="288">
        <v>0</v>
      </c>
      <c r="AP19" s="1945" t="s">
        <v>15</v>
      </c>
      <c r="AQ19" s="284">
        <v>0</v>
      </c>
      <c r="AR19" s="40">
        <v>0</v>
      </c>
      <c r="AS19" s="40">
        <v>0</v>
      </c>
      <c r="AT19" s="40">
        <v>0</v>
      </c>
      <c r="AU19" s="40">
        <v>0</v>
      </c>
      <c r="AV19" s="40">
        <v>0</v>
      </c>
      <c r="AW19" s="40">
        <v>0</v>
      </c>
      <c r="AX19" s="40">
        <v>0</v>
      </c>
      <c r="AY19" s="40">
        <v>1</v>
      </c>
      <c r="AZ19" s="40">
        <v>0</v>
      </c>
      <c r="BA19" s="40">
        <v>3</v>
      </c>
      <c r="BB19" s="40">
        <v>0</v>
      </c>
      <c r="BC19" s="40">
        <v>0</v>
      </c>
      <c r="BD19" s="40">
        <v>0</v>
      </c>
      <c r="BE19" s="40">
        <v>0</v>
      </c>
      <c r="BF19" s="287">
        <v>6183824</v>
      </c>
      <c r="BG19" s="288">
        <v>234351</v>
      </c>
    </row>
    <row r="20" spans="1:59" ht="16.5" customHeight="1">
      <c r="A20" s="1946"/>
      <c r="B20" s="658">
        <f t="shared" si="6"/>
        <v>49</v>
      </c>
      <c r="C20" s="285">
        <v>0</v>
      </c>
      <c r="D20" s="41">
        <v>4</v>
      </c>
      <c r="E20" s="41">
        <v>5</v>
      </c>
      <c r="F20" s="41">
        <v>5</v>
      </c>
      <c r="G20" s="41">
        <v>0</v>
      </c>
      <c r="H20" s="41">
        <v>0</v>
      </c>
      <c r="I20" s="41">
        <v>1</v>
      </c>
      <c r="J20" s="41">
        <v>1</v>
      </c>
      <c r="K20" s="41">
        <v>0</v>
      </c>
      <c r="L20" s="41">
        <v>0</v>
      </c>
      <c r="M20" s="41">
        <v>0</v>
      </c>
      <c r="N20" s="41">
        <v>0</v>
      </c>
      <c r="O20" s="41">
        <v>0</v>
      </c>
      <c r="P20" s="41">
        <v>0</v>
      </c>
      <c r="Q20" s="41">
        <v>0</v>
      </c>
      <c r="R20" s="290">
        <v>0</v>
      </c>
      <c r="S20" s="1946"/>
      <c r="T20" s="289">
        <v>0</v>
      </c>
      <c r="U20" s="41">
        <v>7</v>
      </c>
      <c r="V20" s="41">
        <v>0</v>
      </c>
      <c r="W20" s="41">
        <v>5</v>
      </c>
      <c r="X20" s="41">
        <v>0</v>
      </c>
      <c r="Y20" s="41">
        <v>0</v>
      </c>
      <c r="Z20" s="41">
        <v>2</v>
      </c>
      <c r="AA20" s="41">
        <v>0</v>
      </c>
      <c r="AB20" s="289">
        <v>9</v>
      </c>
      <c r="AC20" s="41">
        <v>0</v>
      </c>
      <c r="AD20" s="41">
        <v>3</v>
      </c>
      <c r="AE20" s="41">
        <v>0</v>
      </c>
      <c r="AF20" s="41">
        <v>0</v>
      </c>
      <c r="AG20" s="41">
        <v>0</v>
      </c>
      <c r="AH20" s="41">
        <v>0</v>
      </c>
      <c r="AI20" s="41">
        <v>0</v>
      </c>
      <c r="AJ20" s="41">
        <v>0</v>
      </c>
      <c r="AK20" s="41">
        <v>0</v>
      </c>
      <c r="AL20" s="41">
        <v>2</v>
      </c>
      <c r="AM20" s="41">
        <v>1</v>
      </c>
      <c r="AN20" s="41">
        <v>1</v>
      </c>
      <c r="AO20" s="290">
        <v>0</v>
      </c>
      <c r="AP20" s="1946"/>
      <c r="AQ20" s="285">
        <v>0</v>
      </c>
      <c r="AR20" s="41">
        <v>1</v>
      </c>
      <c r="AS20" s="41">
        <v>0</v>
      </c>
      <c r="AT20" s="41">
        <v>0</v>
      </c>
      <c r="AU20" s="41">
        <v>0</v>
      </c>
      <c r="AV20" s="41">
        <v>0</v>
      </c>
      <c r="AW20" s="41">
        <v>0</v>
      </c>
      <c r="AX20" s="41">
        <v>0</v>
      </c>
      <c r="AY20" s="41">
        <v>0</v>
      </c>
      <c r="AZ20" s="41">
        <v>0</v>
      </c>
      <c r="BA20" s="41">
        <v>2</v>
      </c>
      <c r="BB20" s="41">
        <v>0</v>
      </c>
      <c r="BC20" s="41">
        <v>0</v>
      </c>
      <c r="BD20" s="41">
        <v>0</v>
      </c>
      <c r="BE20" s="41">
        <v>0</v>
      </c>
      <c r="BF20" s="289">
        <v>2118941</v>
      </c>
      <c r="BG20" s="290">
        <v>75215</v>
      </c>
    </row>
    <row r="21" spans="1:59" ht="16.5" customHeight="1">
      <c r="A21" s="1945" t="s">
        <v>16</v>
      </c>
      <c r="B21" s="659">
        <f t="shared" si="6"/>
        <v>66</v>
      </c>
      <c r="C21" s="284">
        <v>1</v>
      </c>
      <c r="D21" s="40">
        <v>1</v>
      </c>
      <c r="E21" s="40">
        <v>7</v>
      </c>
      <c r="F21" s="40">
        <v>20</v>
      </c>
      <c r="G21" s="40">
        <v>0</v>
      </c>
      <c r="H21" s="40">
        <v>0</v>
      </c>
      <c r="I21" s="40">
        <v>1</v>
      </c>
      <c r="J21" s="40">
        <v>1</v>
      </c>
      <c r="K21" s="40">
        <v>2</v>
      </c>
      <c r="L21" s="40">
        <v>2</v>
      </c>
      <c r="M21" s="40">
        <v>0</v>
      </c>
      <c r="N21" s="40">
        <v>0</v>
      </c>
      <c r="O21" s="40">
        <v>2</v>
      </c>
      <c r="P21" s="40">
        <v>2</v>
      </c>
      <c r="Q21" s="40">
        <v>0</v>
      </c>
      <c r="R21" s="288">
        <v>0</v>
      </c>
      <c r="S21" s="1945" t="s">
        <v>16</v>
      </c>
      <c r="T21" s="287">
        <v>0</v>
      </c>
      <c r="U21" s="40">
        <v>14</v>
      </c>
      <c r="V21" s="40">
        <v>0</v>
      </c>
      <c r="W21" s="40">
        <v>8</v>
      </c>
      <c r="X21" s="40">
        <v>0</v>
      </c>
      <c r="Y21" s="40">
        <v>0</v>
      </c>
      <c r="Z21" s="40">
        <v>0</v>
      </c>
      <c r="AA21" s="40">
        <v>0</v>
      </c>
      <c r="AB21" s="287">
        <v>0</v>
      </c>
      <c r="AC21" s="40">
        <v>0</v>
      </c>
      <c r="AD21" s="40">
        <v>0</v>
      </c>
      <c r="AE21" s="40">
        <v>1</v>
      </c>
      <c r="AF21" s="40">
        <v>0</v>
      </c>
      <c r="AG21" s="40">
        <v>0</v>
      </c>
      <c r="AH21" s="40">
        <v>0</v>
      </c>
      <c r="AI21" s="40">
        <v>0</v>
      </c>
      <c r="AJ21" s="40">
        <v>0</v>
      </c>
      <c r="AK21" s="40">
        <v>0</v>
      </c>
      <c r="AL21" s="40">
        <v>0</v>
      </c>
      <c r="AM21" s="40">
        <v>1</v>
      </c>
      <c r="AN21" s="40">
        <v>1</v>
      </c>
      <c r="AO21" s="288">
        <v>0</v>
      </c>
      <c r="AP21" s="1945" t="s">
        <v>16</v>
      </c>
      <c r="AQ21" s="284">
        <v>0</v>
      </c>
      <c r="AR21" s="40">
        <v>0</v>
      </c>
      <c r="AS21" s="40">
        <v>1</v>
      </c>
      <c r="AT21" s="40">
        <v>0</v>
      </c>
      <c r="AU21" s="40">
        <v>0</v>
      </c>
      <c r="AV21" s="40">
        <v>0</v>
      </c>
      <c r="AW21" s="40">
        <v>0</v>
      </c>
      <c r="AX21" s="40">
        <v>0</v>
      </c>
      <c r="AY21" s="40">
        <v>1</v>
      </c>
      <c r="AZ21" s="40">
        <v>0</v>
      </c>
      <c r="BA21" s="40">
        <v>0</v>
      </c>
      <c r="BB21" s="40">
        <v>0</v>
      </c>
      <c r="BC21" s="40">
        <v>0</v>
      </c>
      <c r="BD21" s="40">
        <v>0</v>
      </c>
      <c r="BE21" s="40">
        <v>0</v>
      </c>
      <c r="BF21" s="287">
        <v>8062910</v>
      </c>
      <c r="BG21" s="288">
        <v>318118</v>
      </c>
    </row>
    <row r="22" spans="1:59" ht="16.5" customHeight="1">
      <c r="A22" s="1946"/>
      <c r="B22" s="658">
        <f t="shared" si="6"/>
        <v>43</v>
      </c>
      <c r="C22" s="285">
        <v>2</v>
      </c>
      <c r="D22" s="41">
        <v>7</v>
      </c>
      <c r="E22" s="41">
        <v>3</v>
      </c>
      <c r="F22" s="41">
        <v>14</v>
      </c>
      <c r="G22" s="41">
        <v>0</v>
      </c>
      <c r="H22" s="41">
        <v>0</v>
      </c>
      <c r="I22" s="41">
        <v>2</v>
      </c>
      <c r="J22" s="41">
        <v>1</v>
      </c>
      <c r="K22" s="41">
        <v>0</v>
      </c>
      <c r="L22" s="41">
        <v>0</v>
      </c>
      <c r="M22" s="41">
        <v>0</v>
      </c>
      <c r="N22" s="41">
        <v>0</v>
      </c>
      <c r="O22" s="41">
        <v>0</v>
      </c>
      <c r="P22" s="41">
        <v>0</v>
      </c>
      <c r="Q22" s="41">
        <v>0</v>
      </c>
      <c r="R22" s="290">
        <v>0</v>
      </c>
      <c r="S22" s="1946"/>
      <c r="T22" s="289">
        <v>0</v>
      </c>
      <c r="U22" s="41">
        <v>3</v>
      </c>
      <c r="V22" s="41">
        <v>0</v>
      </c>
      <c r="W22" s="41">
        <v>0</v>
      </c>
      <c r="X22" s="41">
        <v>0</v>
      </c>
      <c r="Y22" s="41">
        <v>0</v>
      </c>
      <c r="Z22" s="41">
        <v>0</v>
      </c>
      <c r="AA22" s="41">
        <v>0</v>
      </c>
      <c r="AB22" s="289">
        <v>6</v>
      </c>
      <c r="AC22" s="41">
        <v>0</v>
      </c>
      <c r="AD22" s="41">
        <v>0</v>
      </c>
      <c r="AE22" s="41">
        <v>1</v>
      </c>
      <c r="AF22" s="41">
        <v>0</v>
      </c>
      <c r="AG22" s="41">
        <v>0</v>
      </c>
      <c r="AH22" s="41">
        <v>0</v>
      </c>
      <c r="AI22" s="41">
        <v>0</v>
      </c>
      <c r="AJ22" s="41">
        <v>0</v>
      </c>
      <c r="AK22" s="41">
        <v>0</v>
      </c>
      <c r="AL22" s="41">
        <v>0</v>
      </c>
      <c r="AM22" s="41">
        <v>0</v>
      </c>
      <c r="AN22" s="41">
        <v>0</v>
      </c>
      <c r="AO22" s="290">
        <v>3</v>
      </c>
      <c r="AP22" s="1946"/>
      <c r="AQ22" s="285">
        <v>0</v>
      </c>
      <c r="AR22" s="41">
        <v>0</v>
      </c>
      <c r="AS22" s="41">
        <v>0</v>
      </c>
      <c r="AT22" s="41">
        <v>0</v>
      </c>
      <c r="AU22" s="41">
        <v>0</v>
      </c>
      <c r="AV22" s="41">
        <v>0</v>
      </c>
      <c r="AW22" s="41">
        <v>0</v>
      </c>
      <c r="AX22" s="41">
        <v>1</v>
      </c>
      <c r="AY22" s="41">
        <v>0</v>
      </c>
      <c r="AZ22" s="41">
        <v>0</v>
      </c>
      <c r="BA22" s="41">
        <v>0</v>
      </c>
      <c r="BB22" s="41">
        <v>0</v>
      </c>
      <c r="BC22" s="41">
        <v>0</v>
      </c>
      <c r="BD22" s="41">
        <v>0</v>
      </c>
      <c r="BE22" s="41">
        <v>0</v>
      </c>
      <c r="BF22" s="289">
        <v>3405701</v>
      </c>
      <c r="BG22" s="290">
        <v>75112</v>
      </c>
    </row>
    <row r="23" spans="1:59" ht="16.5" customHeight="1">
      <c r="A23" s="1945" t="s">
        <v>17</v>
      </c>
      <c r="B23" s="659">
        <f t="shared" si="6"/>
        <v>119</v>
      </c>
      <c r="C23" s="284">
        <v>0</v>
      </c>
      <c r="D23" s="40">
        <v>10</v>
      </c>
      <c r="E23" s="40">
        <v>22</v>
      </c>
      <c r="F23" s="40">
        <v>5</v>
      </c>
      <c r="G23" s="40">
        <v>0</v>
      </c>
      <c r="H23" s="40">
        <v>0</v>
      </c>
      <c r="I23" s="40">
        <v>2</v>
      </c>
      <c r="J23" s="40">
        <v>0</v>
      </c>
      <c r="K23" s="40">
        <v>0</v>
      </c>
      <c r="L23" s="40">
        <v>9</v>
      </c>
      <c r="M23" s="40">
        <v>0</v>
      </c>
      <c r="N23" s="40">
        <v>2</v>
      </c>
      <c r="O23" s="40">
        <v>5</v>
      </c>
      <c r="P23" s="40">
        <v>3</v>
      </c>
      <c r="Q23" s="40">
        <v>0</v>
      </c>
      <c r="R23" s="288">
        <v>0</v>
      </c>
      <c r="S23" s="1945" t="s">
        <v>17</v>
      </c>
      <c r="T23" s="287">
        <v>1</v>
      </c>
      <c r="U23" s="40">
        <v>28</v>
      </c>
      <c r="V23" s="40">
        <v>0</v>
      </c>
      <c r="W23" s="40">
        <v>9</v>
      </c>
      <c r="X23" s="40">
        <v>0</v>
      </c>
      <c r="Y23" s="40">
        <v>0</v>
      </c>
      <c r="Z23" s="40">
        <v>0</v>
      </c>
      <c r="AA23" s="40">
        <v>0</v>
      </c>
      <c r="AB23" s="287">
        <v>10</v>
      </c>
      <c r="AC23" s="40">
        <v>0</v>
      </c>
      <c r="AD23" s="40">
        <v>0</v>
      </c>
      <c r="AE23" s="40">
        <v>0</v>
      </c>
      <c r="AF23" s="40">
        <v>0</v>
      </c>
      <c r="AG23" s="40">
        <v>0</v>
      </c>
      <c r="AH23" s="40">
        <v>0</v>
      </c>
      <c r="AI23" s="40">
        <v>0</v>
      </c>
      <c r="AJ23" s="40">
        <v>0</v>
      </c>
      <c r="AK23" s="40">
        <v>0</v>
      </c>
      <c r="AL23" s="40">
        <v>1</v>
      </c>
      <c r="AM23" s="40">
        <v>0</v>
      </c>
      <c r="AN23" s="40">
        <v>0</v>
      </c>
      <c r="AO23" s="288">
        <v>0</v>
      </c>
      <c r="AP23" s="1945" t="s">
        <v>17</v>
      </c>
      <c r="AQ23" s="284">
        <v>1</v>
      </c>
      <c r="AR23" s="40">
        <v>1</v>
      </c>
      <c r="AS23" s="40">
        <v>3</v>
      </c>
      <c r="AT23" s="40">
        <v>0</v>
      </c>
      <c r="AU23" s="40">
        <v>0</v>
      </c>
      <c r="AV23" s="40">
        <v>1</v>
      </c>
      <c r="AW23" s="40">
        <v>0</v>
      </c>
      <c r="AX23" s="40">
        <v>0</v>
      </c>
      <c r="AY23" s="40">
        <v>0</v>
      </c>
      <c r="AZ23" s="40">
        <v>0</v>
      </c>
      <c r="BA23" s="40">
        <v>2</v>
      </c>
      <c r="BB23" s="40">
        <v>0</v>
      </c>
      <c r="BC23" s="40">
        <v>0</v>
      </c>
      <c r="BD23" s="40">
        <v>3</v>
      </c>
      <c r="BE23" s="40">
        <v>1</v>
      </c>
      <c r="BF23" s="287">
        <v>15055400</v>
      </c>
      <c r="BG23" s="288">
        <v>516333</v>
      </c>
    </row>
    <row r="24" spans="1:59" ht="16.5" customHeight="1">
      <c r="A24" s="1946"/>
      <c r="B24" s="658">
        <f t="shared" si="6"/>
        <v>80</v>
      </c>
      <c r="C24" s="285">
        <v>0</v>
      </c>
      <c r="D24" s="41">
        <v>4</v>
      </c>
      <c r="E24" s="41">
        <v>16</v>
      </c>
      <c r="F24" s="41">
        <v>5</v>
      </c>
      <c r="G24" s="41">
        <v>0</v>
      </c>
      <c r="H24" s="41">
        <v>0</v>
      </c>
      <c r="I24" s="41">
        <v>0</v>
      </c>
      <c r="J24" s="41">
        <v>0</v>
      </c>
      <c r="K24" s="41">
        <v>0</v>
      </c>
      <c r="L24" s="41">
        <v>0</v>
      </c>
      <c r="M24" s="41">
        <v>0</v>
      </c>
      <c r="N24" s="41">
        <v>0</v>
      </c>
      <c r="O24" s="41">
        <v>0</v>
      </c>
      <c r="P24" s="41">
        <v>0</v>
      </c>
      <c r="Q24" s="41">
        <v>0</v>
      </c>
      <c r="R24" s="290">
        <v>0</v>
      </c>
      <c r="S24" s="1946"/>
      <c r="T24" s="289">
        <v>0</v>
      </c>
      <c r="U24" s="41">
        <v>4</v>
      </c>
      <c r="V24" s="41">
        <v>0</v>
      </c>
      <c r="W24" s="41">
        <v>3</v>
      </c>
      <c r="X24" s="41">
        <v>0</v>
      </c>
      <c r="Y24" s="41">
        <v>0</v>
      </c>
      <c r="Z24" s="41">
        <v>0</v>
      </c>
      <c r="AA24" s="41">
        <v>0</v>
      </c>
      <c r="AB24" s="289">
        <v>29</v>
      </c>
      <c r="AC24" s="41">
        <v>0</v>
      </c>
      <c r="AD24" s="41">
        <v>0</v>
      </c>
      <c r="AE24" s="41">
        <v>0</v>
      </c>
      <c r="AF24" s="41">
        <v>0</v>
      </c>
      <c r="AG24" s="41">
        <v>0</v>
      </c>
      <c r="AH24" s="41">
        <v>0</v>
      </c>
      <c r="AI24" s="41">
        <v>0</v>
      </c>
      <c r="AJ24" s="41">
        <v>0</v>
      </c>
      <c r="AK24" s="41">
        <v>0</v>
      </c>
      <c r="AL24" s="41">
        <v>0</v>
      </c>
      <c r="AM24" s="41">
        <v>0</v>
      </c>
      <c r="AN24" s="41">
        <v>1</v>
      </c>
      <c r="AO24" s="290">
        <v>2</v>
      </c>
      <c r="AP24" s="1946"/>
      <c r="AQ24" s="285">
        <v>2</v>
      </c>
      <c r="AR24" s="41">
        <v>3</v>
      </c>
      <c r="AS24" s="41">
        <v>6</v>
      </c>
      <c r="AT24" s="41">
        <v>1</v>
      </c>
      <c r="AU24" s="41">
        <v>1</v>
      </c>
      <c r="AV24" s="41">
        <v>1</v>
      </c>
      <c r="AW24" s="41">
        <v>0</v>
      </c>
      <c r="AX24" s="41">
        <v>1</v>
      </c>
      <c r="AY24" s="41">
        <v>0</v>
      </c>
      <c r="AZ24" s="41">
        <v>0</v>
      </c>
      <c r="BA24" s="41">
        <v>0</v>
      </c>
      <c r="BB24" s="41">
        <v>0</v>
      </c>
      <c r="BC24" s="41">
        <v>0</v>
      </c>
      <c r="BD24" s="41">
        <v>0</v>
      </c>
      <c r="BE24" s="41">
        <v>1</v>
      </c>
      <c r="BF24" s="289">
        <v>4692381</v>
      </c>
      <c r="BG24" s="290">
        <v>67514</v>
      </c>
    </row>
    <row r="25" spans="1:59" ht="16.5" customHeight="1">
      <c r="A25" s="1945" t="s">
        <v>18</v>
      </c>
      <c r="B25" s="659">
        <f t="shared" si="6"/>
        <v>336</v>
      </c>
      <c r="C25" s="284">
        <v>1</v>
      </c>
      <c r="D25" s="40">
        <v>10</v>
      </c>
      <c r="E25" s="40">
        <v>86</v>
      </c>
      <c r="F25" s="40">
        <v>50</v>
      </c>
      <c r="G25" s="40">
        <v>2</v>
      </c>
      <c r="H25" s="40">
        <v>0</v>
      </c>
      <c r="I25" s="40">
        <v>0</v>
      </c>
      <c r="J25" s="40">
        <v>0</v>
      </c>
      <c r="K25" s="40">
        <v>17</v>
      </c>
      <c r="L25" s="40">
        <v>15</v>
      </c>
      <c r="M25" s="40">
        <v>0</v>
      </c>
      <c r="N25" s="40">
        <v>1</v>
      </c>
      <c r="O25" s="40">
        <v>4</v>
      </c>
      <c r="P25" s="40">
        <v>11</v>
      </c>
      <c r="Q25" s="40">
        <v>0</v>
      </c>
      <c r="R25" s="288">
        <v>2</v>
      </c>
      <c r="S25" s="1945" t="s">
        <v>18</v>
      </c>
      <c r="T25" s="287">
        <v>0</v>
      </c>
      <c r="U25" s="40">
        <v>37</v>
      </c>
      <c r="V25" s="40">
        <v>1</v>
      </c>
      <c r="W25" s="40">
        <v>20</v>
      </c>
      <c r="X25" s="40">
        <v>0</v>
      </c>
      <c r="Y25" s="40">
        <v>0</v>
      </c>
      <c r="Z25" s="40">
        <v>0</v>
      </c>
      <c r="AA25" s="40">
        <v>0</v>
      </c>
      <c r="AB25" s="287">
        <v>34</v>
      </c>
      <c r="AC25" s="40">
        <v>0</v>
      </c>
      <c r="AD25" s="40">
        <v>0</v>
      </c>
      <c r="AE25" s="40">
        <v>0</v>
      </c>
      <c r="AF25" s="40">
        <v>0</v>
      </c>
      <c r="AG25" s="40">
        <v>0</v>
      </c>
      <c r="AH25" s="40">
        <v>0</v>
      </c>
      <c r="AI25" s="40">
        <v>0</v>
      </c>
      <c r="AJ25" s="40">
        <v>0</v>
      </c>
      <c r="AK25" s="40">
        <v>0</v>
      </c>
      <c r="AL25" s="40">
        <v>3</v>
      </c>
      <c r="AM25" s="40">
        <v>6</v>
      </c>
      <c r="AN25" s="40">
        <v>6</v>
      </c>
      <c r="AO25" s="288">
        <v>7</v>
      </c>
      <c r="AP25" s="1945" t="s">
        <v>18</v>
      </c>
      <c r="AQ25" s="284">
        <v>0</v>
      </c>
      <c r="AR25" s="40">
        <v>1</v>
      </c>
      <c r="AS25" s="40">
        <v>2</v>
      </c>
      <c r="AT25" s="40">
        <v>1</v>
      </c>
      <c r="AU25" s="40">
        <v>0</v>
      </c>
      <c r="AV25" s="40">
        <v>0</v>
      </c>
      <c r="AW25" s="40">
        <v>0</v>
      </c>
      <c r="AX25" s="40">
        <v>0</v>
      </c>
      <c r="AY25" s="40">
        <v>6</v>
      </c>
      <c r="AZ25" s="40">
        <v>0</v>
      </c>
      <c r="BA25" s="40">
        <v>1</v>
      </c>
      <c r="BB25" s="40">
        <v>0</v>
      </c>
      <c r="BC25" s="40">
        <v>0</v>
      </c>
      <c r="BD25" s="40">
        <v>11</v>
      </c>
      <c r="BE25" s="40">
        <v>1</v>
      </c>
      <c r="BF25" s="287">
        <v>38841182</v>
      </c>
      <c r="BG25" s="288">
        <v>1179004</v>
      </c>
    </row>
    <row r="26" spans="1:59" ht="16.5" customHeight="1">
      <c r="A26" s="1946"/>
      <c r="B26" s="658">
        <f t="shared" si="6"/>
        <v>263</v>
      </c>
      <c r="C26" s="285">
        <v>0</v>
      </c>
      <c r="D26" s="41">
        <v>5</v>
      </c>
      <c r="E26" s="41">
        <v>20</v>
      </c>
      <c r="F26" s="41">
        <v>61</v>
      </c>
      <c r="G26" s="41">
        <v>0</v>
      </c>
      <c r="H26" s="41">
        <v>0</v>
      </c>
      <c r="I26" s="41">
        <v>0</v>
      </c>
      <c r="J26" s="41">
        <v>0</v>
      </c>
      <c r="K26" s="41">
        <v>6</v>
      </c>
      <c r="L26" s="41">
        <v>1</v>
      </c>
      <c r="M26" s="41">
        <v>0</v>
      </c>
      <c r="N26" s="41">
        <v>0</v>
      </c>
      <c r="O26" s="41">
        <v>0</v>
      </c>
      <c r="P26" s="41">
        <v>0</v>
      </c>
      <c r="Q26" s="41">
        <v>0</v>
      </c>
      <c r="R26" s="290">
        <v>0</v>
      </c>
      <c r="S26" s="1946"/>
      <c r="T26" s="289">
        <v>0</v>
      </c>
      <c r="U26" s="41">
        <v>13</v>
      </c>
      <c r="V26" s="41">
        <v>0</v>
      </c>
      <c r="W26" s="41">
        <v>27</v>
      </c>
      <c r="X26" s="41">
        <v>0</v>
      </c>
      <c r="Y26" s="41">
        <v>0</v>
      </c>
      <c r="Z26" s="41">
        <v>0</v>
      </c>
      <c r="AA26" s="41">
        <v>0</v>
      </c>
      <c r="AB26" s="289">
        <v>79</v>
      </c>
      <c r="AC26" s="41">
        <v>1</v>
      </c>
      <c r="AD26" s="41">
        <v>0</v>
      </c>
      <c r="AE26" s="41">
        <v>1</v>
      </c>
      <c r="AF26" s="41">
        <v>0</v>
      </c>
      <c r="AG26" s="41">
        <v>0</v>
      </c>
      <c r="AH26" s="41">
        <v>0</v>
      </c>
      <c r="AI26" s="41">
        <v>0</v>
      </c>
      <c r="AJ26" s="41">
        <v>0</v>
      </c>
      <c r="AK26" s="41">
        <v>0</v>
      </c>
      <c r="AL26" s="41">
        <v>9</v>
      </c>
      <c r="AM26" s="41">
        <v>4</v>
      </c>
      <c r="AN26" s="41">
        <v>3</v>
      </c>
      <c r="AO26" s="290">
        <v>5</v>
      </c>
      <c r="AP26" s="1946"/>
      <c r="AQ26" s="285">
        <v>3</v>
      </c>
      <c r="AR26" s="41">
        <v>6</v>
      </c>
      <c r="AS26" s="41">
        <v>14</v>
      </c>
      <c r="AT26" s="41">
        <v>0</v>
      </c>
      <c r="AU26" s="41">
        <v>0</v>
      </c>
      <c r="AV26" s="41">
        <v>0</v>
      </c>
      <c r="AW26" s="41">
        <v>1</v>
      </c>
      <c r="AX26" s="41">
        <v>1</v>
      </c>
      <c r="AY26" s="41">
        <v>1</v>
      </c>
      <c r="AZ26" s="41">
        <v>0</v>
      </c>
      <c r="BA26" s="41">
        <v>2</v>
      </c>
      <c r="BB26" s="41">
        <v>0</v>
      </c>
      <c r="BC26" s="41">
        <v>0</v>
      </c>
      <c r="BD26" s="41">
        <v>0</v>
      </c>
      <c r="BE26" s="41">
        <v>0</v>
      </c>
      <c r="BF26" s="289">
        <v>10007978</v>
      </c>
      <c r="BG26" s="290">
        <v>328084</v>
      </c>
    </row>
    <row r="27" spans="1:59" ht="16.5" customHeight="1">
      <c r="A27" s="1945" t="s">
        <v>19</v>
      </c>
      <c r="B27" s="659">
        <f t="shared" si="6"/>
        <v>200</v>
      </c>
      <c r="C27" s="284">
        <v>2</v>
      </c>
      <c r="D27" s="40">
        <v>0</v>
      </c>
      <c r="E27" s="40">
        <v>48</v>
      </c>
      <c r="F27" s="40">
        <v>9</v>
      </c>
      <c r="G27" s="40">
        <v>4</v>
      </c>
      <c r="H27" s="40">
        <v>1</v>
      </c>
      <c r="I27" s="40">
        <v>1</v>
      </c>
      <c r="J27" s="40">
        <v>0</v>
      </c>
      <c r="K27" s="40">
        <v>6</v>
      </c>
      <c r="L27" s="40">
        <v>10</v>
      </c>
      <c r="M27" s="40">
        <v>0</v>
      </c>
      <c r="N27" s="40">
        <v>0</v>
      </c>
      <c r="O27" s="40">
        <v>1</v>
      </c>
      <c r="P27" s="40">
        <v>3</v>
      </c>
      <c r="Q27" s="40">
        <v>0</v>
      </c>
      <c r="R27" s="288">
        <v>0</v>
      </c>
      <c r="S27" s="1945" t="s">
        <v>19</v>
      </c>
      <c r="T27" s="287">
        <v>0</v>
      </c>
      <c r="U27" s="40">
        <v>47</v>
      </c>
      <c r="V27" s="40">
        <v>1</v>
      </c>
      <c r="W27" s="40">
        <v>21</v>
      </c>
      <c r="X27" s="40">
        <v>0</v>
      </c>
      <c r="Y27" s="40">
        <v>1</v>
      </c>
      <c r="Z27" s="40">
        <v>0</v>
      </c>
      <c r="AA27" s="40">
        <v>0</v>
      </c>
      <c r="AB27" s="287">
        <v>12</v>
      </c>
      <c r="AC27" s="40">
        <v>0</v>
      </c>
      <c r="AD27" s="40">
        <v>0</v>
      </c>
      <c r="AE27" s="40">
        <v>0</v>
      </c>
      <c r="AF27" s="40">
        <v>0</v>
      </c>
      <c r="AG27" s="40">
        <v>0</v>
      </c>
      <c r="AH27" s="40">
        <v>0</v>
      </c>
      <c r="AI27" s="40">
        <v>0</v>
      </c>
      <c r="AJ27" s="40">
        <v>0</v>
      </c>
      <c r="AK27" s="40">
        <v>0</v>
      </c>
      <c r="AL27" s="40">
        <v>7</v>
      </c>
      <c r="AM27" s="40">
        <v>1</v>
      </c>
      <c r="AN27" s="40">
        <v>5</v>
      </c>
      <c r="AO27" s="288">
        <v>1</v>
      </c>
      <c r="AP27" s="1945" t="s">
        <v>19</v>
      </c>
      <c r="AQ27" s="284">
        <v>1</v>
      </c>
      <c r="AR27" s="40">
        <v>1</v>
      </c>
      <c r="AS27" s="40">
        <v>2</v>
      </c>
      <c r="AT27" s="40">
        <v>0</v>
      </c>
      <c r="AU27" s="40">
        <v>0</v>
      </c>
      <c r="AV27" s="40">
        <v>0</v>
      </c>
      <c r="AW27" s="40">
        <v>1</v>
      </c>
      <c r="AX27" s="40">
        <v>0</v>
      </c>
      <c r="AY27" s="40">
        <v>4</v>
      </c>
      <c r="AZ27" s="40">
        <v>0</v>
      </c>
      <c r="BA27" s="40">
        <v>2</v>
      </c>
      <c r="BB27" s="40">
        <v>0</v>
      </c>
      <c r="BC27" s="40">
        <v>0</v>
      </c>
      <c r="BD27" s="40">
        <v>6</v>
      </c>
      <c r="BE27" s="40">
        <v>2</v>
      </c>
      <c r="BF27" s="287">
        <v>26512634</v>
      </c>
      <c r="BG27" s="288">
        <v>971460</v>
      </c>
    </row>
    <row r="28" spans="1:59" ht="16.5" customHeight="1">
      <c r="A28" s="1946"/>
      <c r="B28" s="658">
        <f t="shared" si="6"/>
        <v>163</v>
      </c>
      <c r="C28" s="285">
        <v>0</v>
      </c>
      <c r="D28" s="41">
        <v>11</v>
      </c>
      <c r="E28" s="41">
        <v>27</v>
      </c>
      <c r="F28" s="41">
        <v>15</v>
      </c>
      <c r="G28" s="41">
        <v>0</v>
      </c>
      <c r="H28" s="41">
        <v>0</v>
      </c>
      <c r="I28" s="41">
        <v>1</v>
      </c>
      <c r="J28" s="41">
        <v>0</v>
      </c>
      <c r="K28" s="41">
        <v>7</v>
      </c>
      <c r="L28" s="41">
        <v>0</v>
      </c>
      <c r="M28" s="41">
        <v>0</v>
      </c>
      <c r="N28" s="41">
        <v>0</v>
      </c>
      <c r="O28" s="41">
        <v>0</v>
      </c>
      <c r="P28" s="41">
        <v>0</v>
      </c>
      <c r="Q28" s="41">
        <v>0</v>
      </c>
      <c r="R28" s="290">
        <v>0</v>
      </c>
      <c r="S28" s="1946"/>
      <c r="T28" s="289">
        <v>0</v>
      </c>
      <c r="U28" s="41">
        <v>11</v>
      </c>
      <c r="V28" s="41">
        <v>0</v>
      </c>
      <c r="W28" s="41">
        <v>9</v>
      </c>
      <c r="X28" s="41">
        <v>0</v>
      </c>
      <c r="Y28" s="41">
        <v>0</v>
      </c>
      <c r="Z28" s="41">
        <v>0</v>
      </c>
      <c r="AA28" s="41">
        <v>0</v>
      </c>
      <c r="AB28" s="289">
        <v>38</v>
      </c>
      <c r="AC28" s="41">
        <v>1</v>
      </c>
      <c r="AD28" s="41">
        <v>1</v>
      </c>
      <c r="AE28" s="41">
        <v>0</v>
      </c>
      <c r="AF28" s="41">
        <v>0</v>
      </c>
      <c r="AG28" s="41">
        <v>0</v>
      </c>
      <c r="AH28" s="41">
        <v>0</v>
      </c>
      <c r="AI28" s="41">
        <v>0</v>
      </c>
      <c r="AJ28" s="41">
        <v>0</v>
      </c>
      <c r="AK28" s="41">
        <v>0</v>
      </c>
      <c r="AL28" s="41">
        <v>3</v>
      </c>
      <c r="AM28" s="41">
        <v>6</v>
      </c>
      <c r="AN28" s="41">
        <v>9</v>
      </c>
      <c r="AO28" s="290">
        <v>7</v>
      </c>
      <c r="AP28" s="1946"/>
      <c r="AQ28" s="285">
        <v>1</v>
      </c>
      <c r="AR28" s="41">
        <v>4</v>
      </c>
      <c r="AS28" s="41">
        <v>10</v>
      </c>
      <c r="AT28" s="41">
        <v>0</v>
      </c>
      <c r="AU28" s="41">
        <v>0</v>
      </c>
      <c r="AV28" s="41">
        <v>0</v>
      </c>
      <c r="AW28" s="41">
        <v>0</v>
      </c>
      <c r="AX28" s="41">
        <v>1</v>
      </c>
      <c r="AY28" s="41">
        <v>1</v>
      </c>
      <c r="AZ28" s="41">
        <v>0</v>
      </c>
      <c r="BA28" s="41">
        <v>0</v>
      </c>
      <c r="BB28" s="41">
        <v>0</v>
      </c>
      <c r="BC28" s="41">
        <v>0</v>
      </c>
      <c r="BD28" s="41">
        <v>0</v>
      </c>
      <c r="BE28" s="41">
        <v>0</v>
      </c>
      <c r="BF28" s="289">
        <v>7623667</v>
      </c>
      <c r="BG28" s="290">
        <v>273233</v>
      </c>
    </row>
    <row r="29" spans="1:59" ht="16.5" customHeight="1">
      <c r="A29" s="1945" t="s">
        <v>20</v>
      </c>
      <c r="B29" s="659">
        <f t="shared" si="6"/>
        <v>84</v>
      </c>
      <c r="C29" s="284">
        <v>1</v>
      </c>
      <c r="D29" s="40">
        <v>2</v>
      </c>
      <c r="E29" s="40">
        <v>29</v>
      </c>
      <c r="F29" s="40">
        <v>1</v>
      </c>
      <c r="G29" s="40">
        <v>2</v>
      </c>
      <c r="H29" s="40">
        <v>0</v>
      </c>
      <c r="I29" s="40">
        <v>0</v>
      </c>
      <c r="J29" s="40">
        <v>0</v>
      </c>
      <c r="K29" s="40">
        <v>3</v>
      </c>
      <c r="L29" s="40">
        <v>9</v>
      </c>
      <c r="M29" s="40">
        <v>0</v>
      </c>
      <c r="N29" s="40">
        <v>1</v>
      </c>
      <c r="O29" s="40">
        <v>0</v>
      </c>
      <c r="P29" s="40">
        <v>1</v>
      </c>
      <c r="Q29" s="40">
        <v>0</v>
      </c>
      <c r="R29" s="288">
        <v>0</v>
      </c>
      <c r="S29" s="1945" t="s">
        <v>20</v>
      </c>
      <c r="T29" s="287">
        <v>0</v>
      </c>
      <c r="U29" s="40">
        <v>16</v>
      </c>
      <c r="V29" s="40">
        <v>0</v>
      </c>
      <c r="W29" s="40">
        <v>5</v>
      </c>
      <c r="X29" s="40">
        <v>0</v>
      </c>
      <c r="Y29" s="40">
        <v>0</v>
      </c>
      <c r="Z29" s="40">
        <v>0</v>
      </c>
      <c r="AA29" s="40">
        <v>0</v>
      </c>
      <c r="AB29" s="287">
        <v>9</v>
      </c>
      <c r="AC29" s="40">
        <v>0</v>
      </c>
      <c r="AD29" s="40">
        <v>0</v>
      </c>
      <c r="AE29" s="40">
        <v>0</v>
      </c>
      <c r="AF29" s="40">
        <v>0</v>
      </c>
      <c r="AG29" s="40">
        <v>0</v>
      </c>
      <c r="AH29" s="40">
        <v>0</v>
      </c>
      <c r="AI29" s="40">
        <v>0</v>
      </c>
      <c r="AJ29" s="40">
        <v>0</v>
      </c>
      <c r="AK29" s="40">
        <v>0</v>
      </c>
      <c r="AL29" s="40">
        <v>0</v>
      </c>
      <c r="AM29" s="40">
        <v>1</v>
      </c>
      <c r="AN29" s="40">
        <v>0</v>
      </c>
      <c r="AO29" s="288">
        <v>1</v>
      </c>
      <c r="AP29" s="1945" t="s">
        <v>20</v>
      </c>
      <c r="AQ29" s="284">
        <v>0</v>
      </c>
      <c r="AR29" s="40">
        <v>0</v>
      </c>
      <c r="AS29" s="40">
        <v>0</v>
      </c>
      <c r="AT29" s="40">
        <v>0</v>
      </c>
      <c r="AU29" s="40">
        <v>0</v>
      </c>
      <c r="AV29" s="40">
        <v>0</v>
      </c>
      <c r="AW29" s="40">
        <v>0</v>
      </c>
      <c r="AX29" s="40">
        <v>0</v>
      </c>
      <c r="AY29" s="40">
        <v>0</v>
      </c>
      <c r="AZ29" s="40">
        <v>0</v>
      </c>
      <c r="BA29" s="40">
        <v>0</v>
      </c>
      <c r="BB29" s="40">
        <v>0</v>
      </c>
      <c r="BC29" s="40">
        <v>0</v>
      </c>
      <c r="BD29" s="40">
        <v>2</v>
      </c>
      <c r="BE29" s="40">
        <v>1</v>
      </c>
      <c r="BF29" s="287">
        <v>10193037</v>
      </c>
      <c r="BG29" s="288">
        <v>508346</v>
      </c>
    </row>
    <row r="30" spans="1:59" ht="16.5" customHeight="1">
      <c r="A30" s="1946"/>
      <c r="B30" s="658">
        <f t="shared" si="6"/>
        <v>94</v>
      </c>
      <c r="C30" s="285">
        <v>0</v>
      </c>
      <c r="D30" s="41">
        <v>2</v>
      </c>
      <c r="E30" s="41">
        <v>23</v>
      </c>
      <c r="F30" s="41">
        <v>0</v>
      </c>
      <c r="G30" s="41">
        <v>0</v>
      </c>
      <c r="H30" s="41">
        <v>0</v>
      </c>
      <c r="I30" s="41">
        <v>2</v>
      </c>
      <c r="J30" s="41">
        <v>6</v>
      </c>
      <c r="K30" s="41">
        <v>0</v>
      </c>
      <c r="L30" s="41">
        <v>0</v>
      </c>
      <c r="M30" s="41">
        <v>0</v>
      </c>
      <c r="N30" s="41">
        <v>0</v>
      </c>
      <c r="O30" s="41">
        <v>0</v>
      </c>
      <c r="P30" s="41">
        <v>0</v>
      </c>
      <c r="Q30" s="41">
        <v>0</v>
      </c>
      <c r="R30" s="290">
        <v>0</v>
      </c>
      <c r="S30" s="1946"/>
      <c r="T30" s="289">
        <v>0</v>
      </c>
      <c r="U30" s="41">
        <v>12</v>
      </c>
      <c r="V30" s="41">
        <v>0</v>
      </c>
      <c r="W30" s="41">
        <v>6</v>
      </c>
      <c r="X30" s="41">
        <v>0</v>
      </c>
      <c r="Y30" s="41">
        <v>0</v>
      </c>
      <c r="Z30" s="41">
        <v>0</v>
      </c>
      <c r="AA30" s="41">
        <v>0</v>
      </c>
      <c r="AB30" s="289">
        <v>23</v>
      </c>
      <c r="AC30" s="41">
        <v>0</v>
      </c>
      <c r="AD30" s="41">
        <v>0</v>
      </c>
      <c r="AE30" s="41">
        <v>0</v>
      </c>
      <c r="AF30" s="41">
        <v>0</v>
      </c>
      <c r="AG30" s="41">
        <v>0</v>
      </c>
      <c r="AH30" s="41">
        <v>0</v>
      </c>
      <c r="AI30" s="41">
        <v>0</v>
      </c>
      <c r="AJ30" s="41">
        <v>0</v>
      </c>
      <c r="AK30" s="41">
        <v>0</v>
      </c>
      <c r="AL30" s="41">
        <v>2</v>
      </c>
      <c r="AM30" s="41">
        <v>1</v>
      </c>
      <c r="AN30" s="41">
        <v>4</v>
      </c>
      <c r="AO30" s="290">
        <v>2</v>
      </c>
      <c r="AP30" s="1946"/>
      <c r="AQ30" s="285">
        <v>0</v>
      </c>
      <c r="AR30" s="41">
        <v>0</v>
      </c>
      <c r="AS30" s="41">
        <v>3</v>
      </c>
      <c r="AT30" s="41">
        <v>1</v>
      </c>
      <c r="AU30" s="41">
        <v>0</v>
      </c>
      <c r="AV30" s="41">
        <v>1</v>
      </c>
      <c r="AW30" s="41">
        <v>0</v>
      </c>
      <c r="AX30" s="41">
        <v>0</v>
      </c>
      <c r="AY30" s="41">
        <v>1</v>
      </c>
      <c r="AZ30" s="41">
        <v>0</v>
      </c>
      <c r="BA30" s="41">
        <v>3</v>
      </c>
      <c r="BB30" s="41">
        <v>0</v>
      </c>
      <c r="BC30" s="41">
        <v>0</v>
      </c>
      <c r="BD30" s="41">
        <v>0</v>
      </c>
      <c r="BE30" s="41">
        <v>2</v>
      </c>
      <c r="BF30" s="289">
        <v>4196179</v>
      </c>
      <c r="BG30" s="290">
        <v>199269</v>
      </c>
    </row>
    <row r="31" spans="1:59" ht="16.5" customHeight="1">
      <c r="A31" s="1945" t="s">
        <v>21</v>
      </c>
      <c r="B31" s="659">
        <f t="shared" si="6"/>
        <v>144</v>
      </c>
      <c r="C31" s="284">
        <v>3</v>
      </c>
      <c r="D31" s="40">
        <v>3</v>
      </c>
      <c r="E31" s="40">
        <v>40</v>
      </c>
      <c r="F31" s="40">
        <v>29</v>
      </c>
      <c r="G31" s="40">
        <v>2</v>
      </c>
      <c r="H31" s="40">
        <v>0</v>
      </c>
      <c r="I31" s="40">
        <v>6</v>
      </c>
      <c r="J31" s="40">
        <v>0</v>
      </c>
      <c r="K31" s="40">
        <v>3</v>
      </c>
      <c r="L31" s="40">
        <v>4</v>
      </c>
      <c r="M31" s="40">
        <v>0</v>
      </c>
      <c r="N31" s="40">
        <v>0</v>
      </c>
      <c r="O31" s="40">
        <v>0</v>
      </c>
      <c r="P31" s="40">
        <v>5</v>
      </c>
      <c r="Q31" s="40">
        <v>0</v>
      </c>
      <c r="R31" s="288">
        <v>0</v>
      </c>
      <c r="S31" s="1945" t="s">
        <v>21</v>
      </c>
      <c r="T31" s="287">
        <v>0</v>
      </c>
      <c r="U31" s="40">
        <v>22</v>
      </c>
      <c r="V31" s="40">
        <v>0</v>
      </c>
      <c r="W31" s="40">
        <v>4</v>
      </c>
      <c r="X31" s="40">
        <v>0</v>
      </c>
      <c r="Y31" s="40">
        <v>0</v>
      </c>
      <c r="Z31" s="40">
        <v>0</v>
      </c>
      <c r="AA31" s="40">
        <v>0</v>
      </c>
      <c r="AB31" s="287">
        <v>11</v>
      </c>
      <c r="AC31" s="40">
        <v>0</v>
      </c>
      <c r="AD31" s="40">
        <v>0</v>
      </c>
      <c r="AE31" s="40">
        <v>0</v>
      </c>
      <c r="AF31" s="40">
        <v>0</v>
      </c>
      <c r="AG31" s="40">
        <v>0</v>
      </c>
      <c r="AH31" s="40">
        <v>0</v>
      </c>
      <c r="AI31" s="40">
        <v>0</v>
      </c>
      <c r="AJ31" s="40">
        <v>0</v>
      </c>
      <c r="AK31" s="40">
        <v>0</v>
      </c>
      <c r="AL31" s="40">
        <v>0</v>
      </c>
      <c r="AM31" s="40">
        <v>3</v>
      </c>
      <c r="AN31" s="40">
        <v>4</v>
      </c>
      <c r="AO31" s="288">
        <v>1</v>
      </c>
      <c r="AP31" s="1945" t="s">
        <v>21</v>
      </c>
      <c r="AQ31" s="284">
        <v>0</v>
      </c>
      <c r="AR31" s="40">
        <v>0</v>
      </c>
      <c r="AS31" s="40">
        <v>1</v>
      </c>
      <c r="AT31" s="40">
        <v>0</v>
      </c>
      <c r="AU31" s="40">
        <v>0</v>
      </c>
      <c r="AV31" s="40">
        <v>0</v>
      </c>
      <c r="AW31" s="40">
        <v>0</v>
      </c>
      <c r="AX31" s="40">
        <v>0</v>
      </c>
      <c r="AY31" s="40">
        <v>0</v>
      </c>
      <c r="AZ31" s="40">
        <v>0</v>
      </c>
      <c r="BA31" s="40">
        <v>0</v>
      </c>
      <c r="BB31" s="40">
        <v>0</v>
      </c>
      <c r="BC31" s="40">
        <v>0</v>
      </c>
      <c r="BD31" s="40">
        <v>3</v>
      </c>
      <c r="BE31" s="40">
        <v>0</v>
      </c>
      <c r="BF31" s="287">
        <v>19106275</v>
      </c>
      <c r="BG31" s="288">
        <v>1138285</v>
      </c>
    </row>
    <row r="32" spans="1:59" ht="16.5" customHeight="1">
      <c r="A32" s="1946"/>
      <c r="B32" s="658">
        <f t="shared" si="6"/>
        <v>121</v>
      </c>
      <c r="C32" s="285">
        <v>1</v>
      </c>
      <c r="D32" s="41">
        <v>9</v>
      </c>
      <c r="E32" s="41">
        <v>14</v>
      </c>
      <c r="F32" s="41">
        <v>30</v>
      </c>
      <c r="G32" s="41">
        <v>0</v>
      </c>
      <c r="H32" s="41">
        <v>0</v>
      </c>
      <c r="I32" s="41">
        <v>2</v>
      </c>
      <c r="J32" s="41">
        <v>0</v>
      </c>
      <c r="K32" s="41">
        <v>1</v>
      </c>
      <c r="L32" s="41">
        <v>1</v>
      </c>
      <c r="M32" s="41">
        <v>0</v>
      </c>
      <c r="N32" s="41">
        <v>0</v>
      </c>
      <c r="O32" s="41">
        <v>0</v>
      </c>
      <c r="P32" s="41">
        <v>0</v>
      </c>
      <c r="Q32" s="41">
        <v>0</v>
      </c>
      <c r="R32" s="290">
        <v>0</v>
      </c>
      <c r="S32" s="1946"/>
      <c r="T32" s="289">
        <v>0</v>
      </c>
      <c r="U32" s="41">
        <v>6</v>
      </c>
      <c r="V32" s="41">
        <v>0</v>
      </c>
      <c r="W32" s="41">
        <v>10</v>
      </c>
      <c r="X32" s="41">
        <v>0</v>
      </c>
      <c r="Y32" s="41">
        <v>0</v>
      </c>
      <c r="Z32" s="41">
        <v>1</v>
      </c>
      <c r="AA32" s="41">
        <v>0</v>
      </c>
      <c r="AB32" s="289">
        <v>29</v>
      </c>
      <c r="AC32" s="41">
        <v>0</v>
      </c>
      <c r="AD32" s="41">
        <v>0</v>
      </c>
      <c r="AE32" s="41">
        <v>0</v>
      </c>
      <c r="AF32" s="41">
        <v>0</v>
      </c>
      <c r="AG32" s="41">
        <v>0</v>
      </c>
      <c r="AH32" s="41">
        <v>0</v>
      </c>
      <c r="AI32" s="41">
        <v>0</v>
      </c>
      <c r="AJ32" s="41">
        <v>0</v>
      </c>
      <c r="AK32" s="41">
        <v>0</v>
      </c>
      <c r="AL32" s="41">
        <v>4</v>
      </c>
      <c r="AM32" s="41">
        <v>0</v>
      </c>
      <c r="AN32" s="41">
        <v>0</v>
      </c>
      <c r="AO32" s="290">
        <v>2</v>
      </c>
      <c r="AP32" s="1946"/>
      <c r="AQ32" s="285">
        <v>1</v>
      </c>
      <c r="AR32" s="41">
        <v>2</v>
      </c>
      <c r="AS32" s="41">
        <v>4</v>
      </c>
      <c r="AT32" s="41">
        <v>0</v>
      </c>
      <c r="AU32" s="41">
        <v>1</v>
      </c>
      <c r="AV32" s="41">
        <v>0</v>
      </c>
      <c r="AW32" s="41">
        <v>0</v>
      </c>
      <c r="AX32" s="41">
        <v>1</v>
      </c>
      <c r="AY32" s="41">
        <v>1</v>
      </c>
      <c r="AZ32" s="41">
        <v>0</v>
      </c>
      <c r="BA32" s="41">
        <v>0</v>
      </c>
      <c r="BB32" s="41">
        <v>0</v>
      </c>
      <c r="BC32" s="41">
        <v>0</v>
      </c>
      <c r="BD32" s="41">
        <v>0</v>
      </c>
      <c r="BE32" s="41">
        <v>1</v>
      </c>
      <c r="BF32" s="289">
        <v>5909728</v>
      </c>
      <c r="BG32" s="290">
        <v>255528</v>
      </c>
    </row>
    <row r="33" spans="1:59" ht="16.5" customHeight="1">
      <c r="A33" s="1945" t="s">
        <v>22</v>
      </c>
      <c r="B33" s="659">
        <f t="shared" si="6"/>
        <v>113</v>
      </c>
      <c r="C33" s="284">
        <v>1</v>
      </c>
      <c r="D33" s="40">
        <v>5</v>
      </c>
      <c r="E33" s="40">
        <v>26</v>
      </c>
      <c r="F33" s="40">
        <v>5</v>
      </c>
      <c r="G33" s="40">
        <v>0</v>
      </c>
      <c r="H33" s="40">
        <v>0</v>
      </c>
      <c r="I33" s="40">
        <v>1</v>
      </c>
      <c r="J33" s="40">
        <v>0</v>
      </c>
      <c r="K33" s="40">
        <v>4</v>
      </c>
      <c r="L33" s="40">
        <v>6</v>
      </c>
      <c r="M33" s="40">
        <v>0</v>
      </c>
      <c r="N33" s="40">
        <v>1</v>
      </c>
      <c r="O33" s="40">
        <v>0</v>
      </c>
      <c r="P33" s="40">
        <v>6</v>
      </c>
      <c r="Q33" s="40">
        <v>0</v>
      </c>
      <c r="R33" s="288">
        <v>0</v>
      </c>
      <c r="S33" s="1945" t="s">
        <v>22</v>
      </c>
      <c r="T33" s="287">
        <v>2</v>
      </c>
      <c r="U33" s="40">
        <v>13</v>
      </c>
      <c r="V33" s="40">
        <v>1</v>
      </c>
      <c r="W33" s="40">
        <v>14</v>
      </c>
      <c r="X33" s="40">
        <v>0</v>
      </c>
      <c r="Y33" s="40">
        <v>1</v>
      </c>
      <c r="Z33" s="40">
        <v>0</v>
      </c>
      <c r="AA33" s="40">
        <v>0</v>
      </c>
      <c r="AB33" s="287">
        <v>14</v>
      </c>
      <c r="AC33" s="40">
        <v>0</v>
      </c>
      <c r="AD33" s="40">
        <v>0</v>
      </c>
      <c r="AE33" s="40">
        <v>0</v>
      </c>
      <c r="AF33" s="40">
        <v>0</v>
      </c>
      <c r="AG33" s="40">
        <v>0</v>
      </c>
      <c r="AH33" s="40">
        <v>0</v>
      </c>
      <c r="AI33" s="40">
        <v>0</v>
      </c>
      <c r="AJ33" s="40">
        <v>0</v>
      </c>
      <c r="AK33" s="40">
        <v>0</v>
      </c>
      <c r="AL33" s="40">
        <v>0</v>
      </c>
      <c r="AM33" s="40">
        <v>0</v>
      </c>
      <c r="AN33" s="40">
        <v>1</v>
      </c>
      <c r="AO33" s="288">
        <v>6</v>
      </c>
      <c r="AP33" s="1945" t="s">
        <v>22</v>
      </c>
      <c r="AQ33" s="284">
        <v>1</v>
      </c>
      <c r="AR33" s="40">
        <v>0</v>
      </c>
      <c r="AS33" s="40">
        <v>1</v>
      </c>
      <c r="AT33" s="40">
        <v>0</v>
      </c>
      <c r="AU33" s="40">
        <v>0</v>
      </c>
      <c r="AV33" s="40">
        <v>0</v>
      </c>
      <c r="AW33" s="40">
        <v>0</v>
      </c>
      <c r="AX33" s="40">
        <v>0</v>
      </c>
      <c r="AY33" s="40">
        <v>1</v>
      </c>
      <c r="AZ33" s="40">
        <v>0</v>
      </c>
      <c r="BA33" s="40">
        <v>2</v>
      </c>
      <c r="BB33" s="40">
        <v>0</v>
      </c>
      <c r="BC33" s="40">
        <v>0</v>
      </c>
      <c r="BD33" s="40">
        <v>1</v>
      </c>
      <c r="BE33" s="40">
        <v>0</v>
      </c>
      <c r="BF33" s="287">
        <v>16120621</v>
      </c>
      <c r="BG33" s="288">
        <v>829906</v>
      </c>
    </row>
    <row r="34" spans="1:59" ht="16.5" customHeight="1">
      <c r="A34" s="1946"/>
      <c r="B34" s="658">
        <f t="shared" si="6"/>
        <v>72</v>
      </c>
      <c r="C34" s="285">
        <v>0</v>
      </c>
      <c r="D34" s="41">
        <v>2</v>
      </c>
      <c r="E34" s="41">
        <v>12</v>
      </c>
      <c r="F34" s="41">
        <v>7</v>
      </c>
      <c r="G34" s="41">
        <v>0</v>
      </c>
      <c r="H34" s="41">
        <v>0</v>
      </c>
      <c r="I34" s="41">
        <v>0</v>
      </c>
      <c r="J34" s="41">
        <v>0</v>
      </c>
      <c r="K34" s="41">
        <v>0</v>
      </c>
      <c r="L34" s="41">
        <v>0</v>
      </c>
      <c r="M34" s="41">
        <v>0</v>
      </c>
      <c r="N34" s="41">
        <v>0</v>
      </c>
      <c r="O34" s="41">
        <v>0</v>
      </c>
      <c r="P34" s="41">
        <v>0</v>
      </c>
      <c r="Q34" s="41">
        <v>0</v>
      </c>
      <c r="R34" s="290">
        <v>0</v>
      </c>
      <c r="S34" s="1946"/>
      <c r="T34" s="289">
        <v>0</v>
      </c>
      <c r="U34" s="41">
        <v>6</v>
      </c>
      <c r="V34" s="41">
        <v>0</v>
      </c>
      <c r="W34" s="41">
        <v>6</v>
      </c>
      <c r="X34" s="41">
        <v>0</v>
      </c>
      <c r="Y34" s="41">
        <v>0</v>
      </c>
      <c r="Z34" s="41">
        <v>0</v>
      </c>
      <c r="AA34" s="41">
        <v>0</v>
      </c>
      <c r="AB34" s="289">
        <v>26</v>
      </c>
      <c r="AC34" s="41">
        <v>0</v>
      </c>
      <c r="AD34" s="41">
        <v>0</v>
      </c>
      <c r="AE34" s="41">
        <v>2</v>
      </c>
      <c r="AF34" s="41">
        <v>0</v>
      </c>
      <c r="AG34" s="41">
        <v>0</v>
      </c>
      <c r="AH34" s="41">
        <v>0</v>
      </c>
      <c r="AI34" s="41">
        <v>0</v>
      </c>
      <c r="AJ34" s="41">
        <v>0</v>
      </c>
      <c r="AK34" s="41">
        <v>0</v>
      </c>
      <c r="AL34" s="41">
        <v>0</v>
      </c>
      <c r="AM34" s="41">
        <v>0</v>
      </c>
      <c r="AN34" s="41">
        <v>1</v>
      </c>
      <c r="AO34" s="290">
        <v>2</v>
      </c>
      <c r="AP34" s="1946"/>
      <c r="AQ34" s="285">
        <v>1</v>
      </c>
      <c r="AR34" s="41">
        <v>2</v>
      </c>
      <c r="AS34" s="41">
        <v>4</v>
      </c>
      <c r="AT34" s="41">
        <v>0</v>
      </c>
      <c r="AU34" s="41">
        <v>1</v>
      </c>
      <c r="AV34" s="41">
        <v>0</v>
      </c>
      <c r="AW34" s="41">
        <v>0</v>
      </c>
      <c r="AX34" s="41">
        <v>0</v>
      </c>
      <c r="AY34" s="41">
        <v>0</v>
      </c>
      <c r="AZ34" s="41">
        <v>0</v>
      </c>
      <c r="BA34" s="41">
        <v>0</v>
      </c>
      <c r="BB34" s="41">
        <v>0</v>
      </c>
      <c r="BC34" s="41">
        <v>0</v>
      </c>
      <c r="BD34" s="41">
        <v>0</v>
      </c>
      <c r="BE34" s="41">
        <v>0</v>
      </c>
      <c r="BF34" s="289">
        <v>2766147</v>
      </c>
      <c r="BG34" s="290">
        <v>119172</v>
      </c>
    </row>
    <row r="35" spans="1:59" ht="16.5" customHeight="1">
      <c r="A35" s="1945" t="s">
        <v>23</v>
      </c>
      <c r="B35" s="659">
        <f t="shared" si="6"/>
        <v>32</v>
      </c>
      <c r="C35" s="284">
        <v>0</v>
      </c>
      <c r="D35" s="40">
        <v>0</v>
      </c>
      <c r="E35" s="40">
        <v>15</v>
      </c>
      <c r="F35" s="40">
        <v>0</v>
      </c>
      <c r="G35" s="40">
        <v>0</v>
      </c>
      <c r="H35" s="40">
        <v>0</v>
      </c>
      <c r="I35" s="40">
        <v>0</v>
      </c>
      <c r="J35" s="40">
        <v>0</v>
      </c>
      <c r="K35" s="40">
        <v>0</v>
      </c>
      <c r="L35" s="40">
        <v>1</v>
      </c>
      <c r="M35" s="40">
        <v>0</v>
      </c>
      <c r="N35" s="40">
        <v>0</v>
      </c>
      <c r="O35" s="40">
        <v>0</v>
      </c>
      <c r="P35" s="40">
        <v>0</v>
      </c>
      <c r="Q35" s="40">
        <v>0</v>
      </c>
      <c r="R35" s="40">
        <v>0</v>
      </c>
      <c r="S35" s="1945" t="s">
        <v>23</v>
      </c>
      <c r="T35" s="287">
        <v>0</v>
      </c>
      <c r="U35" s="40">
        <v>7</v>
      </c>
      <c r="V35" s="40">
        <v>0</v>
      </c>
      <c r="W35" s="40">
        <v>5</v>
      </c>
      <c r="X35" s="40">
        <v>0</v>
      </c>
      <c r="Y35" s="40">
        <v>0</v>
      </c>
      <c r="Z35" s="40">
        <v>0</v>
      </c>
      <c r="AA35" s="40">
        <v>0</v>
      </c>
      <c r="AB35" s="287">
        <v>2</v>
      </c>
      <c r="AC35" s="40">
        <v>1</v>
      </c>
      <c r="AD35" s="40">
        <v>0</v>
      </c>
      <c r="AE35" s="40">
        <v>0</v>
      </c>
      <c r="AF35" s="40">
        <v>0</v>
      </c>
      <c r="AG35" s="40">
        <v>0</v>
      </c>
      <c r="AH35" s="40">
        <v>0</v>
      </c>
      <c r="AI35" s="40">
        <v>0</v>
      </c>
      <c r="AJ35" s="40">
        <v>0</v>
      </c>
      <c r="AK35" s="40">
        <v>0</v>
      </c>
      <c r="AL35" s="40">
        <v>1</v>
      </c>
      <c r="AM35" s="40">
        <v>0</v>
      </c>
      <c r="AN35" s="40">
        <v>0</v>
      </c>
      <c r="AO35" s="288">
        <v>0</v>
      </c>
      <c r="AP35" s="1945" t="s">
        <v>23</v>
      </c>
      <c r="AQ35" s="284">
        <v>0</v>
      </c>
      <c r="AR35" s="40">
        <v>0</v>
      </c>
      <c r="AS35" s="40">
        <v>0</v>
      </c>
      <c r="AT35" s="40">
        <v>0</v>
      </c>
      <c r="AU35" s="40">
        <v>0</v>
      </c>
      <c r="AV35" s="40">
        <v>0</v>
      </c>
      <c r="AW35" s="40">
        <v>0</v>
      </c>
      <c r="AX35" s="40">
        <v>0</v>
      </c>
      <c r="AY35" s="40">
        <v>0</v>
      </c>
      <c r="AZ35" s="40">
        <v>0</v>
      </c>
      <c r="BA35" s="40">
        <v>0</v>
      </c>
      <c r="BB35" s="40">
        <v>0</v>
      </c>
      <c r="BC35" s="40">
        <v>0</v>
      </c>
      <c r="BD35" s="40">
        <v>0</v>
      </c>
      <c r="BE35" s="40">
        <v>0</v>
      </c>
      <c r="BF35" s="287">
        <v>3161913</v>
      </c>
      <c r="BG35" s="288">
        <v>123160</v>
      </c>
    </row>
    <row r="36" spans="1:59" ht="16.5" customHeight="1">
      <c r="A36" s="1946"/>
      <c r="B36" s="658">
        <f t="shared" si="6"/>
        <v>27</v>
      </c>
      <c r="C36" s="285">
        <v>0</v>
      </c>
      <c r="D36" s="41">
        <v>0</v>
      </c>
      <c r="E36" s="41">
        <v>8</v>
      </c>
      <c r="F36" s="41">
        <v>0</v>
      </c>
      <c r="G36" s="41">
        <v>0</v>
      </c>
      <c r="H36" s="41">
        <v>0</v>
      </c>
      <c r="I36" s="41">
        <v>4</v>
      </c>
      <c r="J36" s="41">
        <v>0</v>
      </c>
      <c r="K36" s="41">
        <v>0</v>
      </c>
      <c r="L36" s="41">
        <v>0</v>
      </c>
      <c r="M36" s="41">
        <v>0</v>
      </c>
      <c r="N36" s="41">
        <v>0</v>
      </c>
      <c r="O36" s="41">
        <v>0</v>
      </c>
      <c r="P36" s="41">
        <v>0</v>
      </c>
      <c r="Q36" s="41">
        <v>0</v>
      </c>
      <c r="R36" s="41">
        <v>0</v>
      </c>
      <c r="S36" s="1946"/>
      <c r="T36" s="289">
        <v>0</v>
      </c>
      <c r="U36" s="41">
        <v>3</v>
      </c>
      <c r="V36" s="41">
        <v>0</v>
      </c>
      <c r="W36" s="41">
        <v>2</v>
      </c>
      <c r="X36" s="41">
        <v>0</v>
      </c>
      <c r="Y36" s="41">
        <v>0</v>
      </c>
      <c r="Z36" s="41">
        <v>0</v>
      </c>
      <c r="AA36" s="41">
        <v>0</v>
      </c>
      <c r="AB36" s="289">
        <v>6</v>
      </c>
      <c r="AC36" s="41">
        <v>0</v>
      </c>
      <c r="AD36" s="41">
        <v>0</v>
      </c>
      <c r="AE36" s="41">
        <v>0</v>
      </c>
      <c r="AF36" s="41">
        <v>0</v>
      </c>
      <c r="AG36" s="41">
        <v>0</v>
      </c>
      <c r="AH36" s="41">
        <v>0</v>
      </c>
      <c r="AI36" s="41">
        <v>0</v>
      </c>
      <c r="AJ36" s="41">
        <v>0</v>
      </c>
      <c r="AK36" s="41">
        <v>0</v>
      </c>
      <c r="AL36" s="41">
        <v>0</v>
      </c>
      <c r="AM36" s="41">
        <v>1</v>
      </c>
      <c r="AN36" s="41">
        <v>0</v>
      </c>
      <c r="AO36" s="290">
        <v>1</v>
      </c>
      <c r="AP36" s="1946"/>
      <c r="AQ36" s="285">
        <v>0</v>
      </c>
      <c r="AR36" s="41">
        <v>0</v>
      </c>
      <c r="AS36" s="41">
        <v>2</v>
      </c>
      <c r="AT36" s="41">
        <v>0</v>
      </c>
      <c r="AU36" s="41">
        <v>0</v>
      </c>
      <c r="AV36" s="41">
        <v>0</v>
      </c>
      <c r="AW36" s="41">
        <v>0</v>
      </c>
      <c r="AX36" s="41">
        <v>0</v>
      </c>
      <c r="AY36" s="41">
        <v>0</v>
      </c>
      <c r="AZ36" s="41">
        <v>0</v>
      </c>
      <c r="BA36" s="41">
        <v>0</v>
      </c>
      <c r="BB36" s="41">
        <v>0</v>
      </c>
      <c r="BC36" s="41">
        <v>0</v>
      </c>
      <c r="BD36" s="41">
        <v>0</v>
      </c>
      <c r="BE36" s="41">
        <v>0</v>
      </c>
      <c r="BF36" s="289">
        <v>934451</v>
      </c>
      <c r="BG36" s="290">
        <v>22843</v>
      </c>
    </row>
    <row r="37" spans="1:59" ht="16.5" customHeight="1">
      <c r="A37" s="1945" t="s">
        <v>24</v>
      </c>
      <c r="B37" s="659">
        <f>SUM(C37:BE37)</f>
        <v>81</v>
      </c>
      <c r="C37" s="284">
        <v>0</v>
      </c>
      <c r="D37" s="40">
        <v>2</v>
      </c>
      <c r="E37" s="40">
        <v>18</v>
      </c>
      <c r="F37" s="40">
        <v>5</v>
      </c>
      <c r="G37" s="40">
        <v>1</v>
      </c>
      <c r="H37" s="40">
        <v>1</v>
      </c>
      <c r="I37" s="40">
        <v>0</v>
      </c>
      <c r="J37" s="40">
        <v>0</v>
      </c>
      <c r="K37" s="40">
        <v>3</v>
      </c>
      <c r="L37" s="40">
        <v>3</v>
      </c>
      <c r="M37" s="40">
        <v>0</v>
      </c>
      <c r="N37" s="40">
        <v>0</v>
      </c>
      <c r="O37" s="40">
        <v>1</v>
      </c>
      <c r="P37" s="40">
        <v>5</v>
      </c>
      <c r="Q37" s="40">
        <v>0</v>
      </c>
      <c r="R37" s="288">
        <v>0</v>
      </c>
      <c r="S37" s="1945" t="s">
        <v>24</v>
      </c>
      <c r="T37" s="287">
        <v>0</v>
      </c>
      <c r="U37" s="40">
        <v>15</v>
      </c>
      <c r="V37" s="40">
        <v>0</v>
      </c>
      <c r="W37" s="40">
        <v>8</v>
      </c>
      <c r="X37" s="40">
        <v>0</v>
      </c>
      <c r="Y37" s="40">
        <v>0</v>
      </c>
      <c r="Z37" s="40">
        <v>0</v>
      </c>
      <c r="AA37" s="40">
        <v>0</v>
      </c>
      <c r="AB37" s="287">
        <v>9</v>
      </c>
      <c r="AC37" s="40">
        <v>0</v>
      </c>
      <c r="AD37" s="40">
        <v>2</v>
      </c>
      <c r="AE37" s="40">
        <v>0</v>
      </c>
      <c r="AF37" s="40">
        <v>0</v>
      </c>
      <c r="AG37" s="40">
        <v>0</v>
      </c>
      <c r="AH37" s="40">
        <v>0</v>
      </c>
      <c r="AI37" s="40">
        <v>1</v>
      </c>
      <c r="AJ37" s="40">
        <v>0</v>
      </c>
      <c r="AK37" s="40">
        <v>0</v>
      </c>
      <c r="AL37" s="40">
        <v>1</v>
      </c>
      <c r="AM37" s="40">
        <v>0</v>
      </c>
      <c r="AN37" s="40">
        <v>0</v>
      </c>
      <c r="AO37" s="288">
        <v>1</v>
      </c>
      <c r="AP37" s="1945" t="s">
        <v>24</v>
      </c>
      <c r="AQ37" s="284">
        <v>0</v>
      </c>
      <c r="AR37" s="40">
        <v>0</v>
      </c>
      <c r="AS37" s="40">
        <v>2</v>
      </c>
      <c r="AT37" s="40">
        <v>0</v>
      </c>
      <c r="AU37" s="40">
        <v>0</v>
      </c>
      <c r="AV37" s="40">
        <v>0</v>
      </c>
      <c r="AW37" s="40">
        <v>0</v>
      </c>
      <c r="AX37" s="40">
        <v>0</v>
      </c>
      <c r="AY37" s="40">
        <v>0</v>
      </c>
      <c r="AZ37" s="40">
        <v>0</v>
      </c>
      <c r="BA37" s="40">
        <v>0</v>
      </c>
      <c r="BB37" s="40">
        <v>0</v>
      </c>
      <c r="BC37" s="40">
        <v>0</v>
      </c>
      <c r="BD37" s="40">
        <v>2</v>
      </c>
      <c r="BE37" s="40">
        <v>1</v>
      </c>
      <c r="BF37" s="287">
        <v>11722728</v>
      </c>
      <c r="BG37" s="288">
        <v>629940</v>
      </c>
    </row>
    <row r="38" spans="1:59" ht="16.5" customHeight="1" thickBot="1">
      <c r="A38" s="1948"/>
      <c r="B38" s="656">
        <f t="shared" si="6"/>
        <v>71</v>
      </c>
      <c r="C38" s="654">
        <v>0</v>
      </c>
      <c r="D38" s="652">
        <v>3</v>
      </c>
      <c r="E38" s="652">
        <v>10</v>
      </c>
      <c r="F38" s="652">
        <v>7</v>
      </c>
      <c r="G38" s="652">
        <v>0</v>
      </c>
      <c r="H38" s="652">
        <v>1</v>
      </c>
      <c r="I38" s="652">
        <v>0</v>
      </c>
      <c r="J38" s="652">
        <v>0</v>
      </c>
      <c r="K38" s="652">
        <v>4</v>
      </c>
      <c r="L38" s="652">
        <v>0</v>
      </c>
      <c r="M38" s="652">
        <v>0</v>
      </c>
      <c r="N38" s="652">
        <v>0</v>
      </c>
      <c r="O38" s="652">
        <v>0</v>
      </c>
      <c r="P38" s="652">
        <v>0</v>
      </c>
      <c r="Q38" s="652">
        <v>0</v>
      </c>
      <c r="R38" s="653">
        <v>0</v>
      </c>
      <c r="S38" s="1947"/>
      <c r="T38" s="289">
        <v>0</v>
      </c>
      <c r="U38" s="41">
        <v>9</v>
      </c>
      <c r="V38" s="41">
        <v>0</v>
      </c>
      <c r="W38" s="41">
        <v>6</v>
      </c>
      <c r="X38" s="41">
        <v>0</v>
      </c>
      <c r="Y38" s="41">
        <v>0</v>
      </c>
      <c r="Z38" s="41">
        <v>0</v>
      </c>
      <c r="AA38" s="41">
        <v>0</v>
      </c>
      <c r="AB38" s="289">
        <v>15</v>
      </c>
      <c r="AC38" s="41">
        <v>0</v>
      </c>
      <c r="AD38" s="41">
        <v>0</v>
      </c>
      <c r="AE38" s="41">
        <v>1</v>
      </c>
      <c r="AF38" s="41">
        <v>0</v>
      </c>
      <c r="AG38" s="41">
        <v>0</v>
      </c>
      <c r="AH38" s="41">
        <v>0</v>
      </c>
      <c r="AI38" s="41">
        <v>0</v>
      </c>
      <c r="AJ38" s="41">
        <v>0</v>
      </c>
      <c r="AK38" s="41">
        <v>0</v>
      </c>
      <c r="AL38" s="41">
        <v>1</v>
      </c>
      <c r="AM38" s="41">
        <v>0</v>
      </c>
      <c r="AN38" s="41">
        <v>2</v>
      </c>
      <c r="AO38" s="290">
        <v>0</v>
      </c>
      <c r="AP38" s="1947"/>
      <c r="AQ38" s="285">
        <v>1</v>
      </c>
      <c r="AR38" s="41">
        <v>1</v>
      </c>
      <c r="AS38" s="41">
        <v>7</v>
      </c>
      <c r="AT38" s="41">
        <v>0</v>
      </c>
      <c r="AU38" s="41">
        <v>0</v>
      </c>
      <c r="AV38" s="41">
        <v>0</v>
      </c>
      <c r="AW38" s="41">
        <v>0</v>
      </c>
      <c r="AX38" s="41">
        <v>3</v>
      </c>
      <c r="AY38" s="41">
        <v>0</v>
      </c>
      <c r="AZ38" s="41">
        <v>0</v>
      </c>
      <c r="BA38" s="41">
        <v>0</v>
      </c>
      <c r="BB38" s="41">
        <v>0</v>
      </c>
      <c r="BC38" s="41">
        <v>0</v>
      </c>
      <c r="BD38" s="41">
        <v>0</v>
      </c>
      <c r="BE38" s="41">
        <v>0</v>
      </c>
      <c r="BF38" s="289">
        <v>3075624</v>
      </c>
      <c r="BG38" s="290">
        <v>75601</v>
      </c>
    </row>
    <row r="39" spans="1:59" ht="16.5" customHeight="1">
      <c r="A39" s="1949" t="s">
        <v>39</v>
      </c>
      <c r="B39" s="655">
        <f>SUM(C39:BE39)</f>
        <v>322</v>
      </c>
      <c r="C39" s="817">
        <f t="shared" ref="C39:R40" si="7">SUM(C41,C43,C45,C47,C49,C51,C53,C55,C57,C59,C61,C63,C65,C67)</f>
        <v>3</v>
      </c>
      <c r="D39" s="818">
        <f t="shared" si="7"/>
        <v>12</v>
      </c>
      <c r="E39" s="818">
        <f t="shared" si="7"/>
        <v>90</v>
      </c>
      <c r="F39" s="818">
        <f t="shared" si="7"/>
        <v>31</v>
      </c>
      <c r="G39" s="818">
        <f t="shared" si="7"/>
        <v>1</v>
      </c>
      <c r="H39" s="818">
        <f t="shared" si="7"/>
        <v>1</v>
      </c>
      <c r="I39" s="818">
        <f t="shared" si="7"/>
        <v>1</v>
      </c>
      <c r="J39" s="818">
        <f t="shared" si="7"/>
        <v>0</v>
      </c>
      <c r="K39" s="818">
        <f t="shared" si="7"/>
        <v>9</v>
      </c>
      <c r="L39" s="817">
        <f t="shared" si="7"/>
        <v>19</v>
      </c>
      <c r="M39" s="818">
        <f t="shared" si="7"/>
        <v>0</v>
      </c>
      <c r="N39" s="818">
        <f t="shared" si="7"/>
        <v>0</v>
      </c>
      <c r="O39" s="818">
        <f t="shared" si="7"/>
        <v>0</v>
      </c>
      <c r="P39" s="818">
        <f t="shared" si="7"/>
        <v>8</v>
      </c>
      <c r="Q39" s="818">
        <f t="shared" si="7"/>
        <v>0</v>
      </c>
      <c r="R39" s="819">
        <f t="shared" si="7"/>
        <v>1</v>
      </c>
      <c r="S39" s="1950" t="s">
        <v>39</v>
      </c>
      <c r="T39" s="291">
        <f t="shared" ref="T39:AO40" si="8">SUM(T41,T43,T45,T47,T49,T51,T53,T55,T57,T59,T61,T63,T65,T67)</f>
        <v>0</v>
      </c>
      <c r="U39" s="282">
        <f t="shared" si="8"/>
        <v>74</v>
      </c>
      <c r="V39" s="282">
        <f t="shared" si="8"/>
        <v>1</v>
      </c>
      <c r="W39" s="282">
        <f t="shared" si="8"/>
        <v>32</v>
      </c>
      <c r="X39" s="282">
        <f t="shared" si="8"/>
        <v>0</v>
      </c>
      <c r="Y39" s="827">
        <f t="shared" si="8"/>
        <v>1</v>
      </c>
      <c r="Z39" s="286">
        <f>SUM(Z41,Z43,Z45,Z47,Z49,Z51,Z53,Z55,Z57,Z59,Z61,Z63,Z65,Z67)</f>
        <v>0</v>
      </c>
      <c r="AA39" s="283">
        <f t="shared" si="8"/>
        <v>0</v>
      </c>
      <c r="AB39" s="291">
        <f t="shared" si="8"/>
        <v>10</v>
      </c>
      <c r="AC39" s="282">
        <f t="shared" si="8"/>
        <v>0</v>
      </c>
      <c r="AD39" s="282">
        <f t="shared" si="8"/>
        <v>0</v>
      </c>
      <c r="AE39" s="282">
        <f t="shared" si="8"/>
        <v>1</v>
      </c>
      <c r="AF39" s="282">
        <f t="shared" si="8"/>
        <v>0</v>
      </c>
      <c r="AG39" s="282">
        <f t="shared" si="8"/>
        <v>0</v>
      </c>
      <c r="AH39" s="282">
        <f t="shared" si="8"/>
        <v>0</v>
      </c>
      <c r="AI39" s="282">
        <f t="shared" si="8"/>
        <v>0</v>
      </c>
      <c r="AJ39" s="282">
        <f t="shared" si="8"/>
        <v>0</v>
      </c>
      <c r="AK39" s="282">
        <f t="shared" si="8"/>
        <v>0</v>
      </c>
      <c r="AL39" s="282">
        <f t="shared" si="8"/>
        <v>5</v>
      </c>
      <c r="AM39" s="282">
        <f t="shared" si="8"/>
        <v>0</v>
      </c>
      <c r="AN39" s="282">
        <f t="shared" si="8"/>
        <v>2</v>
      </c>
      <c r="AO39" s="292">
        <f t="shared" si="8"/>
        <v>5</v>
      </c>
      <c r="AP39" s="1950" t="s">
        <v>39</v>
      </c>
      <c r="AQ39" s="286">
        <f t="shared" ref="AQ39:BG40" si="9">SUM(AQ41,AQ43,AQ45,AQ47,AQ49,AQ51,AQ53,AQ55,AQ57,AQ59,AQ61,AQ63,AQ65,AQ67)</f>
        <v>0</v>
      </c>
      <c r="AR39" s="282">
        <f t="shared" si="9"/>
        <v>0</v>
      </c>
      <c r="AS39" s="282">
        <f t="shared" si="9"/>
        <v>3</v>
      </c>
      <c r="AT39" s="282">
        <f t="shared" si="9"/>
        <v>0</v>
      </c>
      <c r="AU39" s="282">
        <f t="shared" si="9"/>
        <v>0</v>
      </c>
      <c r="AV39" s="282">
        <f t="shared" si="9"/>
        <v>0</v>
      </c>
      <c r="AW39" s="286">
        <f t="shared" si="9"/>
        <v>0</v>
      </c>
      <c r="AX39" s="282">
        <f t="shared" si="9"/>
        <v>0</v>
      </c>
      <c r="AY39" s="282">
        <f t="shared" si="9"/>
        <v>3</v>
      </c>
      <c r="AZ39" s="282">
        <f t="shared" si="9"/>
        <v>0</v>
      </c>
      <c r="BA39" s="282">
        <f t="shared" si="9"/>
        <v>2</v>
      </c>
      <c r="BB39" s="282">
        <f t="shared" si="9"/>
        <v>0</v>
      </c>
      <c r="BC39" s="282">
        <f t="shared" si="9"/>
        <v>0</v>
      </c>
      <c r="BD39" s="282">
        <f t="shared" si="9"/>
        <v>6</v>
      </c>
      <c r="BE39" s="283">
        <f t="shared" si="9"/>
        <v>1</v>
      </c>
      <c r="BF39" s="291">
        <f t="shared" si="9"/>
        <v>39592150</v>
      </c>
      <c r="BG39" s="293">
        <f t="shared" si="9"/>
        <v>1771716</v>
      </c>
    </row>
    <row r="40" spans="1:59" ht="16.5" customHeight="1" thickBot="1">
      <c r="A40" s="1922"/>
      <c r="B40" s="660">
        <f>SUM(C40:BE40)</f>
        <v>215</v>
      </c>
      <c r="C40" s="661">
        <f t="shared" si="7"/>
        <v>1</v>
      </c>
      <c r="D40" s="662">
        <f t="shared" si="7"/>
        <v>18</v>
      </c>
      <c r="E40" s="662">
        <f t="shared" si="7"/>
        <v>29</v>
      </c>
      <c r="F40" s="662">
        <f t="shared" si="7"/>
        <v>12</v>
      </c>
      <c r="G40" s="662">
        <f t="shared" si="7"/>
        <v>0</v>
      </c>
      <c r="H40" s="662">
        <f t="shared" si="7"/>
        <v>0</v>
      </c>
      <c r="I40" s="662">
        <f t="shared" si="7"/>
        <v>0</v>
      </c>
      <c r="J40" s="661">
        <f t="shared" si="7"/>
        <v>0</v>
      </c>
      <c r="K40" s="662">
        <f t="shared" si="7"/>
        <v>5</v>
      </c>
      <c r="L40" s="662">
        <f t="shared" si="7"/>
        <v>0</v>
      </c>
      <c r="M40" s="662">
        <f t="shared" si="7"/>
        <v>0</v>
      </c>
      <c r="N40" s="662">
        <f t="shared" si="7"/>
        <v>0</v>
      </c>
      <c r="O40" s="662">
        <f t="shared" si="7"/>
        <v>0</v>
      </c>
      <c r="P40" s="662">
        <f t="shared" si="7"/>
        <v>1</v>
      </c>
      <c r="Q40" s="662">
        <f t="shared" si="7"/>
        <v>0</v>
      </c>
      <c r="R40" s="663">
        <f t="shared" si="7"/>
        <v>0</v>
      </c>
      <c r="S40" s="1922"/>
      <c r="T40" s="664">
        <f t="shared" si="8"/>
        <v>1</v>
      </c>
      <c r="U40" s="662">
        <f t="shared" si="8"/>
        <v>30</v>
      </c>
      <c r="V40" s="662">
        <f t="shared" si="8"/>
        <v>0</v>
      </c>
      <c r="W40" s="662">
        <f t="shared" si="8"/>
        <v>19</v>
      </c>
      <c r="X40" s="662">
        <f t="shared" si="8"/>
        <v>0</v>
      </c>
      <c r="Y40" s="826">
        <f t="shared" si="8"/>
        <v>1</v>
      </c>
      <c r="Z40" s="661">
        <f t="shared" si="8"/>
        <v>2</v>
      </c>
      <c r="AA40" s="665">
        <f t="shared" si="8"/>
        <v>0</v>
      </c>
      <c r="AB40" s="664">
        <f t="shared" si="8"/>
        <v>64</v>
      </c>
      <c r="AC40" s="662">
        <f t="shared" si="8"/>
        <v>2</v>
      </c>
      <c r="AD40" s="662">
        <f t="shared" si="8"/>
        <v>0</v>
      </c>
      <c r="AE40" s="662">
        <f t="shared" si="8"/>
        <v>0</v>
      </c>
      <c r="AF40" s="662">
        <f t="shared" si="8"/>
        <v>0</v>
      </c>
      <c r="AG40" s="662">
        <f t="shared" si="8"/>
        <v>0</v>
      </c>
      <c r="AH40" s="662">
        <f t="shared" si="8"/>
        <v>0</v>
      </c>
      <c r="AI40" s="662">
        <f t="shared" si="8"/>
        <v>0</v>
      </c>
      <c r="AJ40" s="662">
        <f t="shared" si="8"/>
        <v>0</v>
      </c>
      <c r="AK40" s="662">
        <f t="shared" si="8"/>
        <v>0</v>
      </c>
      <c r="AL40" s="662">
        <f t="shared" si="8"/>
        <v>6</v>
      </c>
      <c r="AM40" s="662">
        <f t="shared" si="8"/>
        <v>2</v>
      </c>
      <c r="AN40" s="662">
        <f t="shared" si="8"/>
        <v>2</v>
      </c>
      <c r="AO40" s="663">
        <f t="shared" si="8"/>
        <v>5</v>
      </c>
      <c r="AP40" s="1922"/>
      <c r="AQ40" s="661">
        <f t="shared" si="9"/>
        <v>1</v>
      </c>
      <c r="AR40" s="662">
        <f t="shared" si="9"/>
        <v>0</v>
      </c>
      <c r="AS40" s="662">
        <f t="shared" si="9"/>
        <v>12</v>
      </c>
      <c r="AT40" s="662">
        <f t="shared" si="9"/>
        <v>0</v>
      </c>
      <c r="AU40" s="662">
        <f t="shared" si="9"/>
        <v>0</v>
      </c>
      <c r="AV40" s="662">
        <f t="shared" si="9"/>
        <v>0</v>
      </c>
      <c r="AW40" s="661">
        <f t="shared" si="9"/>
        <v>0</v>
      </c>
      <c r="AX40" s="662">
        <f t="shared" si="9"/>
        <v>0</v>
      </c>
      <c r="AY40" s="662">
        <f t="shared" si="9"/>
        <v>0</v>
      </c>
      <c r="AZ40" s="662">
        <f t="shared" si="9"/>
        <v>0</v>
      </c>
      <c r="BA40" s="662">
        <f t="shared" si="9"/>
        <v>2</v>
      </c>
      <c r="BB40" s="662">
        <f t="shared" si="9"/>
        <v>0</v>
      </c>
      <c r="BC40" s="662">
        <f t="shared" si="9"/>
        <v>0</v>
      </c>
      <c r="BD40" s="662">
        <f t="shared" si="9"/>
        <v>0</v>
      </c>
      <c r="BE40" s="665">
        <f t="shared" si="9"/>
        <v>0</v>
      </c>
      <c r="BF40" s="664">
        <f t="shared" si="9"/>
        <v>13034703</v>
      </c>
      <c r="BG40" s="666">
        <f t="shared" si="9"/>
        <v>527095</v>
      </c>
    </row>
    <row r="41" spans="1:59" ht="16.5" customHeight="1" thickTop="1">
      <c r="A41" s="1947" t="s">
        <v>25</v>
      </c>
      <c r="B41" s="655">
        <f t="shared" ref="B41:B68" si="10">SUM(C41:BE41)</f>
        <v>55</v>
      </c>
      <c r="C41" s="285">
        <v>0</v>
      </c>
      <c r="D41" s="41">
        <v>2</v>
      </c>
      <c r="E41" s="41">
        <v>21</v>
      </c>
      <c r="F41" s="41">
        <v>6</v>
      </c>
      <c r="G41" s="41">
        <v>0</v>
      </c>
      <c r="H41" s="41">
        <v>0</v>
      </c>
      <c r="I41" s="41">
        <v>0</v>
      </c>
      <c r="J41" s="41">
        <v>0</v>
      </c>
      <c r="K41" s="41">
        <v>0</v>
      </c>
      <c r="L41" s="41">
        <v>1</v>
      </c>
      <c r="M41" s="41">
        <v>0</v>
      </c>
      <c r="N41" s="41">
        <v>0</v>
      </c>
      <c r="O41" s="41">
        <v>0</v>
      </c>
      <c r="P41" s="41">
        <v>1</v>
      </c>
      <c r="Q41" s="41">
        <v>0</v>
      </c>
      <c r="R41" s="290">
        <v>0</v>
      </c>
      <c r="S41" s="1947" t="s">
        <v>25</v>
      </c>
      <c r="T41" s="289">
        <v>0</v>
      </c>
      <c r="U41" s="41">
        <v>15</v>
      </c>
      <c r="V41" s="41">
        <v>0</v>
      </c>
      <c r="W41" s="41">
        <v>8</v>
      </c>
      <c r="X41" s="41">
        <v>0</v>
      </c>
      <c r="Y41" s="41">
        <v>0</v>
      </c>
      <c r="Z41" s="41">
        <v>0</v>
      </c>
      <c r="AA41" s="41">
        <v>0</v>
      </c>
      <c r="AB41" s="289">
        <v>0</v>
      </c>
      <c r="AC41" s="41">
        <v>0</v>
      </c>
      <c r="AD41" s="41">
        <v>0</v>
      </c>
      <c r="AE41" s="41">
        <v>0</v>
      </c>
      <c r="AF41" s="41">
        <v>0</v>
      </c>
      <c r="AG41" s="41">
        <v>0</v>
      </c>
      <c r="AH41" s="41">
        <v>0</v>
      </c>
      <c r="AI41" s="41">
        <v>0</v>
      </c>
      <c r="AJ41" s="41">
        <v>0</v>
      </c>
      <c r="AK41" s="41">
        <v>0</v>
      </c>
      <c r="AL41" s="41">
        <v>0</v>
      </c>
      <c r="AM41" s="41">
        <v>0</v>
      </c>
      <c r="AN41" s="41">
        <v>0</v>
      </c>
      <c r="AO41" s="41">
        <v>0</v>
      </c>
      <c r="AP41" s="1947" t="s">
        <v>25</v>
      </c>
      <c r="AQ41" s="285">
        <v>0</v>
      </c>
      <c r="AR41" s="41">
        <v>0</v>
      </c>
      <c r="AS41" s="41">
        <v>0</v>
      </c>
      <c r="AT41" s="41">
        <v>0</v>
      </c>
      <c r="AU41" s="41">
        <v>0</v>
      </c>
      <c r="AV41" s="41">
        <v>0</v>
      </c>
      <c r="AW41" s="41">
        <v>0</v>
      </c>
      <c r="AX41" s="41">
        <v>0</v>
      </c>
      <c r="AY41" s="41">
        <v>0</v>
      </c>
      <c r="AZ41" s="41">
        <v>0</v>
      </c>
      <c r="BA41" s="41">
        <v>0</v>
      </c>
      <c r="BB41" s="41">
        <v>0</v>
      </c>
      <c r="BC41" s="41">
        <v>0</v>
      </c>
      <c r="BD41" s="41">
        <v>1</v>
      </c>
      <c r="BE41" s="41">
        <v>0</v>
      </c>
      <c r="BF41" s="289">
        <v>3548655</v>
      </c>
      <c r="BG41" s="290">
        <v>229923</v>
      </c>
    </row>
    <row r="42" spans="1:59" ht="16.5" customHeight="1">
      <c r="A42" s="1946"/>
      <c r="B42" s="658">
        <f t="shared" si="10"/>
        <v>19</v>
      </c>
      <c r="C42" s="285">
        <v>0</v>
      </c>
      <c r="D42" s="41">
        <v>3</v>
      </c>
      <c r="E42" s="41">
        <v>5</v>
      </c>
      <c r="F42" s="41">
        <v>0</v>
      </c>
      <c r="G42" s="41">
        <v>0</v>
      </c>
      <c r="H42" s="41">
        <v>0</v>
      </c>
      <c r="I42" s="41">
        <v>0</v>
      </c>
      <c r="J42" s="41">
        <v>0</v>
      </c>
      <c r="K42" s="41">
        <v>0</v>
      </c>
      <c r="L42" s="41">
        <v>0</v>
      </c>
      <c r="M42" s="41">
        <v>0</v>
      </c>
      <c r="N42" s="41">
        <v>0</v>
      </c>
      <c r="O42" s="41">
        <v>0</v>
      </c>
      <c r="P42" s="41">
        <v>1</v>
      </c>
      <c r="Q42" s="41">
        <v>0</v>
      </c>
      <c r="R42" s="290">
        <v>0</v>
      </c>
      <c r="S42" s="1946"/>
      <c r="T42" s="289">
        <v>0</v>
      </c>
      <c r="U42" s="41">
        <v>2</v>
      </c>
      <c r="V42" s="41">
        <v>0</v>
      </c>
      <c r="W42" s="41">
        <v>0</v>
      </c>
      <c r="X42" s="41">
        <v>0</v>
      </c>
      <c r="Y42" s="41">
        <v>0</v>
      </c>
      <c r="Z42" s="41">
        <v>0</v>
      </c>
      <c r="AA42" s="41">
        <v>0</v>
      </c>
      <c r="AB42" s="289">
        <v>4</v>
      </c>
      <c r="AC42" s="41">
        <v>0</v>
      </c>
      <c r="AD42" s="41">
        <v>0</v>
      </c>
      <c r="AE42" s="41">
        <v>0</v>
      </c>
      <c r="AF42" s="41">
        <v>0</v>
      </c>
      <c r="AG42" s="41">
        <v>0</v>
      </c>
      <c r="AH42" s="41">
        <v>0</v>
      </c>
      <c r="AI42" s="41">
        <v>0</v>
      </c>
      <c r="AJ42" s="41">
        <v>0</v>
      </c>
      <c r="AK42" s="41">
        <v>0</v>
      </c>
      <c r="AL42" s="41">
        <v>1</v>
      </c>
      <c r="AM42" s="41">
        <v>0</v>
      </c>
      <c r="AN42" s="41">
        <v>0</v>
      </c>
      <c r="AO42" s="41">
        <v>0</v>
      </c>
      <c r="AP42" s="1946"/>
      <c r="AQ42" s="285">
        <v>0</v>
      </c>
      <c r="AR42" s="41">
        <v>0</v>
      </c>
      <c r="AS42" s="41">
        <v>3</v>
      </c>
      <c r="AT42" s="41">
        <v>0</v>
      </c>
      <c r="AU42" s="41">
        <v>0</v>
      </c>
      <c r="AV42" s="41">
        <v>0</v>
      </c>
      <c r="AW42" s="41">
        <v>0</v>
      </c>
      <c r="AX42" s="41">
        <v>0</v>
      </c>
      <c r="AY42" s="41">
        <v>0</v>
      </c>
      <c r="AZ42" s="41">
        <v>0</v>
      </c>
      <c r="BA42" s="41">
        <v>0</v>
      </c>
      <c r="BB42" s="41">
        <v>0</v>
      </c>
      <c r="BC42" s="41">
        <v>0</v>
      </c>
      <c r="BD42" s="41">
        <v>0</v>
      </c>
      <c r="BE42" s="41">
        <v>0</v>
      </c>
      <c r="BF42" s="289">
        <v>1470447</v>
      </c>
      <c r="BG42" s="290">
        <v>82074</v>
      </c>
    </row>
    <row r="43" spans="1:59" ht="16.5" customHeight="1">
      <c r="A43" s="1945" t="s">
        <v>26</v>
      </c>
      <c r="B43" s="659">
        <f t="shared" si="10"/>
        <v>63</v>
      </c>
      <c r="C43" s="284">
        <v>0</v>
      </c>
      <c r="D43" s="40">
        <v>1</v>
      </c>
      <c r="E43" s="40">
        <v>14</v>
      </c>
      <c r="F43" s="40">
        <v>8</v>
      </c>
      <c r="G43" s="40">
        <v>0</v>
      </c>
      <c r="H43" s="40">
        <v>0</v>
      </c>
      <c r="I43" s="40">
        <v>0</v>
      </c>
      <c r="J43" s="40">
        <v>0</v>
      </c>
      <c r="K43" s="40">
        <v>6</v>
      </c>
      <c r="L43" s="40">
        <v>3</v>
      </c>
      <c r="M43" s="40">
        <v>0</v>
      </c>
      <c r="N43" s="40">
        <v>0</v>
      </c>
      <c r="O43" s="40">
        <v>0</v>
      </c>
      <c r="P43" s="40">
        <v>1</v>
      </c>
      <c r="Q43" s="40">
        <v>0</v>
      </c>
      <c r="R43" s="288">
        <v>0</v>
      </c>
      <c r="S43" s="1945" t="s">
        <v>26</v>
      </c>
      <c r="T43" s="287">
        <v>0</v>
      </c>
      <c r="U43" s="40">
        <v>15</v>
      </c>
      <c r="V43" s="40">
        <v>0</v>
      </c>
      <c r="W43" s="40">
        <v>3</v>
      </c>
      <c r="X43" s="40">
        <v>0</v>
      </c>
      <c r="Y43" s="40">
        <v>0</v>
      </c>
      <c r="Z43" s="40">
        <v>0</v>
      </c>
      <c r="AA43" s="40">
        <v>0</v>
      </c>
      <c r="AB43" s="287">
        <v>4</v>
      </c>
      <c r="AC43" s="40">
        <v>0</v>
      </c>
      <c r="AD43" s="40">
        <v>0</v>
      </c>
      <c r="AE43" s="40">
        <v>0</v>
      </c>
      <c r="AF43" s="40">
        <v>0</v>
      </c>
      <c r="AG43" s="40">
        <v>0</v>
      </c>
      <c r="AH43" s="40">
        <v>0</v>
      </c>
      <c r="AI43" s="40">
        <v>0</v>
      </c>
      <c r="AJ43" s="40">
        <v>0</v>
      </c>
      <c r="AK43" s="40">
        <v>0</v>
      </c>
      <c r="AL43" s="40">
        <v>1</v>
      </c>
      <c r="AM43" s="40">
        <v>0</v>
      </c>
      <c r="AN43" s="40">
        <v>1</v>
      </c>
      <c r="AO43" s="288">
        <v>4</v>
      </c>
      <c r="AP43" s="1945" t="s">
        <v>26</v>
      </c>
      <c r="AQ43" s="284">
        <v>0</v>
      </c>
      <c r="AR43" s="40">
        <v>0</v>
      </c>
      <c r="AS43" s="40">
        <v>1</v>
      </c>
      <c r="AT43" s="40">
        <v>0</v>
      </c>
      <c r="AU43" s="40">
        <v>0</v>
      </c>
      <c r="AV43" s="40">
        <v>0</v>
      </c>
      <c r="AW43" s="40">
        <v>0</v>
      </c>
      <c r="AX43" s="40">
        <v>0</v>
      </c>
      <c r="AY43" s="40">
        <v>0</v>
      </c>
      <c r="AZ43" s="40">
        <v>0</v>
      </c>
      <c r="BA43" s="40">
        <v>0</v>
      </c>
      <c r="BB43" s="40">
        <v>0</v>
      </c>
      <c r="BC43" s="40">
        <v>0</v>
      </c>
      <c r="BD43" s="40">
        <v>1</v>
      </c>
      <c r="BE43" s="40">
        <v>0</v>
      </c>
      <c r="BF43" s="287">
        <v>9802723</v>
      </c>
      <c r="BG43" s="288">
        <v>397399</v>
      </c>
    </row>
    <row r="44" spans="1:59" ht="16.5" customHeight="1">
      <c r="A44" s="1946"/>
      <c r="B44" s="658">
        <f t="shared" si="10"/>
        <v>42</v>
      </c>
      <c r="C44" s="285">
        <v>0</v>
      </c>
      <c r="D44" s="41">
        <v>3</v>
      </c>
      <c r="E44" s="41">
        <v>3</v>
      </c>
      <c r="F44" s="41">
        <v>0</v>
      </c>
      <c r="G44" s="41">
        <v>0</v>
      </c>
      <c r="H44" s="41">
        <v>0</v>
      </c>
      <c r="I44" s="41">
        <v>0</v>
      </c>
      <c r="J44" s="41">
        <v>0</v>
      </c>
      <c r="K44" s="41">
        <v>2</v>
      </c>
      <c r="L44" s="41">
        <v>0</v>
      </c>
      <c r="M44" s="41">
        <v>0</v>
      </c>
      <c r="N44" s="41">
        <v>0</v>
      </c>
      <c r="O44" s="41">
        <v>0</v>
      </c>
      <c r="P44" s="41">
        <v>0</v>
      </c>
      <c r="Q44" s="41">
        <v>0</v>
      </c>
      <c r="R44" s="290">
        <v>0</v>
      </c>
      <c r="S44" s="1946"/>
      <c r="T44" s="289">
        <v>0</v>
      </c>
      <c r="U44" s="41">
        <v>10</v>
      </c>
      <c r="V44" s="41">
        <v>0</v>
      </c>
      <c r="W44" s="41">
        <v>6</v>
      </c>
      <c r="X44" s="41">
        <v>0</v>
      </c>
      <c r="Y44" s="41">
        <v>0</v>
      </c>
      <c r="Z44" s="41">
        <v>2</v>
      </c>
      <c r="AA44" s="41">
        <v>0</v>
      </c>
      <c r="AB44" s="289">
        <v>5</v>
      </c>
      <c r="AC44" s="41">
        <v>1</v>
      </c>
      <c r="AD44" s="41">
        <v>0</v>
      </c>
      <c r="AE44" s="41">
        <v>0</v>
      </c>
      <c r="AF44" s="41">
        <v>0</v>
      </c>
      <c r="AG44" s="41">
        <v>0</v>
      </c>
      <c r="AH44" s="41">
        <v>0</v>
      </c>
      <c r="AI44" s="41">
        <v>0</v>
      </c>
      <c r="AJ44" s="41">
        <v>0</v>
      </c>
      <c r="AK44" s="41">
        <v>0</v>
      </c>
      <c r="AL44" s="41">
        <v>0</v>
      </c>
      <c r="AM44" s="41">
        <v>0</v>
      </c>
      <c r="AN44" s="41">
        <v>1</v>
      </c>
      <c r="AO44" s="290">
        <v>3</v>
      </c>
      <c r="AP44" s="1946"/>
      <c r="AQ44" s="285">
        <v>0</v>
      </c>
      <c r="AR44" s="41">
        <v>0</v>
      </c>
      <c r="AS44" s="41">
        <v>6</v>
      </c>
      <c r="AT44" s="41">
        <v>0</v>
      </c>
      <c r="AU44" s="41">
        <v>0</v>
      </c>
      <c r="AV44" s="41">
        <v>0</v>
      </c>
      <c r="AW44" s="41">
        <v>0</v>
      </c>
      <c r="AX44" s="41">
        <v>0</v>
      </c>
      <c r="AY44" s="41">
        <v>0</v>
      </c>
      <c r="AZ44" s="41">
        <v>0</v>
      </c>
      <c r="BA44" s="41">
        <v>0</v>
      </c>
      <c r="BB44" s="41">
        <v>0</v>
      </c>
      <c r="BC44" s="41">
        <v>0</v>
      </c>
      <c r="BD44" s="41">
        <v>0</v>
      </c>
      <c r="BE44" s="41">
        <v>0</v>
      </c>
      <c r="BF44" s="289">
        <v>2264807</v>
      </c>
      <c r="BG44" s="290">
        <v>121180</v>
      </c>
    </row>
    <row r="45" spans="1:59" ht="16.5" customHeight="1">
      <c r="A45" s="1945" t="s">
        <v>27</v>
      </c>
      <c r="B45" s="659">
        <f t="shared" si="10"/>
        <v>35</v>
      </c>
      <c r="C45" s="284">
        <v>0</v>
      </c>
      <c r="D45" s="40">
        <v>1</v>
      </c>
      <c r="E45" s="40">
        <v>9</v>
      </c>
      <c r="F45" s="40">
        <v>3</v>
      </c>
      <c r="G45" s="40">
        <v>1</v>
      </c>
      <c r="H45" s="40">
        <v>0</v>
      </c>
      <c r="I45" s="40">
        <v>0</v>
      </c>
      <c r="J45" s="40">
        <v>0</v>
      </c>
      <c r="K45" s="40">
        <v>1</v>
      </c>
      <c r="L45" s="40">
        <v>4</v>
      </c>
      <c r="M45" s="40">
        <v>0</v>
      </c>
      <c r="N45" s="40">
        <v>0</v>
      </c>
      <c r="O45" s="40">
        <v>0</v>
      </c>
      <c r="P45" s="40">
        <v>0</v>
      </c>
      <c r="Q45" s="40">
        <v>0</v>
      </c>
      <c r="R45" s="40">
        <v>0</v>
      </c>
      <c r="S45" s="1945" t="s">
        <v>27</v>
      </c>
      <c r="T45" s="287">
        <v>0</v>
      </c>
      <c r="U45" s="40">
        <v>6</v>
      </c>
      <c r="V45" s="40">
        <v>0</v>
      </c>
      <c r="W45" s="40">
        <v>6</v>
      </c>
      <c r="X45" s="40">
        <v>0</v>
      </c>
      <c r="Y45" s="40">
        <v>0</v>
      </c>
      <c r="Z45" s="40">
        <v>0</v>
      </c>
      <c r="AA45" s="40">
        <v>0</v>
      </c>
      <c r="AB45" s="287">
        <v>0</v>
      </c>
      <c r="AC45" s="40">
        <v>0</v>
      </c>
      <c r="AD45" s="40">
        <v>0</v>
      </c>
      <c r="AE45" s="40">
        <v>0</v>
      </c>
      <c r="AF45" s="40">
        <v>0</v>
      </c>
      <c r="AG45" s="40">
        <v>0</v>
      </c>
      <c r="AH45" s="40">
        <v>0</v>
      </c>
      <c r="AI45" s="40">
        <v>0</v>
      </c>
      <c r="AJ45" s="40">
        <v>0</v>
      </c>
      <c r="AK45" s="40">
        <v>0</v>
      </c>
      <c r="AL45" s="40">
        <v>1</v>
      </c>
      <c r="AM45" s="40">
        <v>0</v>
      </c>
      <c r="AN45" s="40">
        <v>0</v>
      </c>
      <c r="AO45" s="40">
        <v>0</v>
      </c>
      <c r="AP45" s="1945" t="s">
        <v>27</v>
      </c>
      <c r="AQ45" s="284">
        <v>0</v>
      </c>
      <c r="AR45" s="40">
        <v>0</v>
      </c>
      <c r="AS45" s="40">
        <v>1</v>
      </c>
      <c r="AT45" s="40">
        <v>0</v>
      </c>
      <c r="AU45" s="40">
        <v>0</v>
      </c>
      <c r="AV45" s="40">
        <v>0</v>
      </c>
      <c r="AW45" s="40">
        <v>0</v>
      </c>
      <c r="AX45" s="40">
        <v>0</v>
      </c>
      <c r="AY45" s="40">
        <v>2</v>
      </c>
      <c r="AZ45" s="40">
        <v>0</v>
      </c>
      <c r="BA45" s="40">
        <v>0</v>
      </c>
      <c r="BB45" s="40">
        <v>0</v>
      </c>
      <c r="BC45" s="40">
        <v>0</v>
      </c>
      <c r="BD45" s="40">
        <v>0</v>
      </c>
      <c r="BE45" s="40">
        <v>0</v>
      </c>
      <c r="BF45" s="287">
        <v>4538054</v>
      </c>
      <c r="BG45" s="288">
        <v>244570</v>
      </c>
    </row>
    <row r="46" spans="1:59" ht="16.5" customHeight="1">
      <c r="A46" s="1946"/>
      <c r="B46" s="658">
        <f t="shared" si="10"/>
        <v>19</v>
      </c>
      <c r="C46" s="285">
        <v>0</v>
      </c>
      <c r="D46" s="41">
        <v>1</v>
      </c>
      <c r="E46" s="41">
        <v>2</v>
      </c>
      <c r="F46" s="41">
        <v>1</v>
      </c>
      <c r="G46" s="41">
        <v>0</v>
      </c>
      <c r="H46" s="41">
        <v>0</v>
      </c>
      <c r="I46" s="41">
        <v>0</v>
      </c>
      <c r="J46" s="41">
        <v>0</v>
      </c>
      <c r="K46" s="41">
        <v>0</v>
      </c>
      <c r="L46" s="41">
        <v>0</v>
      </c>
      <c r="M46" s="41">
        <v>0</v>
      </c>
      <c r="N46" s="41">
        <v>0</v>
      </c>
      <c r="O46" s="41">
        <v>0</v>
      </c>
      <c r="P46" s="41">
        <v>0</v>
      </c>
      <c r="Q46" s="41">
        <v>0</v>
      </c>
      <c r="R46" s="41">
        <v>0</v>
      </c>
      <c r="S46" s="1946"/>
      <c r="T46" s="289">
        <v>0</v>
      </c>
      <c r="U46" s="41">
        <v>1</v>
      </c>
      <c r="V46" s="41">
        <v>0</v>
      </c>
      <c r="W46" s="41">
        <v>6</v>
      </c>
      <c r="X46" s="41">
        <v>0</v>
      </c>
      <c r="Y46" s="41">
        <v>0</v>
      </c>
      <c r="Z46" s="41">
        <v>0</v>
      </c>
      <c r="AA46" s="41">
        <v>0</v>
      </c>
      <c r="AB46" s="289">
        <v>6</v>
      </c>
      <c r="AC46" s="41">
        <v>0</v>
      </c>
      <c r="AD46" s="41">
        <v>0</v>
      </c>
      <c r="AE46" s="41">
        <v>0</v>
      </c>
      <c r="AF46" s="41">
        <v>0</v>
      </c>
      <c r="AG46" s="41">
        <v>0</v>
      </c>
      <c r="AH46" s="41">
        <v>0</v>
      </c>
      <c r="AI46" s="41">
        <v>0</v>
      </c>
      <c r="AJ46" s="41">
        <v>0</v>
      </c>
      <c r="AK46" s="41">
        <v>0</v>
      </c>
      <c r="AL46" s="41">
        <v>1</v>
      </c>
      <c r="AM46" s="41">
        <v>0</v>
      </c>
      <c r="AN46" s="41">
        <v>0</v>
      </c>
      <c r="AO46" s="41">
        <v>0</v>
      </c>
      <c r="AP46" s="1946"/>
      <c r="AQ46" s="285">
        <v>0</v>
      </c>
      <c r="AR46" s="41">
        <v>0</v>
      </c>
      <c r="AS46" s="41">
        <v>0</v>
      </c>
      <c r="AT46" s="41">
        <v>0</v>
      </c>
      <c r="AU46" s="41">
        <v>0</v>
      </c>
      <c r="AV46" s="41">
        <v>0</v>
      </c>
      <c r="AW46" s="41">
        <v>0</v>
      </c>
      <c r="AX46" s="41">
        <v>0</v>
      </c>
      <c r="AY46" s="41">
        <v>0</v>
      </c>
      <c r="AZ46" s="41">
        <v>0</v>
      </c>
      <c r="BA46" s="41">
        <v>1</v>
      </c>
      <c r="BB46" s="41">
        <v>0</v>
      </c>
      <c r="BC46" s="41">
        <v>0</v>
      </c>
      <c r="BD46" s="41">
        <v>0</v>
      </c>
      <c r="BE46" s="41">
        <v>0</v>
      </c>
      <c r="BF46" s="289">
        <v>1553117</v>
      </c>
      <c r="BG46" s="290">
        <v>44687</v>
      </c>
    </row>
    <row r="47" spans="1:59" ht="16.5" customHeight="1">
      <c r="A47" s="1945" t="s">
        <v>28</v>
      </c>
      <c r="B47" s="659">
        <f t="shared" si="10"/>
        <v>22</v>
      </c>
      <c r="C47" s="284">
        <v>0</v>
      </c>
      <c r="D47" s="40">
        <v>0</v>
      </c>
      <c r="E47" s="40">
        <v>10</v>
      </c>
      <c r="F47" s="40">
        <v>1</v>
      </c>
      <c r="G47" s="40">
        <v>0</v>
      </c>
      <c r="H47" s="40">
        <v>0</v>
      </c>
      <c r="I47" s="40">
        <v>0</v>
      </c>
      <c r="J47" s="40">
        <v>0</v>
      </c>
      <c r="K47" s="40">
        <v>0</v>
      </c>
      <c r="L47" s="40">
        <v>2</v>
      </c>
      <c r="M47" s="40">
        <v>0</v>
      </c>
      <c r="N47" s="40">
        <v>0</v>
      </c>
      <c r="O47" s="40">
        <v>0</v>
      </c>
      <c r="P47" s="40">
        <v>2</v>
      </c>
      <c r="Q47" s="40">
        <v>0</v>
      </c>
      <c r="R47" s="288">
        <v>0</v>
      </c>
      <c r="S47" s="1945" t="s">
        <v>28</v>
      </c>
      <c r="T47" s="287">
        <v>0</v>
      </c>
      <c r="U47" s="40">
        <v>6</v>
      </c>
      <c r="V47" s="40">
        <v>0</v>
      </c>
      <c r="W47" s="40">
        <v>0</v>
      </c>
      <c r="X47" s="40">
        <v>0</v>
      </c>
      <c r="Y47" s="40">
        <v>0</v>
      </c>
      <c r="Z47" s="40">
        <v>0</v>
      </c>
      <c r="AA47" s="40">
        <v>0</v>
      </c>
      <c r="AB47" s="287">
        <v>0</v>
      </c>
      <c r="AC47" s="40">
        <v>0</v>
      </c>
      <c r="AD47" s="40">
        <v>0</v>
      </c>
      <c r="AE47" s="40">
        <v>1</v>
      </c>
      <c r="AF47" s="40">
        <v>0</v>
      </c>
      <c r="AG47" s="40">
        <v>0</v>
      </c>
      <c r="AH47" s="40">
        <v>0</v>
      </c>
      <c r="AI47" s="40">
        <v>0</v>
      </c>
      <c r="AJ47" s="40">
        <v>0</v>
      </c>
      <c r="AK47" s="40">
        <v>0</v>
      </c>
      <c r="AL47" s="40">
        <v>0</v>
      </c>
      <c r="AM47" s="40">
        <v>0</v>
      </c>
      <c r="AN47" s="40">
        <v>0</v>
      </c>
      <c r="AO47" s="288">
        <v>0</v>
      </c>
      <c r="AP47" s="1945" t="s">
        <v>28</v>
      </c>
      <c r="AQ47" s="284">
        <v>0</v>
      </c>
      <c r="AR47" s="40">
        <v>0</v>
      </c>
      <c r="AS47" s="40">
        <v>0</v>
      </c>
      <c r="AT47" s="40">
        <v>0</v>
      </c>
      <c r="AU47" s="40">
        <v>0</v>
      </c>
      <c r="AV47" s="40">
        <v>0</v>
      </c>
      <c r="AW47" s="40">
        <v>0</v>
      </c>
      <c r="AX47" s="40">
        <v>0</v>
      </c>
      <c r="AY47" s="40">
        <v>0</v>
      </c>
      <c r="AZ47" s="40">
        <v>0</v>
      </c>
      <c r="BA47" s="40">
        <v>0</v>
      </c>
      <c r="BB47" s="40">
        <v>0</v>
      </c>
      <c r="BC47" s="40">
        <v>0</v>
      </c>
      <c r="BD47" s="40">
        <v>0</v>
      </c>
      <c r="BE47" s="40">
        <v>0</v>
      </c>
      <c r="BF47" s="287">
        <v>2254631</v>
      </c>
      <c r="BG47" s="288">
        <v>47516</v>
      </c>
    </row>
    <row r="48" spans="1:59" ht="16.5" customHeight="1">
      <c r="A48" s="1946"/>
      <c r="B48" s="658">
        <f t="shared" si="10"/>
        <v>10</v>
      </c>
      <c r="C48" s="285">
        <v>0</v>
      </c>
      <c r="D48" s="41">
        <v>1</v>
      </c>
      <c r="E48" s="41">
        <v>1</v>
      </c>
      <c r="F48" s="41">
        <v>0</v>
      </c>
      <c r="G48" s="41">
        <v>0</v>
      </c>
      <c r="H48" s="41">
        <v>0</v>
      </c>
      <c r="I48" s="41">
        <v>0</v>
      </c>
      <c r="J48" s="41">
        <v>0</v>
      </c>
      <c r="K48" s="41">
        <v>0</v>
      </c>
      <c r="L48" s="41">
        <v>0</v>
      </c>
      <c r="M48" s="41">
        <v>0</v>
      </c>
      <c r="N48" s="41">
        <v>0</v>
      </c>
      <c r="O48" s="41">
        <v>0</v>
      </c>
      <c r="P48" s="41">
        <v>0</v>
      </c>
      <c r="Q48" s="41">
        <v>0</v>
      </c>
      <c r="R48" s="290">
        <v>0</v>
      </c>
      <c r="S48" s="1946"/>
      <c r="T48" s="289">
        <v>0</v>
      </c>
      <c r="U48" s="41">
        <v>4</v>
      </c>
      <c r="V48" s="41">
        <v>0</v>
      </c>
      <c r="W48" s="41">
        <v>0</v>
      </c>
      <c r="X48" s="41">
        <v>0</v>
      </c>
      <c r="Y48" s="41">
        <v>0</v>
      </c>
      <c r="Z48" s="41">
        <v>0</v>
      </c>
      <c r="AA48" s="41">
        <v>0</v>
      </c>
      <c r="AB48" s="289">
        <v>2</v>
      </c>
      <c r="AC48" s="41">
        <v>0</v>
      </c>
      <c r="AD48" s="41">
        <v>0</v>
      </c>
      <c r="AE48" s="41">
        <v>0</v>
      </c>
      <c r="AF48" s="41">
        <v>0</v>
      </c>
      <c r="AG48" s="41">
        <v>0</v>
      </c>
      <c r="AH48" s="41">
        <v>0</v>
      </c>
      <c r="AI48" s="41">
        <v>0</v>
      </c>
      <c r="AJ48" s="41">
        <v>0</v>
      </c>
      <c r="AK48" s="41">
        <v>0</v>
      </c>
      <c r="AL48" s="41">
        <v>0</v>
      </c>
      <c r="AM48" s="41">
        <v>1</v>
      </c>
      <c r="AN48" s="41">
        <v>0</v>
      </c>
      <c r="AO48" s="290">
        <v>1</v>
      </c>
      <c r="AP48" s="1946"/>
      <c r="AQ48" s="285">
        <v>0</v>
      </c>
      <c r="AR48" s="41">
        <v>0</v>
      </c>
      <c r="AS48" s="41">
        <v>0</v>
      </c>
      <c r="AT48" s="41">
        <v>0</v>
      </c>
      <c r="AU48" s="41">
        <v>0</v>
      </c>
      <c r="AV48" s="41">
        <v>0</v>
      </c>
      <c r="AW48" s="41">
        <v>0</v>
      </c>
      <c r="AX48" s="41">
        <v>0</v>
      </c>
      <c r="AY48" s="41">
        <v>0</v>
      </c>
      <c r="AZ48" s="41">
        <v>0</v>
      </c>
      <c r="BA48" s="41">
        <v>0</v>
      </c>
      <c r="BB48" s="41">
        <v>0</v>
      </c>
      <c r="BC48" s="41">
        <v>0</v>
      </c>
      <c r="BD48" s="41">
        <v>0</v>
      </c>
      <c r="BE48" s="41">
        <v>0</v>
      </c>
      <c r="BF48" s="289">
        <v>653067</v>
      </c>
      <c r="BG48" s="290">
        <v>29539</v>
      </c>
    </row>
    <row r="49" spans="1:59" ht="16.5" customHeight="1">
      <c r="A49" s="1945" t="s">
        <v>29</v>
      </c>
      <c r="B49" s="659">
        <f t="shared" si="10"/>
        <v>2</v>
      </c>
      <c r="C49" s="284">
        <v>0</v>
      </c>
      <c r="D49" s="40">
        <v>0</v>
      </c>
      <c r="E49" s="40">
        <v>1</v>
      </c>
      <c r="F49" s="40">
        <v>0</v>
      </c>
      <c r="G49" s="40">
        <v>0</v>
      </c>
      <c r="H49" s="40">
        <v>0</v>
      </c>
      <c r="I49" s="40">
        <v>0</v>
      </c>
      <c r="J49" s="40">
        <v>0</v>
      </c>
      <c r="K49" s="40">
        <v>0</v>
      </c>
      <c r="L49" s="40">
        <v>0</v>
      </c>
      <c r="M49" s="40">
        <v>0</v>
      </c>
      <c r="N49" s="40">
        <v>0</v>
      </c>
      <c r="O49" s="40">
        <v>0</v>
      </c>
      <c r="P49" s="40">
        <v>0</v>
      </c>
      <c r="Q49" s="40">
        <v>0</v>
      </c>
      <c r="R49" s="288">
        <v>0</v>
      </c>
      <c r="S49" s="1945" t="s">
        <v>29</v>
      </c>
      <c r="T49" s="287">
        <v>0</v>
      </c>
      <c r="U49" s="40">
        <v>1</v>
      </c>
      <c r="V49" s="40">
        <v>0</v>
      </c>
      <c r="W49" s="40">
        <v>0</v>
      </c>
      <c r="X49" s="40">
        <v>0</v>
      </c>
      <c r="Y49" s="40">
        <v>0</v>
      </c>
      <c r="Z49" s="40">
        <v>0</v>
      </c>
      <c r="AA49" s="40">
        <v>0</v>
      </c>
      <c r="AB49" s="287">
        <v>0</v>
      </c>
      <c r="AC49" s="40">
        <v>0</v>
      </c>
      <c r="AD49" s="40">
        <v>0</v>
      </c>
      <c r="AE49" s="40">
        <v>0</v>
      </c>
      <c r="AF49" s="40">
        <v>0</v>
      </c>
      <c r="AG49" s="40">
        <v>0</v>
      </c>
      <c r="AH49" s="40">
        <v>0</v>
      </c>
      <c r="AI49" s="40">
        <v>0</v>
      </c>
      <c r="AJ49" s="40">
        <v>0</v>
      </c>
      <c r="AK49" s="40">
        <v>0</v>
      </c>
      <c r="AL49" s="40">
        <v>0</v>
      </c>
      <c r="AM49" s="40">
        <v>0</v>
      </c>
      <c r="AN49" s="40">
        <v>0</v>
      </c>
      <c r="AO49" s="40">
        <v>0</v>
      </c>
      <c r="AP49" s="1945" t="s">
        <v>29</v>
      </c>
      <c r="AQ49" s="284">
        <v>0</v>
      </c>
      <c r="AR49" s="40">
        <v>0</v>
      </c>
      <c r="AS49" s="40">
        <v>0</v>
      </c>
      <c r="AT49" s="40">
        <v>0</v>
      </c>
      <c r="AU49" s="40">
        <v>0</v>
      </c>
      <c r="AV49" s="40">
        <v>0</v>
      </c>
      <c r="AW49" s="40">
        <v>0</v>
      </c>
      <c r="AX49" s="40">
        <v>0</v>
      </c>
      <c r="AY49" s="40">
        <v>0</v>
      </c>
      <c r="AZ49" s="40">
        <v>0</v>
      </c>
      <c r="BA49" s="40">
        <v>0</v>
      </c>
      <c r="BB49" s="40">
        <v>0</v>
      </c>
      <c r="BC49" s="40">
        <v>0</v>
      </c>
      <c r="BD49" s="40">
        <v>0</v>
      </c>
      <c r="BE49" s="40">
        <v>0</v>
      </c>
      <c r="BF49" s="287">
        <v>130550</v>
      </c>
      <c r="BG49" s="288">
        <v>5607</v>
      </c>
    </row>
    <row r="50" spans="1:59" ht="16.5" customHeight="1">
      <c r="A50" s="1946"/>
      <c r="B50" s="658">
        <f t="shared" si="10"/>
        <v>4</v>
      </c>
      <c r="C50" s="285">
        <v>0</v>
      </c>
      <c r="D50" s="41">
        <v>0</v>
      </c>
      <c r="E50" s="41">
        <v>0</v>
      </c>
      <c r="F50" s="41">
        <v>0</v>
      </c>
      <c r="G50" s="41">
        <v>0</v>
      </c>
      <c r="H50" s="41">
        <v>0</v>
      </c>
      <c r="I50" s="41">
        <v>0</v>
      </c>
      <c r="J50" s="41">
        <v>0</v>
      </c>
      <c r="K50" s="41">
        <v>0</v>
      </c>
      <c r="L50" s="41">
        <v>0</v>
      </c>
      <c r="M50" s="41">
        <v>0</v>
      </c>
      <c r="N50" s="41">
        <v>0</v>
      </c>
      <c r="O50" s="41">
        <v>0</v>
      </c>
      <c r="P50" s="41">
        <v>0</v>
      </c>
      <c r="Q50" s="41">
        <v>0</v>
      </c>
      <c r="R50" s="290">
        <v>0</v>
      </c>
      <c r="S50" s="1946"/>
      <c r="T50" s="289">
        <v>0</v>
      </c>
      <c r="U50" s="41">
        <v>0</v>
      </c>
      <c r="V50" s="41">
        <v>0</v>
      </c>
      <c r="W50" s="41">
        <v>1</v>
      </c>
      <c r="X50" s="41">
        <v>0</v>
      </c>
      <c r="Y50" s="41">
        <v>0</v>
      </c>
      <c r="Z50" s="41">
        <v>0</v>
      </c>
      <c r="AA50" s="41">
        <v>0</v>
      </c>
      <c r="AB50" s="289">
        <v>3</v>
      </c>
      <c r="AC50" s="41">
        <v>0</v>
      </c>
      <c r="AD50" s="41">
        <v>0</v>
      </c>
      <c r="AE50" s="41">
        <v>0</v>
      </c>
      <c r="AF50" s="41">
        <v>0</v>
      </c>
      <c r="AG50" s="41">
        <v>0</v>
      </c>
      <c r="AH50" s="41">
        <v>0</v>
      </c>
      <c r="AI50" s="41">
        <v>0</v>
      </c>
      <c r="AJ50" s="41">
        <v>0</v>
      </c>
      <c r="AK50" s="41">
        <v>0</v>
      </c>
      <c r="AL50" s="41">
        <v>0</v>
      </c>
      <c r="AM50" s="41">
        <v>0</v>
      </c>
      <c r="AN50" s="41">
        <v>0</v>
      </c>
      <c r="AO50" s="41">
        <v>0</v>
      </c>
      <c r="AP50" s="1946"/>
      <c r="AQ50" s="285">
        <v>0</v>
      </c>
      <c r="AR50" s="41">
        <v>0</v>
      </c>
      <c r="AS50" s="41">
        <v>0</v>
      </c>
      <c r="AT50" s="41">
        <v>0</v>
      </c>
      <c r="AU50" s="41">
        <v>0</v>
      </c>
      <c r="AV50" s="41">
        <v>0</v>
      </c>
      <c r="AW50" s="41">
        <v>0</v>
      </c>
      <c r="AX50" s="41">
        <v>0</v>
      </c>
      <c r="AY50" s="41">
        <v>0</v>
      </c>
      <c r="AZ50" s="41">
        <v>0</v>
      </c>
      <c r="BA50" s="41">
        <v>0</v>
      </c>
      <c r="BB50" s="41">
        <v>0</v>
      </c>
      <c r="BC50" s="41">
        <v>0</v>
      </c>
      <c r="BD50" s="41">
        <v>0</v>
      </c>
      <c r="BE50" s="41">
        <v>0</v>
      </c>
      <c r="BF50" s="289">
        <v>232783</v>
      </c>
      <c r="BG50" s="290">
        <v>954</v>
      </c>
    </row>
    <row r="51" spans="1:59" ht="16.5" customHeight="1">
      <c r="A51" s="1945" t="s">
        <v>30</v>
      </c>
      <c r="B51" s="659">
        <f t="shared" si="10"/>
        <v>18</v>
      </c>
      <c r="C51" s="284">
        <v>1</v>
      </c>
      <c r="D51" s="40">
        <v>0</v>
      </c>
      <c r="E51" s="40">
        <v>2</v>
      </c>
      <c r="F51" s="40">
        <v>2</v>
      </c>
      <c r="G51" s="40">
        <v>0</v>
      </c>
      <c r="H51" s="40">
        <v>0</v>
      </c>
      <c r="I51" s="40">
        <v>0</v>
      </c>
      <c r="J51" s="40">
        <v>0</v>
      </c>
      <c r="K51" s="40">
        <v>0</v>
      </c>
      <c r="L51" s="40">
        <v>2</v>
      </c>
      <c r="M51" s="40">
        <v>0</v>
      </c>
      <c r="N51" s="40">
        <v>0</v>
      </c>
      <c r="O51" s="40">
        <v>0</v>
      </c>
      <c r="P51" s="40">
        <v>0</v>
      </c>
      <c r="Q51" s="40">
        <v>0</v>
      </c>
      <c r="R51" s="288">
        <v>1</v>
      </c>
      <c r="S51" s="1945" t="s">
        <v>30</v>
      </c>
      <c r="T51" s="287">
        <v>0</v>
      </c>
      <c r="U51" s="40">
        <v>6</v>
      </c>
      <c r="V51" s="40">
        <v>0</v>
      </c>
      <c r="W51" s="40">
        <v>3</v>
      </c>
      <c r="X51" s="40">
        <v>0</v>
      </c>
      <c r="Y51" s="40">
        <v>0</v>
      </c>
      <c r="Z51" s="40">
        <v>0</v>
      </c>
      <c r="AA51" s="40">
        <v>0</v>
      </c>
      <c r="AB51" s="287">
        <v>0</v>
      </c>
      <c r="AC51" s="40">
        <v>0</v>
      </c>
      <c r="AD51" s="40">
        <v>0</v>
      </c>
      <c r="AE51" s="40">
        <v>0</v>
      </c>
      <c r="AF51" s="40">
        <v>0</v>
      </c>
      <c r="AG51" s="40">
        <v>0</v>
      </c>
      <c r="AH51" s="40">
        <v>0</v>
      </c>
      <c r="AI51" s="40">
        <v>0</v>
      </c>
      <c r="AJ51" s="40">
        <v>0</v>
      </c>
      <c r="AK51" s="40">
        <v>0</v>
      </c>
      <c r="AL51" s="40">
        <v>0</v>
      </c>
      <c r="AM51" s="40">
        <v>0</v>
      </c>
      <c r="AN51" s="40">
        <v>0</v>
      </c>
      <c r="AO51" s="288">
        <v>1</v>
      </c>
      <c r="AP51" s="1945" t="s">
        <v>30</v>
      </c>
      <c r="AQ51" s="284">
        <v>0</v>
      </c>
      <c r="AR51" s="40">
        <v>0</v>
      </c>
      <c r="AS51" s="40">
        <v>0</v>
      </c>
      <c r="AT51" s="40">
        <v>0</v>
      </c>
      <c r="AU51" s="40">
        <v>0</v>
      </c>
      <c r="AV51" s="40">
        <v>0</v>
      </c>
      <c r="AW51" s="40">
        <v>0</v>
      </c>
      <c r="AX51" s="40">
        <v>0</v>
      </c>
      <c r="AY51" s="40">
        <v>0</v>
      </c>
      <c r="AZ51" s="40">
        <v>0</v>
      </c>
      <c r="BA51" s="40">
        <v>0</v>
      </c>
      <c r="BB51" s="40">
        <v>0</v>
      </c>
      <c r="BC51" s="40">
        <v>0</v>
      </c>
      <c r="BD51" s="40">
        <v>0</v>
      </c>
      <c r="BE51" s="40">
        <v>0</v>
      </c>
      <c r="BF51" s="287">
        <v>2458893</v>
      </c>
      <c r="BG51" s="288">
        <v>70966</v>
      </c>
    </row>
    <row r="52" spans="1:59" ht="16.5" customHeight="1">
      <c r="A52" s="1946"/>
      <c r="B52" s="658">
        <f t="shared" si="10"/>
        <v>11</v>
      </c>
      <c r="C52" s="285">
        <v>0</v>
      </c>
      <c r="D52" s="41">
        <v>2</v>
      </c>
      <c r="E52" s="41">
        <v>2</v>
      </c>
      <c r="F52" s="41">
        <v>1</v>
      </c>
      <c r="G52" s="41">
        <v>0</v>
      </c>
      <c r="H52" s="41">
        <v>0</v>
      </c>
      <c r="I52" s="41">
        <v>0</v>
      </c>
      <c r="J52" s="41">
        <v>0</v>
      </c>
      <c r="K52" s="41">
        <v>0</v>
      </c>
      <c r="L52" s="41">
        <v>0</v>
      </c>
      <c r="M52" s="41">
        <v>0</v>
      </c>
      <c r="N52" s="41">
        <v>0</v>
      </c>
      <c r="O52" s="41">
        <v>0</v>
      </c>
      <c r="P52" s="41">
        <v>0</v>
      </c>
      <c r="Q52" s="41">
        <v>0</v>
      </c>
      <c r="R52" s="290">
        <v>0</v>
      </c>
      <c r="S52" s="1946"/>
      <c r="T52" s="289">
        <v>0</v>
      </c>
      <c r="U52" s="41">
        <v>0</v>
      </c>
      <c r="V52" s="41">
        <v>0</v>
      </c>
      <c r="W52" s="41">
        <v>3</v>
      </c>
      <c r="X52" s="41">
        <v>0</v>
      </c>
      <c r="Y52" s="41">
        <v>0</v>
      </c>
      <c r="Z52" s="41">
        <v>0</v>
      </c>
      <c r="AA52" s="41">
        <v>0</v>
      </c>
      <c r="AB52" s="289">
        <v>2</v>
      </c>
      <c r="AC52" s="41">
        <v>0</v>
      </c>
      <c r="AD52" s="41">
        <v>0</v>
      </c>
      <c r="AE52" s="41">
        <v>0</v>
      </c>
      <c r="AF52" s="41">
        <v>0</v>
      </c>
      <c r="AG52" s="41">
        <v>0</v>
      </c>
      <c r="AH52" s="41">
        <v>0</v>
      </c>
      <c r="AI52" s="41">
        <v>0</v>
      </c>
      <c r="AJ52" s="41">
        <v>0</v>
      </c>
      <c r="AK52" s="41">
        <v>0</v>
      </c>
      <c r="AL52" s="41">
        <v>0</v>
      </c>
      <c r="AM52" s="41">
        <v>0</v>
      </c>
      <c r="AN52" s="41">
        <v>0</v>
      </c>
      <c r="AO52" s="290">
        <v>0</v>
      </c>
      <c r="AP52" s="1946"/>
      <c r="AQ52" s="285">
        <v>0</v>
      </c>
      <c r="AR52" s="41">
        <v>0</v>
      </c>
      <c r="AS52" s="41">
        <v>0</v>
      </c>
      <c r="AT52" s="41">
        <v>0</v>
      </c>
      <c r="AU52" s="41">
        <v>0</v>
      </c>
      <c r="AV52" s="41">
        <v>0</v>
      </c>
      <c r="AW52" s="41">
        <v>0</v>
      </c>
      <c r="AX52" s="41">
        <v>0</v>
      </c>
      <c r="AY52" s="41">
        <v>0</v>
      </c>
      <c r="AZ52" s="41">
        <v>0</v>
      </c>
      <c r="BA52" s="41">
        <v>1</v>
      </c>
      <c r="BB52" s="41">
        <v>0</v>
      </c>
      <c r="BC52" s="41">
        <v>0</v>
      </c>
      <c r="BD52" s="41">
        <v>0</v>
      </c>
      <c r="BE52" s="41">
        <v>0</v>
      </c>
      <c r="BF52" s="289">
        <v>745946</v>
      </c>
      <c r="BG52" s="290">
        <v>63575</v>
      </c>
    </row>
    <row r="53" spans="1:59" ht="16.5" customHeight="1">
      <c r="A53" s="1945" t="s">
        <v>31</v>
      </c>
      <c r="B53" s="659">
        <f t="shared" si="10"/>
        <v>10</v>
      </c>
      <c r="C53" s="284">
        <v>0</v>
      </c>
      <c r="D53" s="40">
        <v>1</v>
      </c>
      <c r="E53" s="40">
        <v>1</v>
      </c>
      <c r="F53" s="40">
        <v>0</v>
      </c>
      <c r="G53" s="40">
        <v>0</v>
      </c>
      <c r="H53" s="40">
        <v>0</v>
      </c>
      <c r="I53" s="40">
        <v>0</v>
      </c>
      <c r="J53" s="40">
        <v>0</v>
      </c>
      <c r="K53" s="40">
        <v>0</v>
      </c>
      <c r="L53" s="40">
        <v>2</v>
      </c>
      <c r="M53" s="40">
        <v>0</v>
      </c>
      <c r="N53" s="40">
        <v>0</v>
      </c>
      <c r="O53" s="40">
        <v>0</v>
      </c>
      <c r="P53" s="40">
        <v>0</v>
      </c>
      <c r="Q53" s="40">
        <v>0</v>
      </c>
      <c r="R53" s="288">
        <v>0</v>
      </c>
      <c r="S53" s="1945" t="s">
        <v>31</v>
      </c>
      <c r="T53" s="287">
        <v>0</v>
      </c>
      <c r="U53" s="40">
        <v>2</v>
      </c>
      <c r="V53" s="40">
        <v>0</v>
      </c>
      <c r="W53" s="40">
        <v>0</v>
      </c>
      <c r="X53" s="40">
        <v>0</v>
      </c>
      <c r="Y53" s="40">
        <v>0</v>
      </c>
      <c r="Z53" s="40">
        <v>0</v>
      </c>
      <c r="AA53" s="40">
        <v>0</v>
      </c>
      <c r="AB53" s="287">
        <v>2</v>
      </c>
      <c r="AC53" s="40">
        <v>0</v>
      </c>
      <c r="AD53" s="40">
        <v>0</v>
      </c>
      <c r="AE53" s="40">
        <v>0</v>
      </c>
      <c r="AF53" s="40">
        <v>0</v>
      </c>
      <c r="AG53" s="40">
        <v>0</v>
      </c>
      <c r="AH53" s="40">
        <v>0</v>
      </c>
      <c r="AI53" s="40">
        <v>0</v>
      </c>
      <c r="AJ53" s="40">
        <v>0</v>
      </c>
      <c r="AK53" s="40">
        <v>0</v>
      </c>
      <c r="AL53" s="40">
        <v>0</v>
      </c>
      <c r="AM53" s="40">
        <v>0</v>
      </c>
      <c r="AN53" s="40">
        <v>0</v>
      </c>
      <c r="AO53" s="40">
        <v>0</v>
      </c>
      <c r="AP53" s="1945" t="s">
        <v>31</v>
      </c>
      <c r="AQ53" s="284">
        <v>0</v>
      </c>
      <c r="AR53" s="40">
        <v>0</v>
      </c>
      <c r="AS53" s="40">
        <v>0</v>
      </c>
      <c r="AT53" s="40">
        <v>0</v>
      </c>
      <c r="AU53" s="40">
        <v>0</v>
      </c>
      <c r="AV53" s="40">
        <v>0</v>
      </c>
      <c r="AW53" s="40">
        <v>0</v>
      </c>
      <c r="AX53" s="40">
        <v>0</v>
      </c>
      <c r="AY53" s="40">
        <v>0</v>
      </c>
      <c r="AZ53" s="40">
        <v>0</v>
      </c>
      <c r="BA53" s="40">
        <v>1</v>
      </c>
      <c r="BB53" s="40">
        <v>0</v>
      </c>
      <c r="BC53" s="40">
        <v>0</v>
      </c>
      <c r="BD53" s="40">
        <v>1</v>
      </c>
      <c r="BE53" s="40">
        <v>0</v>
      </c>
      <c r="BF53" s="287">
        <v>1477456</v>
      </c>
      <c r="BG53" s="288">
        <v>68306</v>
      </c>
    </row>
    <row r="54" spans="1:59" ht="16.5" customHeight="1">
      <c r="A54" s="1946"/>
      <c r="B54" s="658">
        <f t="shared" si="10"/>
        <v>7</v>
      </c>
      <c r="C54" s="285">
        <v>0</v>
      </c>
      <c r="D54" s="41">
        <v>1</v>
      </c>
      <c r="E54" s="41">
        <v>0</v>
      </c>
      <c r="F54" s="41">
        <v>0</v>
      </c>
      <c r="G54" s="41">
        <v>0</v>
      </c>
      <c r="H54" s="41">
        <v>0</v>
      </c>
      <c r="I54" s="41">
        <v>0</v>
      </c>
      <c r="J54" s="41">
        <v>0</v>
      </c>
      <c r="K54" s="41">
        <v>0</v>
      </c>
      <c r="L54" s="41">
        <v>0</v>
      </c>
      <c r="M54" s="41">
        <v>0</v>
      </c>
      <c r="N54" s="41">
        <v>0</v>
      </c>
      <c r="O54" s="41">
        <v>0</v>
      </c>
      <c r="P54" s="41">
        <v>0</v>
      </c>
      <c r="Q54" s="41">
        <v>0</v>
      </c>
      <c r="R54" s="41">
        <v>0</v>
      </c>
      <c r="S54" s="1946"/>
      <c r="T54" s="289">
        <v>0</v>
      </c>
      <c r="U54" s="41">
        <v>3</v>
      </c>
      <c r="V54" s="41">
        <v>0</v>
      </c>
      <c r="W54" s="41">
        <v>0</v>
      </c>
      <c r="X54" s="41">
        <v>0</v>
      </c>
      <c r="Y54" s="41">
        <v>0</v>
      </c>
      <c r="Z54" s="41">
        <v>0</v>
      </c>
      <c r="AA54" s="41">
        <v>0</v>
      </c>
      <c r="AB54" s="289">
        <v>3</v>
      </c>
      <c r="AC54" s="41">
        <v>0</v>
      </c>
      <c r="AD54" s="41">
        <v>0</v>
      </c>
      <c r="AE54" s="41">
        <v>0</v>
      </c>
      <c r="AF54" s="41">
        <v>0</v>
      </c>
      <c r="AG54" s="41">
        <v>0</v>
      </c>
      <c r="AH54" s="41">
        <v>0</v>
      </c>
      <c r="AI54" s="41">
        <v>0</v>
      </c>
      <c r="AJ54" s="41">
        <v>0</v>
      </c>
      <c r="AK54" s="41">
        <v>0</v>
      </c>
      <c r="AL54" s="41">
        <v>0</v>
      </c>
      <c r="AM54" s="41">
        <v>0</v>
      </c>
      <c r="AN54" s="41">
        <v>0</v>
      </c>
      <c r="AO54" s="41">
        <v>0</v>
      </c>
      <c r="AP54" s="1946"/>
      <c r="AQ54" s="285">
        <v>0</v>
      </c>
      <c r="AR54" s="41">
        <v>0</v>
      </c>
      <c r="AS54" s="41">
        <v>0</v>
      </c>
      <c r="AT54" s="41">
        <v>0</v>
      </c>
      <c r="AU54" s="41">
        <v>0</v>
      </c>
      <c r="AV54" s="41">
        <v>0</v>
      </c>
      <c r="AW54" s="41">
        <v>0</v>
      </c>
      <c r="AX54" s="41">
        <v>0</v>
      </c>
      <c r="AY54" s="41">
        <v>0</v>
      </c>
      <c r="AZ54" s="41">
        <v>0</v>
      </c>
      <c r="BA54" s="41">
        <v>0</v>
      </c>
      <c r="BB54" s="41">
        <v>0</v>
      </c>
      <c r="BC54" s="41">
        <v>0</v>
      </c>
      <c r="BD54" s="41">
        <v>0</v>
      </c>
      <c r="BE54" s="41">
        <v>0</v>
      </c>
      <c r="BF54" s="289">
        <v>718908</v>
      </c>
      <c r="BG54" s="290">
        <v>9997</v>
      </c>
    </row>
    <row r="55" spans="1:59" ht="16.5" customHeight="1">
      <c r="A55" s="1945" t="s">
        <v>32</v>
      </c>
      <c r="B55" s="659">
        <f t="shared" si="10"/>
        <v>7</v>
      </c>
      <c r="C55" s="284">
        <v>0</v>
      </c>
      <c r="D55" s="40">
        <v>2</v>
      </c>
      <c r="E55" s="40">
        <v>2</v>
      </c>
      <c r="F55" s="40">
        <v>2</v>
      </c>
      <c r="G55" s="40">
        <v>0</v>
      </c>
      <c r="H55" s="40">
        <v>0</v>
      </c>
      <c r="I55" s="40">
        <v>0</v>
      </c>
      <c r="J55" s="40">
        <v>0</v>
      </c>
      <c r="K55" s="40">
        <v>0</v>
      </c>
      <c r="L55" s="40">
        <v>0</v>
      </c>
      <c r="M55" s="40">
        <v>0</v>
      </c>
      <c r="N55" s="40">
        <v>0</v>
      </c>
      <c r="O55" s="40">
        <v>0</v>
      </c>
      <c r="P55" s="40">
        <v>0</v>
      </c>
      <c r="Q55" s="40">
        <v>0</v>
      </c>
      <c r="R55" s="40">
        <v>0</v>
      </c>
      <c r="S55" s="1945" t="s">
        <v>32</v>
      </c>
      <c r="T55" s="287">
        <v>0</v>
      </c>
      <c r="U55" s="40">
        <v>1</v>
      </c>
      <c r="V55" s="40">
        <v>0</v>
      </c>
      <c r="W55" s="40">
        <v>0</v>
      </c>
      <c r="X55" s="40">
        <v>0</v>
      </c>
      <c r="Y55" s="40">
        <v>0</v>
      </c>
      <c r="Z55" s="40">
        <v>0</v>
      </c>
      <c r="AA55" s="40">
        <v>0</v>
      </c>
      <c r="AB55" s="287">
        <v>0</v>
      </c>
      <c r="AC55" s="40">
        <v>0</v>
      </c>
      <c r="AD55" s="40">
        <v>0</v>
      </c>
      <c r="AE55" s="40">
        <v>0</v>
      </c>
      <c r="AF55" s="40">
        <v>0</v>
      </c>
      <c r="AG55" s="40">
        <v>0</v>
      </c>
      <c r="AH55" s="40">
        <v>0</v>
      </c>
      <c r="AI55" s="40">
        <v>0</v>
      </c>
      <c r="AJ55" s="40">
        <v>0</v>
      </c>
      <c r="AK55" s="40">
        <v>0</v>
      </c>
      <c r="AL55" s="40">
        <v>0</v>
      </c>
      <c r="AM55" s="40">
        <v>0</v>
      </c>
      <c r="AN55" s="40">
        <v>0</v>
      </c>
      <c r="AO55" s="288">
        <v>0</v>
      </c>
      <c r="AP55" s="1945" t="s">
        <v>32</v>
      </c>
      <c r="AQ55" s="284">
        <v>0</v>
      </c>
      <c r="AR55" s="40">
        <v>0</v>
      </c>
      <c r="AS55" s="40">
        <v>0</v>
      </c>
      <c r="AT55" s="40">
        <v>0</v>
      </c>
      <c r="AU55" s="40">
        <v>0</v>
      </c>
      <c r="AV55" s="40">
        <v>0</v>
      </c>
      <c r="AW55" s="40">
        <v>0</v>
      </c>
      <c r="AX55" s="40">
        <v>0</v>
      </c>
      <c r="AY55" s="40">
        <v>0</v>
      </c>
      <c r="AZ55" s="40">
        <v>0</v>
      </c>
      <c r="BA55" s="40">
        <v>0</v>
      </c>
      <c r="BB55" s="40">
        <v>0</v>
      </c>
      <c r="BC55" s="40">
        <v>0</v>
      </c>
      <c r="BD55" s="40">
        <v>0</v>
      </c>
      <c r="BE55" s="40">
        <v>0</v>
      </c>
      <c r="BF55" s="287">
        <v>1250053</v>
      </c>
      <c r="BG55" s="288">
        <v>37200</v>
      </c>
    </row>
    <row r="56" spans="1:59" ht="16.5" customHeight="1">
      <c r="A56" s="1946"/>
      <c r="B56" s="658">
        <f t="shared" si="10"/>
        <v>5</v>
      </c>
      <c r="C56" s="285">
        <v>0</v>
      </c>
      <c r="D56" s="41">
        <v>1</v>
      </c>
      <c r="E56" s="41">
        <v>1</v>
      </c>
      <c r="F56" s="41">
        <v>0</v>
      </c>
      <c r="G56" s="41">
        <v>0</v>
      </c>
      <c r="H56" s="41">
        <v>0</v>
      </c>
      <c r="I56" s="41">
        <v>0</v>
      </c>
      <c r="J56" s="41">
        <v>0</v>
      </c>
      <c r="K56" s="41">
        <v>0</v>
      </c>
      <c r="L56" s="41">
        <v>0</v>
      </c>
      <c r="M56" s="41">
        <v>0</v>
      </c>
      <c r="N56" s="41">
        <v>0</v>
      </c>
      <c r="O56" s="41">
        <v>0</v>
      </c>
      <c r="P56" s="41">
        <v>0</v>
      </c>
      <c r="Q56" s="41">
        <v>0</v>
      </c>
      <c r="R56" s="41">
        <v>0</v>
      </c>
      <c r="S56" s="1946"/>
      <c r="T56" s="289">
        <v>0</v>
      </c>
      <c r="U56" s="41">
        <v>0</v>
      </c>
      <c r="V56" s="41">
        <v>0</v>
      </c>
      <c r="W56" s="41">
        <v>0</v>
      </c>
      <c r="X56" s="41">
        <v>0</v>
      </c>
      <c r="Y56" s="41">
        <v>0</v>
      </c>
      <c r="Z56" s="41">
        <v>0</v>
      </c>
      <c r="AA56" s="41">
        <v>0</v>
      </c>
      <c r="AB56" s="289">
        <v>1</v>
      </c>
      <c r="AC56" s="41">
        <v>1</v>
      </c>
      <c r="AD56" s="41">
        <v>0</v>
      </c>
      <c r="AE56" s="41">
        <v>0</v>
      </c>
      <c r="AF56" s="41">
        <v>0</v>
      </c>
      <c r="AG56" s="41">
        <v>0</v>
      </c>
      <c r="AH56" s="41">
        <v>0</v>
      </c>
      <c r="AI56" s="41">
        <v>0</v>
      </c>
      <c r="AJ56" s="41">
        <v>0</v>
      </c>
      <c r="AK56" s="41">
        <v>0</v>
      </c>
      <c r="AL56" s="41">
        <v>0</v>
      </c>
      <c r="AM56" s="41">
        <v>0</v>
      </c>
      <c r="AN56" s="41">
        <v>1</v>
      </c>
      <c r="AO56" s="290">
        <v>0</v>
      </c>
      <c r="AP56" s="1946"/>
      <c r="AQ56" s="285">
        <v>0</v>
      </c>
      <c r="AR56" s="41">
        <v>0</v>
      </c>
      <c r="AS56" s="41">
        <v>0</v>
      </c>
      <c r="AT56" s="41">
        <v>0</v>
      </c>
      <c r="AU56" s="41">
        <v>0</v>
      </c>
      <c r="AV56" s="41">
        <v>0</v>
      </c>
      <c r="AW56" s="41">
        <v>0</v>
      </c>
      <c r="AX56" s="41">
        <v>0</v>
      </c>
      <c r="AY56" s="41">
        <v>0</v>
      </c>
      <c r="AZ56" s="41">
        <v>0</v>
      </c>
      <c r="BA56" s="41">
        <v>0</v>
      </c>
      <c r="BB56" s="41">
        <v>0</v>
      </c>
      <c r="BC56" s="41">
        <v>0</v>
      </c>
      <c r="BD56" s="41">
        <v>0</v>
      </c>
      <c r="BE56" s="41">
        <v>0</v>
      </c>
      <c r="BF56" s="289">
        <v>262574</v>
      </c>
      <c r="BG56" s="290">
        <v>7842</v>
      </c>
    </row>
    <row r="57" spans="1:59" ht="16.5" customHeight="1">
      <c r="A57" s="1945" t="s">
        <v>33</v>
      </c>
      <c r="B57" s="659">
        <f t="shared" si="10"/>
        <v>13</v>
      </c>
      <c r="C57" s="284">
        <v>0</v>
      </c>
      <c r="D57" s="40">
        <v>0</v>
      </c>
      <c r="E57" s="40">
        <v>4</v>
      </c>
      <c r="F57" s="40">
        <v>1</v>
      </c>
      <c r="G57" s="40">
        <v>0</v>
      </c>
      <c r="H57" s="40">
        <v>0</v>
      </c>
      <c r="I57" s="40">
        <v>1</v>
      </c>
      <c r="J57" s="40">
        <v>0</v>
      </c>
      <c r="K57" s="40">
        <v>0</v>
      </c>
      <c r="L57" s="40">
        <v>0</v>
      </c>
      <c r="M57" s="40">
        <v>0</v>
      </c>
      <c r="N57" s="40">
        <v>0</v>
      </c>
      <c r="O57" s="40">
        <v>0</v>
      </c>
      <c r="P57" s="40">
        <v>0</v>
      </c>
      <c r="Q57" s="40">
        <v>0</v>
      </c>
      <c r="R57" s="288">
        <v>0</v>
      </c>
      <c r="S57" s="1945" t="s">
        <v>33</v>
      </c>
      <c r="T57" s="287">
        <v>0</v>
      </c>
      <c r="U57" s="40">
        <v>4</v>
      </c>
      <c r="V57" s="40">
        <v>0</v>
      </c>
      <c r="W57" s="40">
        <v>1</v>
      </c>
      <c r="X57" s="40">
        <v>0</v>
      </c>
      <c r="Y57" s="40">
        <v>0</v>
      </c>
      <c r="Z57" s="40">
        <v>0</v>
      </c>
      <c r="AA57" s="40">
        <v>0</v>
      </c>
      <c r="AB57" s="287">
        <v>2</v>
      </c>
      <c r="AC57" s="40">
        <v>0</v>
      </c>
      <c r="AD57" s="40">
        <v>0</v>
      </c>
      <c r="AE57" s="40">
        <v>0</v>
      </c>
      <c r="AF57" s="40">
        <v>0</v>
      </c>
      <c r="AG57" s="40">
        <v>0</v>
      </c>
      <c r="AH57" s="40">
        <v>0</v>
      </c>
      <c r="AI57" s="40">
        <v>0</v>
      </c>
      <c r="AJ57" s="40">
        <v>0</v>
      </c>
      <c r="AK57" s="40">
        <v>0</v>
      </c>
      <c r="AL57" s="40">
        <v>0</v>
      </c>
      <c r="AM57" s="40">
        <v>0</v>
      </c>
      <c r="AN57" s="40">
        <v>0</v>
      </c>
      <c r="AO57" s="40">
        <v>0</v>
      </c>
      <c r="AP57" s="1945" t="s">
        <v>33</v>
      </c>
      <c r="AQ57" s="284">
        <v>0</v>
      </c>
      <c r="AR57" s="40">
        <v>0</v>
      </c>
      <c r="AS57" s="40">
        <v>0</v>
      </c>
      <c r="AT57" s="40">
        <v>0</v>
      </c>
      <c r="AU57" s="40">
        <v>0</v>
      </c>
      <c r="AV57" s="40">
        <v>0</v>
      </c>
      <c r="AW57" s="40">
        <v>0</v>
      </c>
      <c r="AX57" s="40">
        <v>0</v>
      </c>
      <c r="AY57" s="40">
        <v>0</v>
      </c>
      <c r="AZ57" s="40">
        <v>0</v>
      </c>
      <c r="BA57" s="40">
        <v>0</v>
      </c>
      <c r="BB57" s="40">
        <v>0</v>
      </c>
      <c r="BC57" s="40">
        <v>0</v>
      </c>
      <c r="BD57" s="40">
        <v>0</v>
      </c>
      <c r="BE57" s="40">
        <v>0</v>
      </c>
      <c r="BF57" s="287">
        <v>1755198</v>
      </c>
      <c r="BG57" s="288">
        <v>94915</v>
      </c>
    </row>
    <row r="58" spans="1:59" ht="16.5" customHeight="1">
      <c r="A58" s="1946"/>
      <c r="B58" s="658">
        <f t="shared" si="10"/>
        <v>14</v>
      </c>
      <c r="C58" s="285">
        <v>0</v>
      </c>
      <c r="D58" s="41">
        <v>2</v>
      </c>
      <c r="E58" s="41">
        <v>2</v>
      </c>
      <c r="F58" s="41">
        <v>0</v>
      </c>
      <c r="G58" s="41">
        <v>0</v>
      </c>
      <c r="H58" s="41">
        <v>0</v>
      </c>
      <c r="I58" s="41">
        <v>0</v>
      </c>
      <c r="J58" s="41">
        <v>0</v>
      </c>
      <c r="K58" s="41">
        <v>1</v>
      </c>
      <c r="L58" s="41">
        <v>0</v>
      </c>
      <c r="M58" s="41">
        <v>0</v>
      </c>
      <c r="N58" s="41">
        <v>0</v>
      </c>
      <c r="O58" s="41">
        <v>0</v>
      </c>
      <c r="P58" s="41">
        <v>0</v>
      </c>
      <c r="Q58" s="41">
        <v>0</v>
      </c>
      <c r="R58" s="290">
        <v>0</v>
      </c>
      <c r="S58" s="1946"/>
      <c r="T58" s="289">
        <v>0</v>
      </c>
      <c r="U58" s="41">
        <v>1</v>
      </c>
      <c r="V58" s="41">
        <v>0</v>
      </c>
      <c r="W58" s="41">
        <v>0</v>
      </c>
      <c r="X58" s="41">
        <v>0</v>
      </c>
      <c r="Y58" s="41">
        <v>0</v>
      </c>
      <c r="Z58" s="41">
        <v>0</v>
      </c>
      <c r="AA58" s="41">
        <v>0</v>
      </c>
      <c r="AB58" s="289">
        <v>7</v>
      </c>
      <c r="AC58" s="41">
        <v>0</v>
      </c>
      <c r="AD58" s="41">
        <v>0</v>
      </c>
      <c r="AE58" s="41">
        <v>0</v>
      </c>
      <c r="AF58" s="41">
        <v>0</v>
      </c>
      <c r="AG58" s="41">
        <v>0</v>
      </c>
      <c r="AH58" s="41">
        <v>0</v>
      </c>
      <c r="AI58" s="41">
        <v>0</v>
      </c>
      <c r="AJ58" s="41">
        <v>0</v>
      </c>
      <c r="AK58" s="41">
        <v>0</v>
      </c>
      <c r="AL58" s="41">
        <v>0</v>
      </c>
      <c r="AM58" s="41">
        <v>0</v>
      </c>
      <c r="AN58" s="41">
        <v>0</v>
      </c>
      <c r="AO58" s="41">
        <v>0</v>
      </c>
      <c r="AP58" s="1946"/>
      <c r="AQ58" s="285">
        <v>1</v>
      </c>
      <c r="AR58" s="41">
        <v>0</v>
      </c>
      <c r="AS58" s="41">
        <v>0</v>
      </c>
      <c r="AT58" s="41">
        <v>0</v>
      </c>
      <c r="AU58" s="41">
        <v>0</v>
      </c>
      <c r="AV58" s="41">
        <v>0</v>
      </c>
      <c r="AW58" s="41">
        <v>0</v>
      </c>
      <c r="AX58" s="41">
        <v>0</v>
      </c>
      <c r="AY58" s="41">
        <v>0</v>
      </c>
      <c r="AZ58" s="41">
        <v>0</v>
      </c>
      <c r="BA58" s="41">
        <v>0</v>
      </c>
      <c r="BB58" s="41">
        <v>0</v>
      </c>
      <c r="BC58" s="41">
        <v>0</v>
      </c>
      <c r="BD58" s="41">
        <v>0</v>
      </c>
      <c r="BE58" s="41">
        <v>0</v>
      </c>
      <c r="BF58" s="289">
        <v>1041213</v>
      </c>
      <c r="BG58" s="290">
        <v>32311</v>
      </c>
    </row>
    <row r="59" spans="1:59" ht="16.5" customHeight="1">
      <c r="A59" s="1945" t="s">
        <v>34</v>
      </c>
      <c r="B59" s="659">
        <f t="shared" si="10"/>
        <v>14</v>
      </c>
      <c r="C59" s="284">
        <v>0</v>
      </c>
      <c r="D59" s="40">
        <v>2</v>
      </c>
      <c r="E59" s="40">
        <v>0</v>
      </c>
      <c r="F59" s="40">
        <v>0</v>
      </c>
      <c r="G59" s="40">
        <v>0</v>
      </c>
      <c r="H59" s="40">
        <v>0</v>
      </c>
      <c r="I59" s="40">
        <v>0</v>
      </c>
      <c r="J59" s="40">
        <v>0</v>
      </c>
      <c r="K59" s="40">
        <v>0</v>
      </c>
      <c r="L59" s="40">
        <v>1</v>
      </c>
      <c r="M59" s="40">
        <v>0</v>
      </c>
      <c r="N59" s="40">
        <v>0</v>
      </c>
      <c r="O59" s="40">
        <v>0</v>
      </c>
      <c r="P59" s="40">
        <v>2</v>
      </c>
      <c r="Q59" s="40">
        <v>0</v>
      </c>
      <c r="R59" s="288">
        <v>0</v>
      </c>
      <c r="S59" s="1945" t="s">
        <v>34</v>
      </c>
      <c r="T59" s="287">
        <v>0</v>
      </c>
      <c r="U59" s="40">
        <v>7</v>
      </c>
      <c r="V59" s="40">
        <v>0</v>
      </c>
      <c r="W59" s="40">
        <v>2</v>
      </c>
      <c r="X59" s="40">
        <v>0</v>
      </c>
      <c r="Y59" s="40">
        <v>0</v>
      </c>
      <c r="Z59" s="40">
        <v>0</v>
      </c>
      <c r="AA59" s="40">
        <v>0</v>
      </c>
      <c r="AB59" s="287">
        <v>0</v>
      </c>
      <c r="AC59" s="40">
        <v>0</v>
      </c>
      <c r="AD59" s="40">
        <v>0</v>
      </c>
      <c r="AE59" s="40">
        <v>0</v>
      </c>
      <c r="AF59" s="40">
        <v>0</v>
      </c>
      <c r="AG59" s="40">
        <v>0</v>
      </c>
      <c r="AH59" s="40">
        <v>0</v>
      </c>
      <c r="AI59" s="40">
        <v>0</v>
      </c>
      <c r="AJ59" s="40">
        <v>0</v>
      </c>
      <c r="AK59" s="40">
        <v>0</v>
      </c>
      <c r="AL59" s="40">
        <v>0</v>
      </c>
      <c r="AM59" s="40">
        <v>0</v>
      </c>
      <c r="AN59" s="40">
        <v>0</v>
      </c>
      <c r="AO59" s="40">
        <v>0</v>
      </c>
      <c r="AP59" s="1945" t="s">
        <v>34</v>
      </c>
      <c r="AQ59" s="284">
        <v>0</v>
      </c>
      <c r="AR59" s="40">
        <v>0</v>
      </c>
      <c r="AS59" s="40">
        <v>0</v>
      </c>
      <c r="AT59" s="40">
        <v>0</v>
      </c>
      <c r="AU59" s="40">
        <v>0</v>
      </c>
      <c r="AV59" s="40">
        <v>0</v>
      </c>
      <c r="AW59" s="40">
        <v>0</v>
      </c>
      <c r="AX59" s="40">
        <v>0</v>
      </c>
      <c r="AY59" s="40">
        <v>0</v>
      </c>
      <c r="AZ59" s="40">
        <v>0</v>
      </c>
      <c r="BA59" s="40">
        <v>0</v>
      </c>
      <c r="BB59" s="40">
        <v>0</v>
      </c>
      <c r="BC59" s="40">
        <v>0</v>
      </c>
      <c r="BD59" s="40">
        <v>0</v>
      </c>
      <c r="BE59" s="40">
        <v>0</v>
      </c>
      <c r="BF59" s="287">
        <v>1925894</v>
      </c>
      <c r="BG59" s="288">
        <v>14974</v>
      </c>
    </row>
    <row r="60" spans="1:59" ht="16.5" customHeight="1">
      <c r="A60" s="1946"/>
      <c r="B60" s="658">
        <f t="shared" si="10"/>
        <v>6</v>
      </c>
      <c r="C60" s="285">
        <v>1</v>
      </c>
      <c r="D60" s="41">
        <v>0</v>
      </c>
      <c r="E60" s="41">
        <v>0</v>
      </c>
      <c r="F60" s="41">
        <v>0</v>
      </c>
      <c r="G60" s="41">
        <v>0</v>
      </c>
      <c r="H60" s="41">
        <v>0</v>
      </c>
      <c r="I60" s="41">
        <v>0</v>
      </c>
      <c r="J60" s="41">
        <v>0</v>
      </c>
      <c r="K60" s="41">
        <v>0</v>
      </c>
      <c r="L60" s="41">
        <v>0</v>
      </c>
      <c r="M60" s="41">
        <v>0</v>
      </c>
      <c r="N60" s="41">
        <v>0</v>
      </c>
      <c r="O60" s="41">
        <v>0</v>
      </c>
      <c r="P60" s="41">
        <v>0</v>
      </c>
      <c r="Q60" s="41">
        <v>0</v>
      </c>
      <c r="R60" s="290">
        <v>0</v>
      </c>
      <c r="S60" s="1946"/>
      <c r="T60" s="289">
        <v>0</v>
      </c>
      <c r="U60" s="41">
        <v>0</v>
      </c>
      <c r="V60" s="41">
        <v>0</v>
      </c>
      <c r="W60" s="41">
        <v>0</v>
      </c>
      <c r="X60" s="41">
        <v>0</v>
      </c>
      <c r="Y60" s="41">
        <v>0</v>
      </c>
      <c r="Z60" s="41">
        <v>0</v>
      </c>
      <c r="AA60" s="41">
        <v>0</v>
      </c>
      <c r="AB60" s="289">
        <v>5</v>
      </c>
      <c r="AC60" s="41">
        <v>0</v>
      </c>
      <c r="AD60" s="41">
        <v>0</v>
      </c>
      <c r="AE60" s="41">
        <v>0</v>
      </c>
      <c r="AF60" s="41">
        <v>0</v>
      </c>
      <c r="AG60" s="41">
        <v>0</v>
      </c>
      <c r="AH60" s="41">
        <v>0</v>
      </c>
      <c r="AI60" s="41">
        <v>0</v>
      </c>
      <c r="AJ60" s="41">
        <v>0</v>
      </c>
      <c r="AK60" s="41">
        <v>0</v>
      </c>
      <c r="AL60" s="41">
        <v>0</v>
      </c>
      <c r="AM60" s="41">
        <v>0</v>
      </c>
      <c r="AN60" s="41">
        <v>0</v>
      </c>
      <c r="AO60" s="41">
        <v>0</v>
      </c>
      <c r="AP60" s="1946"/>
      <c r="AQ60" s="285">
        <v>0</v>
      </c>
      <c r="AR60" s="41">
        <v>0</v>
      </c>
      <c r="AS60" s="41">
        <v>0</v>
      </c>
      <c r="AT60" s="41">
        <v>0</v>
      </c>
      <c r="AU60" s="41">
        <v>0</v>
      </c>
      <c r="AV60" s="41">
        <v>0</v>
      </c>
      <c r="AW60" s="41">
        <v>0</v>
      </c>
      <c r="AX60" s="41">
        <v>0</v>
      </c>
      <c r="AY60" s="41">
        <v>0</v>
      </c>
      <c r="AZ60" s="41">
        <v>0</v>
      </c>
      <c r="BA60" s="41">
        <v>0</v>
      </c>
      <c r="BB60" s="41">
        <v>0</v>
      </c>
      <c r="BC60" s="41">
        <v>0</v>
      </c>
      <c r="BD60" s="41">
        <v>0</v>
      </c>
      <c r="BE60" s="41">
        <v>0</v>
      </c>
      <c r="BF60" s="289">
        <v>475154</v>
      </c>
      <c r="BG60" s="290">
        <v>21761</v>
      </c>
    </row>
    <row r="61" spans="1:59" ht="16.5" customHeight="1">
      <c r="A61" s="1945" t="s">
        <v>35</v>
      </c>
      <c r="B61" s="659">
        <f t="shared" si="10"/>
        <v>1</v>
      </c>
      <c r="C61" s="284">
        <v>0</v>
      </c>
      <c r="D61" s="40">
        <v>0</v>
      </c>
      <c r="E61" s="40">
        <v>0</v>
      </c>
      <c r="F61" s="40">
        <v>0</v>
      </c>
      <c r="G61" s="40">
        <v>0</v>
      </c>
      <c r="H61" s="40">
        <v>0</v>
      </c>
      <c r="I61" s="40">
        <v>0</v>
      </c>
      <c r="J61" s="40">
        <v>0</v>
      </c>
      <c r="K61" s="40">
        <v>0</v>
      </c>
      <c r="L61" s="40">
        <v>1</v>
      </c>
      <c r="M61" s="40">
        <v>0</v>
      </c>
      <c r="N61" s="40">
        <v>0</v>
      </c>
      <c r="O61" s="40">
        <v>0</v>
      </c>
      <c r="P61" s="40">
        <v>0</v>
      </c>
      <c r="Q61" s="40">
        <v>0</v>
      </c>
      <c r="R61" s="288">
        <v>0</v>
      </c>
      <c r="S61" s="1945" t="s">
        <v>35</v>
      </c>
      <c r="T61" s="287">
        <v>0</v>
      </c>
      <c r="U61" s="40">
        <v>0</v>
      </c>
      <c r="V61" s="40">
        <v>0</v>
      </c>
      <c r="W61" s="40">
        <v>0</v>
      </c>
      <c r="X61" s="40">
        <v>0</v>
      </c>
      <c r="Y61" s="40">
        <v>0</v>
      </c>
      <c r="Z61" s="40">
        <v>0</v>
      </c>
      <c r="AA61" s="40">
        <v>0</v>
      </c>
      <c r="AB61" s="287">
        <v>0</v>
      </c>
      <c r="AC61" s="40">
        <v>0</v>
      </c>
      <c r="AD61" s="40">
        <v>0</v>
      </c>
      <c r="AE61" s="40">
        <v>0</v>
      </c>
      <c r="AF61" s="40">
        <v>0</v>
      </c>
      <c r="AG61" s="40">
        <v>0</v>
      </c>
      <c r="AH61" s="40">
        <v>0</v>
      </c>
      <c r="AI61" s="40">
        <v>0</v>
      </c>
      <c r="AJ61" s="40">
        <v>0</v>
      </c>
      <c r="AK61" s="40">
        <v>0</v>
      </c>
      <c r="AL61" s="40">
        <v>0</v>
      </c>
      <c r="AM61" s="40">
        <v>0</v>
      </c>
      <c r="AN61" s="40">
        <v>0</v>
      </c>
      <c r="AO61" s="288">
        <v>0</v>
      </c>
      <c r="AP61" s="1945" t="s">
        <v>35</v>
      </c>
      <c r="AQ61" s="284">
        <v>0</v>
      </c>
      <c r="AR61" s="40">
        <v>0</v>
      </c>
      <c r="AS61" s="40">
        <v>0</v>
      </c>
      <c r="AT61" s="40">
        <v>0</v>
      </c>
      <c r="AU61" s="40">
        <v>0</v>
      </c>
      <c r="AV61" s="40">
        <v>0</v>
      </c>
      <c r="AW61" s="40">
        <v>0</v>
      </c>
      <c r="AX61" s="40">
        <v>0</v>
      </c>
      <c r="AY61" s="40">
        <v>0</v>
      </c>
      <c r="AZ61" s="40">
        <v>0</v>
      </c>
      <c r="BA61" s="40">
        <v>0</v>
      </c>
      <c r="BB61" s="40">
        <v>0</v>
      </c>
      <c r="BC61" s="40">
        <v>0</v>
      </c>
      <c r="BD61" s="40">
        <v>0</v>
      </c>
      <c r="BE61" s="40">
        <v>0</v>
      </c>
      <c r="BF61" s="287">
        <v>3550</v>
      </c>
      <c r="BG61" s="288">
        <v>0</v>
      </c>
    </row>
    <row r="62" spans="1:59" ht="16.5" customHeight="1">
      <c r="A62" s="1946"/>
      <c r="B62" s="658">
        <f t="shared" si="10"/>
        <v>9</v>
      </c>
      <c r="C62" s="285">
        <v>0</v>
      </c>
      <c r="D62" s="41">
        <v>0</v>
      </c>
      <c r="E62" s="41">
        <v>0</v>
      </c>
      <c r="F62" s="41">
        <v>0</v>
      </c>
      <c r="G62" s="41">
        <v>0</v>
      </c>
      <c r="H62" s="41">
        <v>0</v>
      </c>
      <c r="I62" s="41">
        <v>0</v>
      </c>
      <c r="J62" s="41">
        <v>0</v>
      </c>
      <c r="K62" s="41">
        <v>0</v>
      </c>
      <c r="L62" s="41">
        <v>0</v>
      </c>
      <c r="M62" s="41">
        <v>0</v>
      </c>
      <c r="N62" s="41">
        <v>0</v>
      </c>
      <c r="O62" s="41">
        <v>0</v>
      </c>
      <c r="P62" s="41">
        <v>0</v>
      </c>
      <c r="Q62" s="41">
        <v>0</v>
      </c>
      <c r="R62" s="41">
        <v>0</v>
      </c>
      <c r="S62" s="1946"/>
      <c r="T62" s="289">
        <v>1</v>
      </c>
      <c r="U62" s="41">
        <v>1</v>
      </c>
      <c r="V62" s="41">
        <v>0</v>
      </c>
      <c r="W62" s="41">
        <v>0</v>
      </c>
      <c r="X62" s="41">
        <v>0</v>
      </c>
      <c r="Y62" s="41">
        <v>0</v>
      </c>
      <c r="Z62" s="41">
        <v>0</v>
      </c>
      <c r="AA62" s="41">
        <v>0</v>
      </c>
      <c r="AB62" s="289">
        <v>6</v>
      </c>
      <c r="AC62" s="41">
        <v>0</v>
      </c>
      <c r="AD62" s="41">
        <v>0</v>
      </c>
      <c r="AE62" s="41">
        <v>0</v>
      </c>
      <c r="AF62" s="41">
        <v>0</v>
      </c>
      <c r="AG62" s="41">
        <v>0</v>
      </c>
      <c r="AH62" s="41">
        <v>0</v>
      </c>
      <c r="AI62" s="41">
        <v>0</v>
      </c>
      <c r="AJ62" s="41">
        <v>0</v>
      </c>
      <c r="AK62" s="41">
        <v>0</v>
      </c>
      <c r="AL62" s="41">
        <v>0</v>
      </c>
      <c r="AM62" s="41">
        <v>0</v>
      </c>
      <c r="AN62" s="41">
        <v>0</v>
      </c>
      <c r="AO62" s="290">
        <v>1</v>
      </c>
      <c r="AP62" s="1946"/>
      <c r="AQ62" s="285">
        <v>0</v>
      </c>
      <c r="AR62" s="41">
        <v>0</v>
      </c>
      <c r="AS62" s="41">
        <v>0</v>
      </c>
      <c r="AT62" s="41">
        <v>0</v>
      </c>
      <c r="AU62" s="41">
        <v>0</v>
      </c>
      <c r="AV62" s="41">
        <v>0</v>
      </c>
      <c r="AW62" s="41">
        <v>0</v>
      </c>
      <c r="AX62" s="41">
        <v>0</v>
      </c>
      <c r="AY62" s="41">
        <v>0</v>
      </c>
      <c r="AZ62" s="41">
        <v>0</v>
      </c>
      <c r="BA62" s="41">
        <v>0</v>
      </c>
      <c r="BB62" s="41">
        <v>0</v>
      </c>
      <c r="BC62" s="41">
        <v>0</v>
      </c>
      <c r="BD62" s="41">
        <v>0</v>
      </c>
      <c r="BE62" s="41">
        <v>0</v>
      </c>
      <c r="BF62" s="289">
        <v>468430</v>
      </c>
      <c r="BG62" s="290">
        <v>18179</v>
      </c>
    </row>
    <row r="63" spans="1:59" ht="16.5" customHeight="1">
      <c r="A63" s="1945" t="s">
        <v>36</v>
      </c>
      <c r="B63" s="659">
        <f t="shared" si="10"/>
        <v>30</v>
      </c>
      <c r="C63" s="284">
        <v>0</v>
      </c>
      <c r="D63" s="40">
        <v>0</v>
      </c>
      <c r="E63" s="40">
        <v>11</v>
      </c>
      <c r="F63" s="40">
        <v>1</v>
      </c>
      <c r="G63" s="40">
        <v>0</v>
      </c>
      <c r="H63" s="40">
        <v>1</v>
      </c>
      <c r="I63" s="40">
        <v>0</v>
      </c>
      <c r="J63" s="40">
        <v>0</v>
      </c>
      <c r="K63" s="40">
        <v>1</v>
      </c>
      <c r="L63" s="40">
        <v>0</v>
      </c>
      <c r="M63" s="40">
        <v>0</v>
      </c>
      <c r="N63" s="40">
        <v>0</v>
      </c>
      <c r="O63" s="40">
        <v>0</v>
      </c>
      <c r="P63" s="40">
        <v>1</v>
      </c>
      <c r="Q63" s="40">
        <v>0</v>
      </c>
      <c r="R63" s="288">
        <v>0</v>
      </c>
      <c r="S63" s="1945" t="s">
        <v>36</v>
      </c>
      <c r="T63" s="287">
        <v>0</v>
      </c>
      <c r="U63" s="40">
        <v>5</v>
      </c>
      <c r="V63" s="40">
        <v>0</v>
      </c>
      <c r="W63" s="40">
        <v>6</v>
      </c>
      <c r="X63" s="40">
        <v>0</v>
      </c>
      <c r="Y63" s="40">
        <v>0</v>
      </c>
      <c r="Z63" s="40">
        <v>0</v>
      </c>
      <c r="AA63" s="40">
        <v>0</v>
      </c>
      <c r="AB63" s="287">
        <v>1</v>
      </c>
      <c r="AC63" s="40">
        <v>0</v>
      </c>
      <c r="AD63" s="40">
        <v>0</v>
      </c>
      <c r="AE63" s="40">
        <v>0</v>
      </c>
      <c r="AF63" s="40">
        <v>0</v>
      </c>
      <c r="AG63" s="40">
        <v>0</v>
      </c>
      <c r="AH63" s="40">
        <v>0</v>
      </c>
      <c r="AI63" s="40">
        <v>0</v>
      </c>
      <c r="AJ63" s="40">
        <v>0</v>
      </c>
      <c r="AK63" s="40">
        <v>0</v>
      </c>
      <c r="AL63" s="40">
        <v>1</v>
      </c>
      <c r="AM63" s="40">
        <v>0</v>
      </c>
      <c r="AN63" s="40">
        <v>1</v>
      </c>
      <c r="AO63" s="288">
        <v>0</v>
      </c>
      <c r="AP63" s="1945" t="s">
        <v>36</v>
      </c>
      <c r="AQ63" s="284">
        <v>0</v>
      </c>
      <c r="AR63" s="40">
        <v>0</v>
      </c>
      <c r="AS63" s="40">
        <v>0</v>
      </c>
      <c r="AT63" s="40">
        <v>0</v>
      </c>
      <c r="AU63" s="40">
        <v>0</v>
      </c>
      <c r="AV63" s="40">
        <v>0</v>
      </c>
      <c r="AW63" s="40">
        <v>0</v>
      </c>
      <c r="AX63" s="40">
        <v>0</v>
      </c>
      <c r="AY63" s="40">
        <v>0</v>
      </c>
      <c r="AZ63" s="40">
        <v>0</v>
      </c>
      <c r="BA63" s="40">
        <v>1</v>
      </c>
      <c r="BB63" s="40">
        <v>0</v>
      </c>
      <c r="BC63" s="40">
        <v>0</v>
      </c>
      <c r="BD63" s="40">
        <v>0</v>
      </c>
      <c r="BE63" s="40">
        <v>0</v>
      </c>
      <c r="BF63" s="287">
        <v>3503550</v>
      </c>
      <c r="BG63" s="288">
        <v>255876</v>
      </c>
    </row>
    <row r="64" spans="1:59" ht="16.5" customHeight="1">
      <c r="A64" s="1946"/>
      <c r="B64" s="658">
        <f t="shared" si="10"/>
        <v>13</v>
      </c>
      <c r="C64" s="285">
        <v>0</v>
      </c>
      <c r="D64" s="41">
        <v>2</v>
      </c>
      <c r="E64" s="41">
        <v>0</v>
      </c>
      <c r="F64" s="41">
        <v>1</v>
      </c>
      <c r="G64" s="41">
        <v>0</v>
      </c>
      <c r="H64" s="41">
        <v>0</v>
      </c>
      <c r="I64" s="41">
        <v>0</v>
      </c>
      <c r="J64" s="41">
        <v>0</v>
      </c>
      <c r="K64" s="41">
        <v>1</v>
      </c>
      <c r="L64" s="41">
        <v>0</v>
      </c>
      <c r="M64" s="41">
        <v>0</v>
      </c>
      <c r="N64" s="41">
        <v>0</v>
      </c>
      <c r="O64" s="41">
        <v>0</v>
      </c>
      <c r="P64" s="41">
        <v>0</v>
      </c>
      <c r="Q64" s="41">
        <v>0</v>
      </c>
      <c r="R64" s="290">
        <v>0</v>
      </c>
      <c r="S64" s="1946"/>
      <c r="T64" s="289">
        <v>0</v>
      </c>
      <c r="U64" s="41">
        <v>1</v>
      </c>
      <c r="V64" s="41">
        <v>0</v>
      </c>
      <c r="W64" s="41">
        <v>1</v>
      </c>
      <c r="X64" s="41">
        <v>0</v>
      </c>
      <c r="Y64" s="41">
        <v>0</v>
      </c>
      <c r="Z64" s="41">
        <v>0</v>
      </c>
      <c r="AA64" s="41">
        <v>0</v>
      </c>
      <c r="AB64" s="289">
        <v>6</v>
      </c>
      <c r="AC64" s="41">
        <v>0</v>
      </c>
      <c r="AD64" s="41">
        <v>0</v>
      </c>
      <c r="AE64" s="41">
        <v>0</v>
      </c>
      <c r="AF64" s="41">
        <v>0</v>
      </c>
      <c r="AG64" s="41">
        <v>0</v>
      </c>
      <c r="AH64" s="41">
        <v>0</v>
      </c>
      <c r="AI64" s="41">
        <v>0</v>
      </c>
      <c r="AJ64" s="41">
        <v>0</v>
      </c>
      <c r="AK64" s="41">
        <v>0</v>
      </c>
      <c r="AL64" s="41">
        <v>1</v>
      </c>
      <c r="AM64" s="41">
        <v>0</v>
      </c>
      <c r="AN64" s="41">
        <v>0</v>
      </c>
      <c r="AO64" s="290">
        <v>0</v>
      </c>
      <c r="AP64" s="1946"/>
      <c r="AQ64" s="285">
        <v>0</v>
      </c>
      <c r="AR64" s="41">
        <v>0</v>
      </c>
      <c r="AS64" s="41">
        <v>0</v>
      </c>
      <c r="AT64" s="41">
        <v>0</v>
      </c>
      <c r="AU64" s="41">
        <v>0</v>
      </c>
      <c r="AV64" s="41">
        <v>0</v>
      </c>
      <c r="AW64" s="41">
        <v>0</v>
      </c>
      <c r="AX64" s="41">
        <v>0</v>
      </c>
      <c r="AY64" s="41">
        <v>0</v>
      </c>
      <c r="AZ64" s="41">
        <v>0</v>
      </c>
      <c r="BA64" s="41">
        <v>0</v>
      </c>
      <c r="BB64" s="41">
        <v>0</v>
      </c>
      <c r="BC64" s="41">
        <v>0</v>
      </c>
      <c r="BD64" s="41">
        <v>0</v>
      </c>
      <c r="BE64" s="41">
        <v>0</v>
      </c>
      <c r="BF64" s="289">
        <v>1170803</v>
      </c>
      <c r="BG64" s="290">
        <v>20940</v>
      </c>
    </row>
    <row r="65" spans="1:59" ht="16.5" customHeight="1">
      <c r="A65" s="1945" t="s">
        <v>37</v>
      </c>
      <c r="B65" s="659">
        <f t="shared" si="10"/>
        <v>48</v>
      </c>
      <c r="C65" s="284">
        <v>2</v>
      </c>
      <c r="D65" s="40">
        <v>3</v>
      </c>
      <c r="E65" s="40">
        <v>13</v>
      </c>
      <c r="F65" s="40">
        <v>6</v>
      </c>
      <c r="G65" s="40">
        <v>0</v>
      </c>
      <c r="H65" s="40">
        <v>0</v>
      </c>
      <c r="I65" s="40">
        <v>0</v>
      </c>
      <c r="J65" s="40">
        <v>0</v>
      </c>
      <c r="K65" s="40">
        <v>1</v>
      </c>
      <c r="L65" s="40">
        <v>3</v>
      </c>
      <c r="M65" s="40">
        <v>0</v>
      </c>
      <c r="N65" s="40">
        <v>0</v>
      </c>
      <c r="O65" s="40">
        <v>0</v>
      </c>
      <c r="P65" s="40">
        <v>1</v>
      </c>
      <c r="Q65" s="40">
        <v>0</v>
      </c>
      <c r="R65" s="288">
        <v>0</v>
      </c>
      <c r="S65" s="1945" t="s">
        <v>37</v>
      </c>
      <c r="T65" s="287">
        <v>0</v>
      </c>
      <c r="U65" s="40">
        <v>6</v>
      </c>
      <c r="V65" s="40">
        <v>1</v>
      </c>
      <c r="W65" s="40">
        <v>3</v>
      </c>
      <c r="X65" s="40">
        <v>0</v>
      </c>
      <c r="Y65" s="40">
        <v>0</v>
      </c>
      <c r="Z65" s="40">
        <v>0</v>
      </c>
      <c r="AA65" s="40">
        <v>0</v>
      </c>
      <c r="AB65" s="287">
        <v>1</v>
      </c>
      <c r="AC65" s="40">
        <v>0</v>
      </c>
      <c r="AD65" s="40">
        <v>0</v>
      </c>
      <c r="AE65" s="40">
        <v>0</v>
      </c>
      <c r="AF65" s="40">
        <v>0</v>
      </c>
      <c r="AG65" s="40">
        <v>0</v>
      </c>
      <c r="AH65" s="40">
        <v>0</v>
      </c>
      <c r="AI65" s="40">
        <v>0</v>
      </c>
      <c r="AJ65" s="40">
        <v>0</v>
      </c>
      <c r="AK65" s="40">
        <v>0</v>
      </c>
      <c r="AL65" s="40">
        <v>2</v>
      </c>
      <c r="AM65" s="40">
        <v>0</v>
      </c>
      <c r="AN65" s="40">
        <v>0</v>
      </c>
      <c r="AO65" s="288">
        <v>0</v>
      </c>
      <c r="AP65" s="1945" t="s">
        <v>37</v>
      </c>
      <c r="AQ65" s="284">
        <v>0</v>
      </c>
      <c r="AR65" s="40">
        <v>0</v>
      </c>
      <c r="AS65" s="40">
        <v>1</v>
      </c>
      <c r="AT65" s="40">
        <v>0</v>
      </c>
      <c r="AU65" s="40">
        <v>0</v>
      </c>
      <c r="AV65" s="40">
        <v>0</v>
      </c>
      <c r="AW65" s="40">
        <v>0</v>
      </c>
      <c r="AX65" s="40">
        <v>0</v>
      </c>
      <c r="AY65" s="40">
        <v>1</v>
      </c>
      <c r="AZ65" s="40">
        <v>0</v>
      </c>
      <c r="BA65" s="40">
        <v>0</v>
      </c>
      <c r="BB65" s="40">
        <v>0</v>
      </c>
      <c r="BC65" s="40">
        <v>0</v>
      </c>
      <c r="BD65" s="40">
        <v>3</v>
      </c>
      <c r="BE65" s="40">
        <v>1</v>
      </c>
      <c r="BF65" s="287">
        <v>6569797</v>
      </c>
      <c r="BG65" s="288">
        <v>263005</v>
      </c>
    </row>
    <row r="66" spans="1:59" ht="16.5" customHeight="1">
      <c r="A66" s="1946"/>
      <c r="B66" s="658">
        <f t="shared" si="10"/>
        <v>52</v>
      </c>
      <c r="C66" s="285">
        <v>0</v>
      </c>
      <c r="D66" s="41">
        <v>2</v>
      </c>
      <c r="E66" s="41">
        <v>13</v>
      </c>
      <c r="F66" s="41">
        <v>9</v>
      </c>
      <c r="G66" s="41">
        <v>0</v>
      </c>
      <c r="H66" s="41">
        <v>0</v>
      </c>
      <c r="I66" s="41">
        <v>0</v>
      </c>
      <c r="J66" s="41">
        <v>0</v>
      </c>
      <c r="K66" s="41">
        <v>1</v>
      </c>
      <c r="L66" s="41">
        <v>0</v>
      </c>
      <c r="M66" s="41">
        <v>0</v>
      </c>
      <c r="N66" s="41">
        <v>0</v>
      </c>
      <c r="O66" s="41">
        <v>0</v>
      </c>
      <c r="P66" s="41">
        <v>0</v>
      </c>
      <c r="Q66" s="41">
        <v>0</v>
      </c>
      <c r="R66" s="290">
        <v>0</v>
      </c>
      <c r="S66" s="1946"/>
      <c r="T66" s="289">
        <v>0</v>
      </c>
      <c r="U66" s="41">
        <v>7</v>
      </c>
      <c r="V66" s="41">
        <v>0</v>
      </c>
      <c r="W66" s="41">
        <v>2</v>
      </c>
      <c r="X66" s="41">
        <v>0</v>
      </c>
      <c r="Y66" s="41">
        <v>1</v>
      </c>
      <c r="Z66" s="41">
        <v>0</v>
      </c>
      <c r="AA66" s="41">
        <v>0</v>
      </c>
      <c r="AB66" s="289">
        <v>11</v>
      </c>
      <c r="AC66" s="41">
        <v>0</v>
      </c>
      <c r="AD66" s="41">
        <v>0</v>
      </c>
      <c r="AE66" s="41">
        <v>0</v>
      </c>
      <c r="AF66" s="41">
        <v>0</v>
      </c>
      <c r="AG66" s="41">
        <v>0</v>
      </c>
      <c r="AH66" s="41">
        <v>0</v>
      </c>
      <c r="AI66" s="41">
        <v>0</v>
      </c>
      <c r="AJ66" s="41">
        <v>0</v>
      </c>
      <c r="AK66" s="41">
        <v>0</v>
      </c>
      <c r="AL66" s="41">
        <v>3</v>
      </c>
      <c r="AM66" s="41">
        <v>1</v>
      </c>
      <c r="AN66" s="41">
        <v>0</v>
      </c>
      <c r="AO66" s="290">
        <v>0</v>
      </c>
      <c r="AP66" s="1946"/>
      <c r="AQ66" s="285">
        <v>0</v>
      </c>
      <c r="AR66" s="41">
        <v>0</v>
      </c>
      <c r="AS66" s="41">
        <v>2</v>
      </c>
      <c r="AT66" s="41">
        <v>0</v>
      </c>
      <c r="AU66" s="41">
        <v>0</v>
      </c>
      <c r="AV66" s="41">
        <v>0</v>
      </c>
      <c r="AW66" s="41">
        <v>0</v>
      </c>
      <c r="AX66" s="41">
        <v>0</v>
      </c>
      <c r="AY66" s="41">
        <v>0</v>
      </c>
      <c r="AZ66" s="41">
        <v>0</v>
      </c>
      <c r="BA66" s="41">
        <v>0</v>
      </c>
      <c r="BB66" s="41">
        <v>0</v>
      </c>
      <c r="BC66" s="41">
        <v>0</v>
      </c>
      <c r="BD66" s="41">
        <v>0</v>
      </c>
      <c r="BE66" s="41">
        <v>0</v>
      </c>
      <c r="BF66" s="289">
        <v>1807499</v>
      </c>
      <c r="BG66" s="290">
        <v>74056</v>
      </c>
    </row>
    <row r="67" spans="1:59" ht="16.5" customHeight="1">
      <c r="A67" s="1945" t="s">
        <v>38</v>
      </c>
      <c r="B67" s="659">
        <f t="shared" si="10"/>
        <v>4</v>
      </c>
      <c r="C67" s="284">
        <v>0</v>
      </c>
      <c r="D67" s="40">
        <v>0</v>
      </c>
      <c r="E67" s="40">
        <v>2</v>
      </c>
      <c r="F67" s="40">
        <v>1</v>
      </c>
      <c r="G67" s="40">
        <v>0</v>
      </c>
      <c r="H67" s="40">
        <v>0</v>
      </c>
      <c r="I67" s="40">
        <v>0</v>
      </c>
      <c r="J67" s="40">
        <v>0</v>
      </c>
      <c r="K67" s="40">
        <v>0</v>
      </c>
      <c r="L67" s="40">
        <v>0</v>
      </c>
      <c r="M67" s="40">
        <v>0</v>
      </c>
      <c r="N67" s="40">
        <v>0</v>
      </c>
      <c r="O67" s="40">
        <v>0</v>
      </c>
      <c r="P67" s="40">
        <v>0</v>
      </c>
      <c r="Q67" s="40">
        <v>0</v>
      </c>
      <c r="R67" s="40">
        <v>0</v>
      </c>
      <c r="S67" s="1945" t="s">
        <v>38</v>
      </c>
      <c r="T67" s="287">
        <v>0</v>
      </c>
      <c r="U67" s="40">
        <v>0</v>
      </c>
      <c r="V67" s="40">
        <v>0</v>
      </c>
      <c r="W67" s="40">
        <v>0</v>
      </c>
      <c r="X67" s="40">
        <v>0</v>
      </c>
      <c r="Y67" s="40">
        <v>1</v>
      </c>
      <c r="Z67" s="40">
        <v>0</v>
      </c>
      <c r="AA67" s="40">
        <v>0</v>
      </c>
      <c r="AB67" s="287">
        <v>0</v>
      </c>
      <c r="AC67" s="40">
        <v>0</v>
      </c>
      <c r="AD67" s="40">
        <v>0</v>
      </c>
      <c r="AE67" s="40">
        <v>0</v>
      </c>
      <c r="AF67" s="40">
        <v>0</v>
      </c>
      <c r="AG67" s="40">
        <v>0</v>
      </c>
      <c r="AH67" s="40">
        <v>0</v>
      </c>
      <c r="AI67" s="40">
        <v>0</v>
      </c>
      <c r="AJ67" s="40">
        <v>0</v>
      </c>
      <c r="AK67" s="40">
        <v>0</v>
      </c>
      <c r="AL67" s="40">
        <v>0</v>
      </c>
      <c r="AM67" s="40">
        <v>0</v>
      </c>
      <c r="AN67" s="40">
        <v>0</v>
      </c>
      <c r="AO67" s="40">
        <v>0</v>
      </c>
      <c r="AP67" s="1945" t="s">
        <v>38</v>
      </c>
      <c r="AQ67" s="284">
        <v>0</v>
      </c>
      <c r="AR67" s="40">
        <v>0</v>
      </c>
      <c r="AS67" s="40">
        <v>0</v>
      </c>
      <c r="AT67" s="40">
        <v>0</v>
      </c>
      <c r="AU67" s="40">
        <v>0</v>
      </c>
      <c r="AV67" s="40">
        <v>0</v>
      </c>
      <c r="AW67" s="40">
        <v>0</v>
      </c>
      <c r="AX67" s="40">
        <v>0</v>
      </c>
      <c r="AY67" s="40">
        <v>0</v>
      </c>
      <c r="AZ67" s="40">
        <v>0</v>
      </c>
      <c r="BA67" s="40">
        <v>0</v>
      </c>
      <c r="BB67" s="40">
        <v>0</v>
      </c>
      <c r="BC67" s="40">
        <v>0</v>
      </c>
      <c r="BD67" s="40">
        <v>0</v>
      </c>
      <c r="BE67" s="40">
        <v>0</v>
      </c>
      <c r="BF67" s="287">
        <v>373146</v>
      </c>
      <c r="BG67" s="288">
        <v>41459</v>
      </c>
    </row>
    <row r="68" spans="1:59" ht="16.5" customHeight="1" thickBot="1">
      <c r="A68" s="1948"/>
      <c r="B68" s="656">
        <f t="shared" si="10"/>
        <v>4</v>
      </c>
      <c r="C68" s="654">
        <v>0</v>
      </c>
      <c r="D68" s="652">
        <v>0</v>
      </c>
      <c r="E68" s="652">
        <v>0</v>
      </c>
      <c r="F68" s="652">
        <v>0</v>
      </c>
      <c r="G68" s="652">
        <v>0</v>
      </c>
      <c r="H68" s="652">
        <v>0</v>
      </c>
      <c r="I68" s="652">
        <v>0</v>
      </c>
      <c r="J68" s="652">
        <v>0</v>
      </c>
      <c r="K68" s="652">
        <v>0</v>
      </c>
      <c r="L68" s="652">
        <v>0</v>
      </c>
      <c r="M68" s="652">
        <v>0</v>
      </c>
      <c r="N68" s="652">
        <v>0</v>
      </c>
      <c r="O68" s="652">
        <v>0</v>
      </c>
      <c r="P68" s="652">
        <v>0</v>
      </c>
      <c r="Q68" s="652">
        <v>0</v>
      </c>
      <c r="R68" s="652">
        <v>0</v>
      </c>
      <c r="S68" s="1948"/>
      <c r="T68" s="651">
        <v>0</v>
      </c>
      <c r="U68" s="652">
        <v>0</v>
      </c>
      <c r="V68" s="652">
        <v>0</v>
      </c>
      <c r="W68" s="652">
        <v>0</v>
      </c>
      <c r="X68" s="652">
        <v>0</v>
      </c>
      <c r="Y68" s="652">
        <v>0</v>
      </c>
      <c r="Z68" s="652">
        <v>0</v>
      </c>
      <c r="AA68" s="652">
        <v>0</v>
      </c>
      <c r="AB68" s="651">
        <v>3</v>
      </c>
      <c r="AC68" s="652">
        <v>0</v>
      </c>
      <c r="AD68" s="652">
        <v>0</v>
      </c>
      <c r="AE68" s="652">
        <v>0</v>
      </c>
      <c r="AF68" s="652">
        <v>0</v>
      </c>
      <c r="AG68" s="652">
        <v>0</v>
      </c>
      <c r="AH68" s="652">
        <v>0</v>
      </c>
      <c r="AI68" s="652">
        <v>0</v>
      </c>
      <c r="AJ68" s="652">
        <v>0</v>
      </c>
      <c r="AK68" s="652">
        <v>0</v>
      </c>
      <c r="AL68" s="652">
        <v>0</v>
      </c>
      <c r="AM68" s="652">
        <v>0</v>
      </c>
      <c r="AN68" s="652">
        <v>0</v>
      </c>
      <c r="AO68" s="652">
        <v>0</v>
      </c>
      <c r="AP68" s="1948"/>
      <c r="AQ68" s="654">
        <v>0</v>
      </c>
      <c r="AR68" s="652">
        <v>0</v>
      </c>
      <c r="AS68" s="652">
        <v>1</v>
      </c>
      <c r="AT68" s="652">
        <v>0</v>
      </c>
      <c r="AU68" s="652">
        <v>0</v>
      </c>
      <c r="AV68" s="652">
        <v>0</v>
      </c>
      <c r="AW68" s="652">
        <v>0</v>
      </c>
      <c r="AX68" s="652">
        <v>0</v>
      </c>
      <c r="AY68" s="652">
        <v>0</v>
      </c>
      <c r="AZ68" s="652">
        <v>0</v>
      </c>
      <c r="BA68" s="652">
        <v>0</v>
      </c>
      <c r="BB68" s="652">
        <v>0</v>
      </c>
      <c r="BC68" s="652">
        <v>0</v>
      </c>
      <c r="BD68" s="652">
        <v>0</v>
      </c>
      <c r="BE68" s="652">
        <v>0</v>
      </c>
      <c r="BF68" s="651">
        <v>169955</v>
      </c>
      <c r="BG68" s="653">
        <v>0</v>
      </c>
    </row>
    <row r="69" spans="1:59" ht="16.5" customHeight="1">
      <c r="A69" s="1951" t="s">
        <v>490</v>
      </c>
      <c r="B69" s="1951"/>
      <c r="C69" s="838" t="s">
        <v>479</v>
      </c>
      <c r="J69" s="1051"/>
      <c r="K69" s="1051"/>
      <c r="L69" s="1051"/>
      <c r="M69" s="1051"/>
      <c r="N69" s="1051"/>
      <c r="O69" s="1051"/>
      <c r="P69" s="1051"/>
      <c r="Q69" s="1051"/>
      <c r="R69" s="1051"/>
      <c r="S69" s="1951" t="s">
        <v>490</v>
      </c>
      <c r="T69" s="1951"/>
      <c r="U69" s="838" t="s">
        <v>479</v>
      </c>
      <c r="Z69" s="1051"/>
      <c r="AA69" s="1051"/>
      <c r="AB69" s="1051"/>
      <c r="AC69" s="1051"/>
      <c r="AD69" s="1051"/>
      <c r="AE69" s="1051"/>
      <c r="AF69" s="1051"/>
      <c r="AG69" s="1051"/>
      <c r="AH69" s="1051"/>
      <c r="AI69" s="1051"/>
      <c r="AJ69" s="1051"/>
      <c r="AK69" s="1051"/>
      <c r="AL69" s="1051"/>
      <c r="AM69" s="1051"/>
      <c r="AN69" s="1051"/>
      <c r="AO69" s="1051"/>
      <c r="AP69" s="1951" t="s">
        <v>490</v>
      </c>
      <c r="AQ69" s="1951"/>
      <c r="AR69" s="838" t="s">
        <v>479</v>
      </c>
      <c r="AW69" s="1051"/>
      <c r="AX69" s="1051"/>
      <c r="AY69" s="1051"/>
      <c r="AZ69" s="1051"/>
      <c r="BA69" s="1051"/>
      <c r="BB69" s="1051"/>
      <c r="BC69" s="1051"/>
      <c r="BD69" s="1051"/>
      <c r="BE69" s="1051"/>
      <c r="BF69" s="1051"/>
      <c r="BG69" s="1051"/>
    </row>
    <row r="70" spans="1:59">
      <c r="A70" s="1952" t="s">
        <v>458</v>
      </c>
      <c r="B70" s="1952"/>
      <c r="C70" s="1952"/>
      <c r="D70" s="1952"/>
      <c r="E70" s="1952"/>
      <c r="F70" s="1952"/>
      <c r="G70" s="1952"/>
      <c r="H70" s="1051"/>
      <c r="I70" s="1051"/>
      <c r="J70" s="1051"/>
      <c r="K70" s="1051"/>
      <c r="L70" s="1051"/>
      <c r="M70" s="1051"/>
      <c r="N70" s="1051"/>
      <c r="O70" s="1051"/>
      <c r="P70" s="1051"/>
      <c r="Q70" s="1051"/>
      <c r="R70" s="1051"/>
      <c r="S70" s="1952" t="s">
        <v>458</v>
      </c>
      <c r="T70" s="1952"/>
      <c r="U70" s="1952"/>
      <c r="V70" s="1952"/>
      <c r="W70" s="1952"/>
      <c r="X70" s="1952"/>
      <c r="Y70" s="1952"/>
      <c r="Z70" s="1051"/>
      <c r="AA70" s="1051"/>
      <c r="AB70" s="1051"/>
      <c r="AC70" s="1051"/>
      <c r="AD70" s="1051"/>
      <c r="AE70" s="1051"/>
      <c r="AF70" s="1051"/>
      <c r="AG70" s="1051"/>
      <c r="AH70" s="1051"/>
      <c r="AI70" s="1051"/>
      <c r="AJ70" s="1051"/>
      <c r="AK70" s="1051"/>
      <c r="AL70" s="1051"/>
      <c r="AM70" s="1051"/>
      <c r="AN70" s="1051"/>
      <c r="AO70" s="1051"/>
      <c r="AP70" s="1952" t="s">
        <v>458</v>
      </c>
      <c r="AQ70" s="1952"/>
      <c r="AR70" s="1952"/>
      <c r="AS70" s="1952"/>
      <c r="AT70" s="1952"/>
      <c r="AU70" s="1952"/>
      <c r="AV70" s="1952"/>
      <c r="AW70" s="1051"/>
      <c r="AX70" s="1051"/>
      <c r="AY70" s="1051"/>
      <c r="AZ70" s="1051"/>
      <c r="BA70" s="1051"/>
      <c r="BB70" s="1051"/>
      <c r="BC70" s="1051"/>
      <c r="BD70" s="1051"/>
      <c r="BE70" s="1051"/>
      <c r="BF70" s="1051"/>
      <c r="BG70" s="1051"/>
    </row>
    <row r="71" spans="1:59">
      <c r="A71" s="1050"/>
      <c r="B71" s="1051"/>
      <c r="C71" s="1051"/>
      <c r="D71" s="1051"/>
      <c r="E71" s="1051"/>
      <c r="F71" s="1051"/>
      <c r="G71" s="1051"/>
      <c r="H71" s="1051"/>
      <c r="I71" s="1051"/>
      <c r="J71" s="1051"/>
      <c r="K71" s="1051"/>
      <c r="L71" s="1051"/>
      <c r="M71" s="1051"/>
      <c r="N71" s="1051"/>
      <c r="O71" s="1051"/>
      <c r="P71" s="1051"/>
      <c r="Q71" s="1051"/>
      <c r="R71" s="1051"/>
      <c r="S71" s="1050"/>
      <c r="T71" s="1051"/>
      <c r="U71" s="1051"/>
      <c r="V71" s="1051"/>
      <c r="W71" s="1051"/>
      <c r="X71" s="1051"/>
      <c r="Y71" s="1051"/>
      <c r="Z71" s="1051"/>
      <c r="AA71" s="1051"/>
      <c r="AB71" s="1051"/>
      <c r="AC71" s="1051"/>
      <c r="AD71" s="1051"/>
      <c r="AE71" s="1051"/>
      <c r="AF71" s="1051"/>
      <c r="AG71" s="1051"/>
      <c r="AH71" s="1051"/>
      <c r="AI71" s="1051"/>
      <c r="AJ71" s="1051"/>
      <c r="AK71" s="1051"/>
      <c r="AL71" s="1051"/>
      <c r="AM71" s="1051"/>
      <c r="AN71" s="1051"/>
      <c r="AO71" s="1051"/>
      <c r="AP71" s="1050"/>
      <c r="AQ71" s="1051"/>
      <c r="AR71" s="1051"/>
      <c r="AS71" s="1051"/>
      <c r="AT71" s="1051"/>
      <c r="AU71" s="1051"/>
      <c r="AV71" s="1051"/>
      <c r="AW71" s="1051"/>
      <c r="AX71" s="1051"/>
      <c r="AY71" s="1051"/>
      <c r="AZ71" s="1051"/>
      <c r="BA71" s="1051"/>
      <c r="BB71" s="1051"/>
      <c r="BC71" s="1051"/>
      <c r="BD71" s="1051"/>
      <c r="BE71" s="1051"/>
      <c r="BF71" s="1051"/>
      <c r="BG71" s="1051"/>
    </row>
    <row r="72" spans="1:59">
      <c r="A72" s="1050"/>
      <c r="B72" s="1051"/>
      <c r="C72" s="1051"/>
      <c r="D72" s="1051"/>
      <c r="E72" s="1051"/>
      <c r="F72" s="1051"/>
      <c r="G72" s="1051"/>
      <c r="H72" s="1051"/>
      <c r="I72" s="1051"/>
      <c r="J72" s="1051"/>
      <c r="K72" s="1051"/>
      <c r="L72" s="1051"/>
      <c r="M72" s="1051"/>
      <c r="N72" s="1051"/>
      <c r="O72" s="1051"/>
      <c r="P72" s="1051"/>
      <c r="Q72" s="1051"/>
      <c r="R72" s="1051"/>
      <c r="S72" s="1050"/>
      <c r="T72" s="1051"/>
      <c r="U72" s="1051"/>
      <c r="V72" s="1051"/>
      <c r="W72" s="1051"/>
      <c r="X72" s="1051"/>
      <c r="Y72" s="1051"/>
      <c r="Z72" s="1051"/>
      <c r="AA72" s="1051"/>
      <c r="AB72" s="1051"/>
      <c r="AC72" s="1051"/>
      <c r="AD72" s="1051"/>
      <c r="AE72" s="1051"/>
      <c r="AF72" s="1051"/>
      <c r="AG72" s="1051"/>
      <c r="AH72" s="1051"/>
      <c r="AI72" s="1051"/>
      <c r="AJ72" s="1051"/>
      <c r="AK72" s="1051"/>
      <c r="AL72" s="1051"/>
      <c r="AM72" s="1051"/>
      <c r="AN72" s="1051"/>
      <c r="AO72" s="1051"/>
      <c r="AP72" s="1050"/>
      <c r="AQ72" s="1051"/>
      <c r="AR72" s="1051"/>
      <c r="AS72" s="1051"/>
      <c r="AT72" s="1051"/>
      <c r="AU72" s="1051"/>
      <c r="AV72" s="1051"/>
      <c r="AW72" s="1051"/>
      <c r="AX72" s="1051"/>
      <c r="AY72" s="1051"/>
      <c r="AZ72" s="1051"/>
      <c r="BA72" s="1051"/>
      <c r="BB72" s="1051"/>
      <c r="BC72" s="1051"/>
      <c r="BD72" s="1051"/>
      <c r="BE72" s="1051"/>
      <c r="BF72" s="1051"/>
      <c r="BG72" s="1051"/>
    </row>
  </sheetData>
  <mergeCells count="170">
    <mergeCell ref="A67:A68"/>
    <mergeCell ref="S67:S68"/>
    <mergeCell ref="AP67:AP68"/>
    <mergeCell ref="A69:B69"/>
    <mergeCell ref="A70:G70"/>
    <mergeCell ref="A63:A64"/>
    <mergeCell ref="S63:S64"/>
    <mergeCell ref="AP63:AP64"/>
    <mergeCell ref="A65:A66"/>
    <mergeCell ref="S65:S66"/>
    <mergeCell ref="AP65:AP66"/>
    <mergeCell ref="S69:T69"/>
    <mergeCell ref="S70:Y70"/>
    <mergeCell ref="AP69:AQ69"/>
    <mergeCell ref="AP70:AV70"/>
    <mergeCell ref="A59:A60"/>
    <mergeCell ref="S59:S60"/>
    <mergeCell ref="AP59:AP60"/>
    <mergeCell ref="A61:A62"/>
    <mergeCell ref="S61:S62"/>
    <mergeCell ref="AP61:AP62"/>
    <mergeCell ref="A55:A56"/>
    <mergeCell ref="S55:S56"/>
    <mergeCell ref="AP55:AP56"/>
    <mergeCell ref="A57:A58"/>
    <mergeCell ref="S57:S58"/>
    <mergeCell ref="AP57:AP58"/>
    <mergeCell ref="A51:A52"/>
    <mergeCell ref="S51:S52"/>
    <mergeCell ref="AP51:AP52"/>
    <mergeCell ref="A53:A54"/>
    <mergeCell ref="S53:S54"/>
    <mergeCell ref="AP53:AP54"/>
    <mergeCell ref="A47:A48"/>
    <mergeCell ref="S47:S48"/>
    <mergeCell ref="AP47:AP48"/>
    <mergeCell ref="A49:A50"/>
    <mergeCell ref="S49:S50"/>
    <mergeCell ref="AP49:AP50"/>
    <mergeCell ref="A43:A44"/>
    <mergeCell ref="S43:S44"/>
    <mergeCell ref="AP43:AP44"/>
    <mergeCell ref="A45:A46"/>
    <mergeCell ref="S45:S46"/>
    <mergeCell ref="AP45:AP46"/>
    <mergeCell ref="A39:A40"/>
    <mergeCell ref="S39:S40"/>
    <mergeCell ref="AP39:AP40"/>
    <mergeCell ref="A41:A42"/>
    <mergeCell ref="S41:S42"/>
    <mergeCell ref="AP41:AP42"/>
    <mergeCell ref="A35:A36"/>
    <mergeCell ref="S35:S36"/>
    <mergeCell ref="AP35:AP36"/>
    <mergeCell ref="A37:A38"/>
    <mergeCell ref="S37:S38"/>
    <mergeCell ref="AP37:AP38"/>
    <mergeCell ref="A31:A32"/>
    <mergeCell ref="S31:S32"/>
    <mergeCell ref="AP31:AP32"/>
    <mergeCell ref="A33:A34"/>
    <mergeCell ref="S33:S34"/>
    <mergeCell ref="AP33:AP34"/>
    <mergeCell ref="A27:A28"/>
    <mergeCell ref="S27:S28"/>
    <mergeCell ref="AP27:AP28"/>
    <mergeCell ref="A29:A30"/>
    <mergeCell ref="S29:S30"/>
    <mergeCell ref="AP29:AP30"/>
    <mergeCell ref="A23:A24"/>
    <mergeCell ref="S23:S24"/>
    <mergeCell ref="AP23:AP24"/>
    <mergeCell ref="A25:A26"/>
    <mergeCell ref="S25:S26"/>
    <mergeCell ref="AP25:AP26"/>
    <mergeCell ref="A19:A20"/>
    <mergeCell ref="S19:S20"/>
    <mergeCell ref="AP19:AP20"/>
    <mergeCell ref="A21:A22"/>
    <mergeCell ref="S21:S22"/>
    <mergeCell ref="AP21:AP22"/>
    <mergeCell ref="A15:A16"/>
    <mergeCell ref="S15:S16"/>
    <mergeCell ref="AP15:AP16"/>
    <mergeCell ref="A17:A18"/>
    <mergeCell ref="S17:S18"/>
    <mergeCell ref="AP17:AP18"/>
    <mergeCell ref="A11:A12"/>
    <mergeCell ref="S11:S12"/>
    <mergeCell ref="AP11:AP12"/>
    <mergeCell ref="A13:A14"/>
    <mergeCell ref="S13:S14"/>
    <mergeCell ref="AP13:AP14"/>
    <mergeCell ref="A7:A8"/>
    <mergeCell ref="S7:S8"/>
    <mergeCell ref="AP7:AP8"/>
    <mergeCell ref="A9:A10"/>
    <mergeCell ref="S9:S10"/>
    <mergeCell ref="AP9:AP10"/>
    <mergeCell ref="A5:A6"/>
    <mergeCell ref="S5:S6"/>
    <mergeCell ref="AP5:AP6"/>
    <mergeCell ref="AJ3:AJ4"/>
    <mergeCell ref="AK3:AK4"/>
    <mergeCell ref="AL3:AL4"/>
    <mergeCell ref="AM3:AM4"/>
    <mergeCell ref="AN3:AN4"/>
    <mergeCell ref="AO3:AO4"/>
    <mergeCell ref="AD3:AD4"/>
    <mergeCell ref="AE3:AE4"/>
    <mergeCell ref="AF3:AF4"/>
    <mergeCell ref="AG3:AG4"/>
    <mergeCell ref="AH3:AH4"/>
    <mergeCell ref="AI3:AI4"/>
    <mergeCell ref="T3:U3"/>
    <mergeCell ref="V3:W3"/>
    <mergeCell ref="X3:Y3"/>
    <mergeCell ref="Z3:AA3"/>
    <mergeCell ref="AB3:AB4"/>
    <mergeCell ref="H3:H4"/>
    <mergeCell ref="I3:I4"/>
    <mergeCell ref="J3:J4"/>
    <mergeCell ref="K3:K4"/>
    <mergeCell ref="BF1:BG1"/>
    <mergeCell ref="A2:A4"/>
    <mergeCell ref="B2:B4"/>
    <mergeCell ref="C2:D2"/>
    <mergeCell ref="E2:H2"/>
    <mergeCell ref="I2:K2"/>
    <mergeCell ref="BE2:BE4"/>
    <mergeCell ref="BF2:BF4"/>
    <mergeCell ref="BG2:BG4"/>
    <mergeCell ref="C3:C4"/>
    <mergeCell ref="D3:D4"/>
    <mergeCell ref="E3:E4"/>
    <mergeCell ref="F3:F4"/>
    <mergeCell ref="G3:G4"/>
    <mergeCell ref="AP2:AP4"/>
    <mergeCell ref="AQ2:AX2"/>
    <mergeCell ref="AY2:AY4"/>
    <mergeCell ref="AZ2:AZ4"/>
    <mergeCell ref="BC2:BC4"/>
    <mergeCell ref="BD2:BD4"/>
    <mergeCell ref="O3:O4"/>
    <mergeCell ref="P3:P4"/>
    <mergeCell ref="Q3:Q4"/>
    <mergeCell ref="R3:R4"/>
    <mergeCell ref="L2:L4"/>
    <mergeCell ref="M2:N2"/>
    <mergeCell ref="O2:R2"/>
    <mergeCell ref="A1:K1"/>
    <mergeCell ref="O1:R1"/>
    <mergeCell ref="AJ1:AO1"/>
    <mergeCell ref="M3:M4"/>
    <mergeCell ref="N3:N4"/>
    <mergeCell ref="BB1:BE1"/>
    <mergeCell ref="AU3:AU4"/>
    <mergeCell ref="AV3:AV4"/>
    <mergeCell ref="AW3:AW4"/>
    <mergeCell ref="AX3:AX4"/>
    <mergeCell ref="AQ3:AQ4"/>
    <mergeCell ref="AR3:AR4"/>
    <mergeCell ref="AS3:AS4"/>
    <mergeCell ref="AT3:AT4"/>
    <mergeCell ref="S2:S4"/>
    <mergeCell ref="T2:AA2"/>
    <mergeCell ref="AB2:AO2"/>
    <mergeCell ref="AC3:AC4"/>
    <mergeCell ref="BA2:BA4"/>
    <mergeCell ref="BB2:BB4"/>
  </mergeCells>
  <phoneticPr fontId="9"/>
  <pageMargins left="0.86614173228346458" right="3.937007874015748E-2" top="0.55118110236220474" bottom="0.35433070866141736" header="0.31496062992125984" footer="0.31496062992125984"/>
  <pageSetup paperSize="9" orientation="portrait" r:id="rId1"/>
  <headerFooter>
    <oddHeader>&amp;R&amp;A</oddHeader>
  </headerFooter>
  <colBreaks count="2" manualBreakCount="2">
    <brk id="18" max="69" man="1"/>
    <brk id="41" max="69" man="1"/>
  </colBreaks>
  <extLst>
    <ext xmlns:x14="http://schemas.microsoft.com/office/spreadsheetml/2009/9/main" uri="{CCE6A557-97BC-4b89-ADB6-D9C93CAAB3DF}">
      <x14:dataValidations xmlns:xm="http://schemas.microsoft.com/office/excel/2006/main" count="1">
        <x14:dataValidation type="whole" allowBlank="1" showInputMessage="1" showErrorMessage="1" error="セルに整数以外の値が入力されています。">
          <x14:formula1>
            <xm:f>0</xm:f>
          </x14:formula1>
          <x14:formula2>
            <xm:f>9999999999</xm:f>
          </x14:formula2>
          <xm:sqref>P65573:R65600 P131109:R131136 P196645:R196672 P262181:R262208 P327717:R327744 P393253:R393280 P458789:R458816 P524325:R524352 P589861:R589888 P655397:R655424 P720933:R720960 P786469:R786496 P852005:R852032 P917541:R917568 P983077:R983104 O65541:R65570 O131077:R131106 O196613:R196642 O262149:R262178 O327685:R327714 O393221:R393250 O458757:R458786 O524293:R524322 O589829:R589858 O655365:R655394 O720901:R720930 O786437:R786466 O851973:R852002 O917509:R917538 O983045:R983074 WMU983080:WMU983104 WCY983080:WCY983104 VTC983080:VTC983104 VJG983080:VJG983104 UZK983080:UZK983104 UPO983080:UPO983104 UFS983080:UFS983104 TVW983080:TVW983104 TMA983080:TMA983104 TCE983080:TCE983104 SSI983080:SSI983104 SIM983080:SIM983104 RYQ983080:RYQ983104 ROU983080:ROU983104 REY983080:REY983104 QVC983080:QVC983104 QLG983080:QLG983104 QBK983080:QBK983104 PRO983080:PRO983104 PHS983080:PHS983104 OXW983080:OXW983104 OOA983080:OOA983104 OEE983080:OEE983104 NUI983080:NUI983104 NKM983080:NKM983104 NAQ983080:NAQ983104 MQU983080:MQU983104 MGY983080:MGY983104 LXC983080:LXC983104 LNG983080:LNG983104 LDK983080:LDK983104 KTO983080:KTO983104 KJS983080:KJS983104 JZW983080:JZW983104 JQA983080:JQA983104 JGE983080:JGE983104 IWI983080:IWI983104 IMM983080:IMM983104 ICQ983080:ICQ983104 HSU983080:HSU983104 HIY983080:HIY983104 GZC983080:GZC983104 GPG983080:GPG983104 GFK983080:GFK983104 FVO983080:FVO983104 FLS983080:FLS983104 FBW983080:FBW983104 ESA983080:ESA983104 EIE983080:EIE983104 DYI983080:DYI983104 DOM983080:DOM983104 DEQ983080:DEQ983104 CUU983080:CUU983104 CKY983080:CKY983104 CBC983080:CBC983104 BRG983080:BRG983104 BHK983080:BHK983104 AXO983080:AXO983104 ANS983080:ANS983104 ADW983080:ADW983104 UA983080:UA983104 KE983080:KE983104 AC983080:AE983104 WWQ917544:WWQ917568 WMU917544:WMU917568 WCY917544:WCY917568 VTC917544:VTC917568 VJG917544:VJG917568 UZK917544:UZK917568 UPO917544:UPO917568 UFS917544:UFS917568 TVW917544:TVW917568 TMA917544:TMA917568 TCE917544:TCE917568 SSI917544:SSI917568 SIM917544:SIM917568 RYQ917544:RYQ917568 ROU917544:ROU917568 REY917544:REY917568 QVC917544:QVC917568 QLG917544:QLG917568 QBK917544:QBK917568 PRO917544:PRO917568 PHS917544:PHS917568 OXW917544:OXW917568 OOA917544:OOA917568 OEE917544:OEE917568 NUI917544:NUI917568 NKM917544:NKM917568 NAQ917544:NAQ917568 MQU917544:MQU917568 MGY917544:MGY917568 LXC917544:LXC917568 LNG917544:LNG917568 LDK917544:LDK917568 KTO917544:KTO917568 KJS917544:KJS917568 JZW917544:JZW917568 JQA917544:JQA917568 JGE917544:JGE917568 IWI917544:IWI917568 IMM917544:IMM917568 ICQ917544:ICQ917568 HSU917544:HSU917568 HIY917544:HIY917568 GZC917544:GZC917568 GPG917544:GPG917568 GFK917544:GFK917568 FVO917544:FVO917568 FLS917544:FLS917568 FBW917544:FBW917568 ESA917544:ESA917568 EIE917544:EIE917568 DYI917544:DYI917568 DOM917544:DOM917568 DEQ917544:DEQ917568 CUU917544:CUU917568 CKY917544:CKY917568 CBC917544:CBC917568 BRG917544:BRG917568 BHK917544:BHK917568 AXO917544:AXO917568 ANS917544:ANS917568 ADW917544:ADW917568 UA917544:UA917568 KE917544:KE917568 AC917544:AE917568 WWQ852008:WWQ852032 WMU852008:WMU852032 WCY852008:WCY852032 VTC852008:VTC852032 VJG852008:VJG852032 UZK852008:UZK852032 UPO852008:UPO852032 UFS852008:UFS852032 TVW852008:TVW852032 TMA852008:TMA852032 TCE852008:TCE852032 SSI852008:SSI852032 SIM852008:SIM852032 RYQ852008:RYQ852032 ROU852008:ROU852032 REY852008:REY852032 QVC852008:QVC852032 QLG852008:QLG852032 QBK852008:QBK852032 PRO852008:PRO852032 PHS852008:PHS852032 OXW852008:OXW852032 OOA852008:OOA852032 OEE852008:OEE852032 NUI852008:NUI852032 NKM852008:NKM852032 NAQ852008:NAQ852032 MQU852008:MQU852032 MGY852008:MGY852032 LXC852008:LXC852032 LNG852008:LNG852032 LDK852008:LDK852032 KTO852008:KTO852032 KJS852008:KJS852032 JZW852008:JZW852032 JQA852008:JQA852032 JGE852008:JGE852032 IWI852008:IWI852032 IMM852008:IMM852032 ICQ852008:ICQ852032 HSU852008:HSU852032 HIY852008:HIY852032 GZC852008:GZC852032 GPG852008:GPG852032 GFK852008:GFK852032 FVO852008:FVO852032 FLS852008:FLS852032 FBW852008:FBW852032 ESA852008:ESA852032 EIE852008:EIE852032 DYI852008:DYI852032 DOM852008:DOM852032 DEQ852008:DEQ852032 CUU852008:CUU852032 CKY852008:CKY852032 CBC852008:CBC852032 BRG852008:BRG852032 BHK852008:BHK852032 AXO852008:AXO852032 ANS852008:ANS852032 ADW852008:ADW852032 UA852008:UA852032 KE852008:KE852032 AC852008:AE852032 WWQ786472:WWQ786496 WMU786472:WMU786496 WCY786472:WCY786496 VTC786472:VTC786496 VJG786472:VJG786496 UZK786472:UZK786496 UPO786472:UPO786496 UFS786472:UFS786496 TVW786472:TVW786496 TMA786472:TMA786496 TCE786472:TCE786496 SSI786472:SSI786496 SIM786472:SIM786496 RYQ786472:RYQ786496 ROU786472:ROU786496 REY786472:REY786496 QVC786472:QVC786496 QLG786472:QLG786496 QBK786472:QBK786496 PRO786472:PRO786496 PHS786472:PHS786496 OXW786472:OXW786496 OOA786472:OOA786496 OEE786472:OEE786496 NUI786472:NUI786496 NKM786472:NKM786496 NAQ786472:NAQ786496 MQU786472:MQU786496 MGY786472:MGY786496 LXC786472:LXC786496 LNG786472:LNG786496 LDK786472:LDK786496 KTO786472:KTO786496 KJS786472:KJS786496 JZW786472:JZW786496 JQA786472:JQA786496 JGE786472:JGE786496 IWI786472:IWI786496 IMM786472:IMM786496 ICQ786472:ICQ786496 HSU786472:HSU786496 HIY786472:HIY786496 GZC786472:GZC786496 GPG786472:GPG786496 GFK786472:GFK786496 FVO786472:FVO786496 FLS786472:FLS786496 FBW786472:FBW786496 ESA786472:ESA786496 EIE786472:EIE786496 DYI786472:DYI786496 DOM786472:DOM786496 DEQ786472:DEQ786496 CUU786472:CUU786496 CKY786472:CKY786496 CBC786472:CBC786496 BRG786472:BRG786496 BHK786472:BHK786496 AXO786472:AXO786496 ANS786472:ANS786496 ADW786472:ADW786496 UA786472:UA786496 KE786472:KE786496 AC786472:AE786496 WWQ720936:WWQ720960 WMU720936:WMU720960 WCY720936:WCY720960 VTC720936:VTC720960 VJG720936:VJG720960 UZK720936:UZK720960 UPO720936:UPO720960 UFS720936:UFS720960 TVW720936:TVW720960 TMA720936:TMA720960 TCE720936:TCE720960 SSI720936:SSI720960 SIM720936:SIM720960 RYQ720936:RYQ720960 ROU720936:ROU720960 REY720936:REY720960 QVC720936:QVC720960 QLG720936:QLG720960 QBK720936:QBK720960 PRO720936:PRO720960 PHS720936:PHS720960 OXW720936:OXW720960 OOA720936:OOA720960 OEE720936:OEE720960 NUI720936:NUI720960 NKM720936:NKM720960 NAQ720936:NAQ720960 MQU720936:MQU720960 MGY720936:MGY720960 LXC720936:LXC720960 LNG720936:LNG720960 LDK720936:LDK720960 KTO720936:KTO720960 KJS720936:KJS720960 JZW720936:JZW720960 JQA720936:JQA720960 JGE720936:JGE720960 IWI720936:IWI720960 IMM720936:IMM720960 ICQ720936:ICQ720960 HSU720936:HSU720960 HIY720936:HIY720960 GZC720936:GZC720960 GPG720936:GPG720960 GFK720936:GFK720960 FVO720936:FVO720960 FLS720936:FLS720960 FBW720936:FBW720960 ESA720936:ESA720960 EIE720936:EIE720960 DYI720936:DYI720960 DOM720936:DOM720960 DEQ720936:DEQ720960 CUU720936:CUU720960 CKY720936:CKY720960 CBC720936:CBC720960 BRG720936:BRG720960 BHK720936:BHK720960 AXO720936:AXO720960 ANS720936:ANS720960 ADW720936:ADW720960 UA720936:UA720960 KE720936:KE720960 AC720936:AE720960 WWQ655400:WWQ655424 WMU655400:WMU655424 WCY655400:WCY655424 VTC655400:VTC655424 VJG655400:VJG655424 UZK655400:UZK655424 UPO655400:UPO655424 UFS655400:UFS655424 TVW655400:TVW655424 TMA655400:TMA655424 TCE655400:TCE655424 SSI655400:SSI655424 SIM655400:SIM655424 RYQ655400:RYQ655424 ROU655400:ROU655424 REY655400:REY655424 QVC655400:QVC655424 QLG655400:QLG655424 QBK655400:QBK655424 PRO655400:PRO655424 PHS655400:PHS655424 OXW655400:OXW655424 OOA655400:OOA655424 OEE655400:OEE655424 NUI655400:NUI655424 NKM655400:NKM655424 NAQ655400:NAQ655424 MQU655400:MQU655424 MGY655400:MGY655424 LXC655400:LXC655424 LNG655400:LNG655424 LDK655400:LDK655424 KTO655400:KTO655424 KJS655400:KJS655424 JZW655400:JZW655424 JQA655400:JQA655424 JGE655400:JGE655424 IWI655400:IWI655424 IMM655400:IMM655424 ICQ655400:ICQ655424 HSU655400:HSU655424 HIY655400:HIY655424 GZC655400:GZC655424 GPG655400:GPG655424 GFK655400:GFK655424 FVO655400:FVO655424 FLS655400:FLS655424 FBW655400:FBW655424 ESA655400:ESA655424 EIE655400:EIE655424 DYI655400:DYI655424 DOM655400:DOM655424 DEQ655400:DEQ655424 CUU655400:CUU655424 CKY655400:CKY655424 CBC655400:CBC655424 BRG655400:BRG655424 BHK655400:BHK655424 AXO655400:AXO655424 ANS655400:ANS655424 ADW655400:ADW655424 UA655400:UA655424 KE655400:KE655424 AC655400:AE655424 WWQ589864:WWQ589888 WMU589864:WMU589888 WCY589864:WCY589888 VTC589864:VTC589888 VJG589864:VJG589888 UZK589864:UZK589888 UPO589864:UPO589888 UFS589864:UFS589888 TVW589864:TVW589888 TMA589864:TMA589888 TCE589864:TCE589888 SSI589864:SSI589888 SIM589864:SIM589888 RYQ589864:RYQ589888 ROU589864:ROU589888 REY589864:REY589888 QVC589864:QVC589888 QLG589864:QLG589888 QBK589864:QBK589888 PRO589864:PRO589888 PHS589864:PHS589888 OXW589864:OXW589888 OOA589864:OOA589888 OEE589864:OEE589888 NUI589864:NUI589888 NKM589864:NKM589888 NAQ589864:NAQ589888 MQU589864:MQU589888 MGY589864:MGY589888 LXC589864:LXC589888 LNG589864:LNG589888 LDK589864:LDK589888 KTO589864:KTO589888 KJS589864:KJS589888 JZW589864:JZW589888 JQA589864:JQA589888 JGE589864:JGE589888 IWI589864:IWI589888 IMM589864:IMM589888 ICQ589864:ICQ589888 HSU589864:HSU589888 HIY589864:HIY589888 GZC589864:GZC589888 GPG589864:GPG589888 GFK589864:GFK589888 FVO589864:FVO589888 FLS589864:FLS589888 FBW589864:FBW589888 ESA589864:ESA589888 EIE589864:EIE589888 DYI589864:DYI589888 DOM589864:DOM589888 DEQ589864:DEQ589888 CUU589864:CUU589888 CKY589864:CKY589888 CBC589864:CBC589888 BRG589864:BRG589888 BHK589864:BHK589888 AXO589864:AXO589888 ANS589864:ANS589888 ADW589864:ADW589888 UA589864:UA589888 KE589864:KE589888 AC589864:AE589888 WWQ524328:WWQ524352 WMU524328:WMU524352 WCY524328:WCY524352 VTC524328:VTC524352 VJG524328:VJG524352 UZK524328:UZK524352 UPO524328:UPO524352 UFS524328:UFS524352 TVW524328:TVW524352 TMA524328:TMA524352 TCE524328:TCE524352 SSI524328:SSI524352 SIM524328:SIM524352 RYQ524328:RYQ524352 ROU524328:ROU524352 REY524328:REY524352 QVC524328:QVC524352 QLG524328:QLG524352 QBK524328:QBK524352 PRO524328:PRO524352 PHS524328:PHS524352 OXW524328:OXW524352 OOA524328:OOA524352 OEE524328:OEE524352 NUI524328:NUI524352 NKM524328:NKM524352 NAQ524328:NAQ524352 MQU524328:MQU524352 MGY524328:MGY524352 LXC524328:LXC524352 LNG524328:LNG524352 LDK524328:LDK524352 KTO524328:KTO524352 KJS524328:KJS524352 JZW524328:JZW524352 JQA524328:JQA524352 JGE524328:JGE524352 IWI524328:IWI524352 IMM524328:IMM524352 ICQ524328:ICQ524352 HSU524328:HSU524352 HIY524328:HIY524352 GZC524328:GZC524352 GPG524328:GPG524352 GFK524328:GFK524352 FVO524328:FVO524352 FLS524328:FLS524352 FBW524328:FBW524352 ESA524328:ESA524352 EIE524328:EIE524352 DYI524328:DYI524352 DOM524328:DOM524352 DEQ524328:DEQ524352 CUU524328:CUU524352 CKY524328:CKY524352 CBC524328:CBC524352 BRG524328:BRG524352 BHK524328:BHK524352 AXO524328:AXO524352 ANS524328:ANS524352 ADW524328:ADW524352 UA524328:UA524352 KE524328:KE524352 AC524328:AE524352 WWQ458792:WWQ458816 WMU458792:WMU458816 WCY458792:WCY458816 VTC458792:VTC458816 VJG458792:VJG458816 UZK458792:UZK458816 UPO458792:UPO458816 UFS458792:UFS458816 TVW458792:TVW458816 TMA458792:TMA458816 TCE458792:TCE458816 SSI458792:SSI458816 SIM458792:SIM458816 RYQ458792:RYQ458816 ROU458792:ROU458816 REY458792:REY458816 QVC458792:QVC458816 QLG458792:QLG458816 QBK458792:QBK458816 PRO458792:PRO458816 PHS458792:PHS458816 OXW458792:OXW458816 OOA458792:OOA458816 OEE458792:OEE458816 NUI458792:NUI458816 NKM458792:NKM458816 NAQ458792:NAQ458816 MQU458792:MQU458816 MGY458792:MGY458816 LXC458792:LXC458816 LNG458792:LNG458816 LDK458792:LDK458816 KTO458792:KTO458816 KJS458792:KJS458816 JZW458792:JZW458816 JQA458792:JQA458816 JGE458792:JGE458816 IWI458792:IWI458816 IMM458792:IMM458816 ICQ458792:ICQ458816 HSU458792:HSU458816 HIY458792:HIY458816 GZC458792:GZC458816 GPG458792:GPG458816 GFK458792:GFK458816 FVO458792:FVO458816 FLS458792:FLS458816 FBW458792:FBW458816 ESA458792:ESA458816 EIE458792:EIE458816 DYI458792:DYI458816 DOM458792:DOM458816 DEQ458792:DEQ458816 CUU458792:CUU458816 CKY458792:CKY458816 CBC458792:CBC458816 BRG458792:BRG458816 BHK458792:BHK458816 AXO458792:AXO458816 ANS458792:ANS458816 ADW458792:ADW458816 UA458792:UA458816 KE458792:KE458816 AC458792:AE458816 WWQ393256:WWQ393280 WMU393256:WMU393280 WCY393256:WCY393280 VTC393256:VTC393280 VJG393256:VJG393280 UZK393256:UZK393280 UPO393256:UPO393280 UFS393256:UFS393280 TVW393256:TVW393280 TMA393256:TMA393280 TCE393256:TCE393280 SSI393256:SSI393280 SIM393256:SIM393280 RYQ393256:RYQ393280 ROU393256:ROU393280 REY393256:REY393280 QVC393256:QVC393280 QLG393256:QLG393280 QBK393256:QBK393280 PRO393256:PRO393280 PHS393256:PHS393280 OXW393256:OXW393280 OOA393256:OOA393280 OEE393256:OEE393280 NUI393256:NUI393280 NKM393256:NKM393280 NAQ393256:NAQ393280 MQU393256:MQU393280 MGY393256:MGY393280 LXC393256:LXC393280 LNG393256:LNG393280 LDK393256:LDK393280 KTO393256:KTO393280 KJS393256:KJS393280 JZW393256:JZW393280 JQA393256:JQA393280 JGE393256:JGE393280 IWI393256:IWI393280 IMM393256:IMM393280 ICQ393256:ICQ393280 HSU393256:HSU393280 HIY393256:HIY393280 GZC393256:GZC393280 GPG393256:GPG393280 GFK393256:GFK393280 FVO393256:FVO393280 FLS393256:FLS393280 FBW393256:FBW393280 ESA393256:ESA393280 EIE393256:EIE393280 DYI393256:DYI393280 DOM393256:DOM393280 DEQ393256:DEQ393280 CUU393256:CUU393280 CKY393256:CKY393280 CBC393256:CBC393280 BRG393256:BRG393280 BHK393256:BHK393280 AXO393256:AXO393280 ANS393256:ANS393280 ADW393256:ADW393280 UA393256:UA393280 KE393256:KE393280 AC393256:AE393280 WWQ327720:WWQ327744 WMU327720:WMU327744 WCY327720:WCY327744 VTC327720:VTC327744 VJG327720:VJG327744 UZK327720:UZK327744 UPO327720:UPO327744 UFS327720:UFS327744 TVW327720:TVW327744 TMA327720:TMA327744 TCE327720:TCE327744 SSI327720:SSI327744 SIM327720:SIM327744 RYQ327720:RYQ327744 ROU327720:ROU327744 REY327720:REY327744 QVC327720:QVC327744 QLG327720:QLG327744 QBK327720:QBK327744 PRO327720:PRO327744 PHS327720:PHS327744 OXW327720:OXW327744 OOA327720:OOA327744 OEE327720:OEE327744 NUI327720:NUI327744 NKM327720:NKM327744 NAQ327720:NAQ327744 MQU327720:MQU327744 MGY327720:MGY327744 LXC327720:LXC327744 LNG327720:LNG327744 LDK327720:LDK327744 KTO327720:KTO327744 KJS327720:KJS327744 JZW327720:JZW327744 JQA327720:JQA327744 JGE327720:JGE327744 IWI327720:IWI327744 IMM327720:IMM327744 ICQ327720:ICQ327744 HSU327720:HSU327744 HIY327720:HIY327744 GZC327720:GZC327744 GPG327720:GPG327744 GFK327720:GFK327744 FVO327720:FVO327744 FLS327720:FLS327744 FBW327720:FBW327744 ESA327720:ESA327744 EIE327720:EIE327744 DYI327720:DYI327744 DOM327720:DOM327744 DEQ327720:DEQ327744 CUU327720:CUU327744 CKY327720:CKY327744 CBC327720:CBC327744 BRG327720:BRG327744 BHK327720:BHK327744 AXO327720:AXO327744 ANS327720:ANS327744 ADW327720:ADW327744 UA327720:UA327744 KE327720:KE327744 AC327720:AE327744 WWQ262184:WWQ262208 WMU262184:WMU262208 WCY262184:WCY262208 VTC262184:VTC262208 VJG262184:VJG262208 UZK262184:UZK262208 UPO262184:UPO262208 UFS262184:UFS262208 TVW262184:TVW262208 TMA262184:TMA262208 TCE262184:TCE262208 SSI262184:SSI262208 SIM262184:SIM262208 RYQ262184:RYQ262208 ROU262184:ROU262208 REY262184:REY262208 QVC262184:QVC262208 QLG262184:QLG262208 QBK262184:QBK262208 PRO262184:PRO262208 PHS262184:PHS262208 OXW262184:OXW262208 OOA262184:OOA262208 OEE262184:OEE262208 NUI262184:NUI262208 NKM262184:NKM262208 NAQ262184:NAQ262208 MQU262184:MQU262208 MGY262184:MGY262208 LXC262184:LXC262208 LNG262184:LNG262208 LDK262184:LDK262208 KTO262184:KTO262208 KJS262184:KJS262208 JZW262184:JZW262208 JQA262184:JQA262208 JGE262184:JGE262208 IWI262184:IWI262208 IMM262184:IMM262208 ICQ262184:ICQ262208 HSU262184:HSU262208 HIY262184:HIY262208 GZC262184:GZC262208 GPG262184:GPG262208 GFK262184:GFK262208 FVO262184:FVO262208 FLS262184:FLS262208 FBW262184:FBW262208 ESA262184:ESA262208 EIE262184:EIE262208 DYI262184:DYI262208 DOM262184:DOM262208 DEQ262184:DEQ262208 CUU262184:CUU262208 CKY262184:CKY262208 CBC262184:CBC262208 BRG262184:BRG262208 BHK262184:BHK262208 AXO262184:AXO262208 ANS262184:ANS262208 ADW262184:ADW262208 UA262184:UA262208 KE262184:KE262208 AC262184:AE262208 WWQ196648:WWQ196672 WMU196648:WMU196672 WCY196648:WCY196672 VTC196648:VTC196672 VJG196648:VJG196672 UZK196648:UZK196672 UPO196648:UPO196672 UFS196648:UFS196672 TVW196648:TVW196672 TMA196648:TMA196672 TCE196648:TCE196672 SSI196648:SSI196672 SIM196648:SIM196672 RYQ196648:RYQ196672 ROU196648:ROU196672 REY196648:REY196672 QVC196648:QVC196672 QLG196648:QLG196672 QBK196648:QBK196672 PRO196648:PRO196672 PHS196648:PHS196672 OXW196648:OXW196672 OOA196648:OOA196672 OEE196648:OEE196672 NUI196648:NUI196672 NKM196648:NKM196672 NAQ196648:NAQ196672 MQU196648:MQU196672 MGY196648:MGY196672 LXC196648:LXC196672 LNG196648:LNG196672 LDK196648:LDK196672 KTO196648:KTO196672 KJS196648:KJS196672 JZW196648:JZW196672 JQA196648:JQA196672 JGE196648:JGE196672 IWI196648:IWI196672 IMM196648:IMM196672 ICQ196648:ICQ196672 HSU196648:HSU196672 HIY196648:HIY196672 GZC196648:GZC196672 GPG196648:GPG196672 GFK196648:GFK196672 FVO196648:FVO196672 FLS196648:FLS196672 FBW196648:FBW196672 ESA196648:ESA196672 EIE196648:EIE196672 DYI196648:DYI196672 DOM196648:DOM196672 DEQ196648:DEQ196672 CUU196648:CUU196672 CKY196648:CKY196672 CBC196648:CBC196672 BRG196648:BRG196672 BHK196648:BHK196672 AXO196648:AXO196672 ANS196648:ANS196672 ADW196648:ADW196672 UA196648:UA196672 KE196648:KE196672 AC196648:AE196672 WWQ131112:WWQ131136 WMU131112:WMU131136 WCY131112:WCY131136 VTC131112:VTC131136 VJG131112:VJG131136 UZK131112:UZK131136 UPO131112:UPO131136 UFS131112:UFS131136 TVW131112:TVW131136 TMA131112:TMA131136 TCE131112:TCE131136 SSI131112:SSI131136 SIM131112:SIM131136 RYQ131112:RYQ131136 ROU131112:ROU131136 REY131112:REY131136 QVC131112:QVC131136 QLG131112:QLG131136 QBK131112:QBK131136 PRO131112:PRO131136 PHS131112:PHS131136 OXW131112:OXW131136 OOA131112:OOA131136 OEE131112:OEE131136 NUI131112:NUI131136 NKM131112:NKM131136 NAQ131112:NAQ131136 MQU131112:MQU131136 MGY131112:MGY131136 LXC131112:LXC131136 LNG131112:LNG131136 LDK131112:LDK131136 KTO131112:KTO131136 KJS131112:KJS131136 JZW131112:JZW131136 JQA131112:JQA131136 JGE131112:JGE131136 IWI131112:IWI131136 IMM131112:IMM131136 ICQ131112:ICQ131136 HSU131112:HSU131136 HIY131112:HIY131136 GZC131112:GZC131136 GPG131112:GPG131136 GFK131112:GFK131136 FVO131112:FVO131136 FLS131112:FLS131136 FBW131112:FBW131136 ESA131112:ESA131136 EIE131112:EIE131136 DYI131112:DYI131136 DOM131112:DOM131136 DEQ131112:DEQ131136 CUU131112:CUU131136 CKY131112:CKY131136 CBC131112:CBC131136 BRG131112:BRG131136 BHK131112:BHK131136 AXO131112:AXO131136 ANS131112:ANS131136 ADW131112:ADW131136 UA131112:UA131136 KE131112:KE131136 AC131112:AE131136 WWQ65576:WWQ65600 WMU65576:WMU65600 WCY65576:WCY65600 VTC65576:VTC65600 VJG65576:VJG65600 UZK65576:UZK65600 UPO65576:UPO65600 UFS65576:UFS65600 TVW65576:TVW65600 TMA65576:TMA65600 TCE65576:TCE65600 SSI65576:SSI65600 SIM65576:SIM65600 RYQ65576:RYQ65600 ROU65576:ROU65600 REY65576:REY65600 QVC65576:QVC65600 QLG65576:QLG65600 QBK65576:QBK65600 PRO65576:PRO65600 PHS65576:PHS65600 OXW65576:OXW65600 OOA65576:OOA65600 OEE65576:OEE65600 NUI65576:NUI65600 NKM65576:NKM65600 NAQ65576:NAQ65600 MQU65576:MQU65600 MGY65576:MGY65600 LXC65576:LXC65600 LNG65576:LNG65600 LDK65576:LDK65600 KTO65576:KTO65600 KJS65576:KJS65600 JZW65576:JZW65600 JQA65576:JQA65600 JGE65576:JGE65600 IWI65576:IWI65600 IMM65576:IMM65600 ICQ65576:ICQ65600 HSU65576:HSU65600 HIY65576:HIY65600 GZC65576:GZC65600 GPG65576:GPG65600 GFK65576:GFK65600 FVO65576:FVO65600 FLS65576:FLS65600 FBW65576:FBW65600 ESA65576:ESA65600 EIE65576:EIE65600 DYI65576:DYI65600 DOM65576:DOM65600 DEQ65576:DEQ65600 CUU65576:CUU65600 CKY65576:CKY65600 CBC65576:CBC65600 BRG65576:BRG65600 BHK65576:BHK65600 AXO65576:AXO65600 ANS65576:ANS65600 ADW65576:ADW65600 UA65576:UA65600 KE65576:KE65600 AC65576:AE65600 WWQ44:WWQ68 WMU44:WMU68 WCY44:WCY68 VTC44:VTC68 VJG44:VJG68 UZK44:UZK68 UPO44:UPO68 UFS44:UFS68 TVW44:TVW68 TMA44:TMA68 TCE44:TCE68 SSI44:SSI68 SIM44:SIM68 RYQ44:RYQ68 ROU44:ROU68 REY44:REY68 QVC44:QVC68 QLG44:QLG68 QBK44:QBK68 PRO44:PRO68 PHS44:PHS68 OXW44:OXW68 OOA44:OOA68 OEE44:OEE68 NUI44:NUI68 NKM44:NKM68 NAQ44:NAQ68 MQU44:MQU68 MGY44:MGY68 LXC44:LXC68 LNG44:LNG68 LDK44:LDK68 KTO44:KTO68 KJS44:KJS68 JZW44:JZW68 JQA44:JQA68 JGE44:JGE68 IWI44:IWI68 IMM44:IMM68 ICQ44:ICQ68 HSU44:HSU68 HIY44:HIY68 GZC44:GZC68 GPG44:GPG68 GFK44:GFK68 FVO44:FVO68 FLS44:FLS68 FBW44:FBW68 ESA44:ESA68 EIE44:EIE68 DYI44:DYI68 DOM44:DOM68 DEQ44:DEQ68 CUU44:CUU68 CKY44:CKY68 CBC44:CBC68 BRG44:BRG68 BHK44:BHK68 AXO44:AXO68 ANS44:ANS68 ADW44:ADW68 UA44:UA68 KE44:KE68 WWQ983077:WWQ983078 WMU983077:WMU983078 WCY983077:WCY983078 VTC983077:VTC983078 VJG983077:VJG983078 UZK983077:UZK983078 UPO983077:UPO983078 UFS983077:UFS983078 TVW983077:TVW983078 TMA983077:TMA983078 TCE983077:TCE983078 SSI983077:SSI983078 SIM983077:SIM983078 RYQ983077:RYQ983078 ROU983077:ROU983078 REY983077:REY983078 QVC983077:QVC983078 QLG983077:QLG983078 QBK983077:QBK983078 PRO983077:PRO983078 PHS983077:PHS983078 OXW983077:OXW983078 OOA983077:OOA983078 OEE983077:OEE983078 NUI983077:NUI983078 NKM983077:NKM983078 NAQ983077:NAQ983078 MQU983077:MQU983078 MGY983077:MGY983078 LXC983077:LXC983078 LNG983077:LNG983078 LDK983077:LDK983078 KTO983077:KTO983078 KJS983077:KJS983078 JZW983077:JZW983078 JQA983077:JQA983078 JGE983077:JGE983078 IWI983077:IWI983078 IMM983077:IMM983078 ICQ983077:ICQ983078 HSU983077:HSU983078 HIY983077:HIY983078 GZC983077:GZC983078 GPG983077:GPG983078 GFK983077:GFK983078 FVO983077:FVO983078 FLS983077:FLS983078 FBW983077:FBW983078 ESA983077:ESA983078 EIE983077:EIE983078 DYI983077:DYI983078 DOM983077:DOM983078 DEQ983077:DEQ983078 CUU983077:CUU983078 CKY983077:CKY983078 CBC983077:CBC983078 BRG983077:BRG983078 BHK983077:BHK983078 AXO983077:AXO983078 ANS983077:ANS983078 ADW983077:ADW983078 UA983077:UA983078 KE983077:KE983078 AC983077:AE983078 WWQ917541:WWQ917542 WMU917541:WMU917542 WCY917541:WCY917542 VTC917541:VTC917542 VJG917541:VJG917542 UZK917541:UZK917542 UPO917541:UPO917542 UFS917541:UFS917542 TVW917541:TVW917542 TMA917541:TMA917542 TCE917541:TCE917542 SSI917541:SSI917542 SIM917541:SIM917542 RYQ917541:RYQ917542 ROU917541:ROU917542 REY917541:REY917542 QVC917541:QVC917542 QLG917541:QLG917542 QBK917541:QBK917542 PRO917541:PRO917542 PHS917541:PHS917542 OXW917541:OXW917542 OOA917541:OOA917542 OEE917541:OEE917542 NUI917541:NUI917542 NKM917541:NKM917542 NAQ917541:NAQ917542 MQU917541:MQU917542 MGY917541:MGY917542 LXC917541:LXC917542 LNG917541:LNG917542 LDK917541:LDK917542 KTO917541:KTO917542 KJS917541:KJS917542 JZW917541:JZW917542 JQA917541:JQA917542 JGE917541:JGE917542 IWI917541:IWI917542 IMM917541:IMM917542 ICQ917541:ICQ917542 HSU917541:HSU917542 HIY917541:HIY917542 GZC917541:GZC917542 GPG917541:GPG917542 GFK917541:GFK917542 FVO917541:FVO917542 FLS917541:FLS917542 FBW917541:FBW917542 ESA917541:ESA917542 EIE917541:EIE917542 DYI917541:DYI917542 DOM917541:DOM917542 DEQ917541:DEQ917542 CUU917541:CUU917542 CKY917541:CKY917542 CBC917541:CBC917542 BRG917541:BRG917542 BHK917541:BHK917542 AXO917541:AXO917542 ANS917541:ANS917542 ADW917541:ADW917542 UA917541:UA917542 KE917541:KE917542 AC917541:AE917542 WWQ852005:WWQ852006 WMU852005:WMU852006 WCY852005:WCY852006 VTC852005:VTC852006 VJG852005:VJG852006 UZK852005:UZK852006 UPO852005:UPO852006 UFS852005:UFS852006 TVW852005:TVW852006 TMA852005:TMA852006 TCE852005:TCE852006 SSI852005:SSI852006 SIM852005:SIM852006 RYQ852005:RYQ852006 ROU852005:ROU852006 REY852005:REY852006 QVC852005:QVC852006 QLG852005:QLG852006 QBK852005:QBK852006 PRO852005:PRO852006 PHS852005:PHS852006 OXW852005:OXW852006 OOA852005:OOA852006 OEE852005:OEE852006 NUI852005:NUI852006 NKM852005:NKM852006 NAQ852005:NAQ852006 MQU852005:MQU852006 MGY852005:MGY852006 LXC852005:LXC852006 LNG852005:LNG852006 LDK852005:LDK852006 KTO852005:KTO852006 KJS852005:KJS852006 JZW852005:JZW852006 JQA852005:JQA852006 JGE852005:JGE852006 IWI852005:IWI852006 IMM852005:IMM852006 ICQ852005:ICQ852006 HSU852005:HSU852006 HIY852005:HIY852006 GZC852005:GZC852006 GPG852005:GPG852006 GFK852005:GFK852006 FVO852005:FVO852006 FLS852005:FLS852006 FBW852005:FBW852006 ESA852005:ESA852006 EIE852005:EIE852006 DYI852005:DYI852006 DOM852005:DOM852006 DEQ852005:DEQ852006 CUU852005:CUU852006 CKY852005:CKY852006 CBC852005:CBC852006 BRG852005:BRG852006 BHK852005:BHK852006 AXO852005:AXO852006 ANS852005:ANS852006 ADW852005:ADW852006 UA852005:UA852006 KE852005:KE852006 AC852005:AE852006 WWQ786469:WWQ786470 WMU786469:WMU786470 WCY786469:WCY786470 VTC786469:VTC786470 VJG786469:VJG786470 UZK786469:UZK786470 UPO786469:UPO786470 UFS786469:UFS786470 TVW786469:TVW786470 TMA786469:TMA786470 TCE786469:TCE786470 SSI786469:SSI786470 SIM786469:SIM786470 RYQ786469:RYQ786470 ROU786469:ROU786470 REY786469:REY786470 QVC786469:QVC786470 QLG786469:QLG786470 QBK786469:QBK786470 PRO786469:PRO786470 PHS786469:PHS786470 OXW786469:OXW786470 OOA786469:OOA786470 OEE786469:OEE786470 NUI786469:NUI786470 NKM786469:NKM786470 NAQ786469:NAQ786470 MQU786469:MQU786470 MGY786469:MGY786470 LXC786469:LXC786470 LNG786469:LNG786470 LDK786469:LDK786470 KTO786469:KTO786470 KJS786469:KJS786470 JZW786469:JZW786470 JQA786469:JQA786470 JGE786469:JGE786470 IWI786469:IWI786470 IMM786469:IMM786470 ICQ786469:ICQ786470 HSU786469:HSU786470 HIY786469:HIY786470 GZC786469:GZC786470 GPG786469:GPG786470 GFK786469:GFK786470 FVO786469:FVO786470 FLS786469:FLS786470 FBW786469:FBW786470 ESA786469:ESA786470 EIE786469:EIE786470 DYI786469:DYI786470 DOM786469:DOM786470 DEQ786469:DEQ786470 CUU786469:CUU786470 CKY786469:CKY786470 CBC786469:CBC786470 BRG786469:BRG786470 BHK786469:BHK786470 AXO786469:AXO786470 ANS786469:ANS786470 ADW786469:ADW786470 UA786469:UA786470 KE786469:KE786470 AC786469:AE786470 WWQ720933:WWQ720934 WMU720933:WMU720934 WCY720933:WCY720934 VTC720933:VTC720934 VJG720933:VJG720934 UZK720933:UZK720934 UPO720933:UPO720934 UFS720933:UFS720934 TVW720933:TVW720934 TMA720933:TMA720934 TCE720933:TCE720934 SSI720933:SSI720934 SIM720933:SIM720934 RYQ720933:RYQ720934 ROU720933:ROU720934 REY720933:REY720934 QVC720933:QVC720934 QLG720933:QLG720934 QBK720933:QBK720934 PRO720933:PRO720934 PHS720933:PHS720934 OXW720933:OXW720934 OOA720933:OOA720934 OEE720933:OEE720934 NUI720933:NUI720934 NKM720933:NKM720934 NAQ720933:NAQ720934 MQU720933:MQU720934 MGY720933:MGY720934 LXC720933:LXC720934 LNG720933:LNG720934 LDK720933:LDK720934 KTO720933:KTO720934 KJS720933:KJS720934 JZW720933:JZW720934 JQA720933:JQA720934 JGE720933:JGE720934 IWI720933:IWI720934 IMM720933:IMM720934 ICQ720933:ICQ720934 HSU720933:HSU720934 HIY720933:HIY720934 GZC720933:GZC720934 GPG720933:GPG720934 GFK720933:GFK720934 FVO720933:FVO720934 FLS720933:FLS720934 FBW720933:FBW720934 ESA720933:ESA720934 EIE720933:EIE720934 DYI720933:DYI720934 DOM720933:DOM720934 DEQ720933:DEQ720934 CUU720933:CUU720934 CKY720933:CKY720934 CBC720933:CBC720934 BRG720933:BRG720934 BHK720933:BHK720934 AXO720933:AXO720934 ANS720933:ANS720934 ADW720933:ADW720934 UA720933:UA720934 KE720933:KE720934 AC720933:AE720934 WWQ655397:WWQ655398 WMU655397:WMU655398 WCY655397:WCY655398 VTC655397:VTC655398 VJG655397:VJG655398 UZK655397:UZK655398 UPO655397:UPO655398 UFS655397:UFS655398 TVW655397:TVW655398 TMA655397:TMA655398 TCE655397:TCE655398 SSI655397:SSI655398 SIM655397:SIM655398 RYQ655397:RYQ655398 ROU655397:ROU655398 REY655397:REY655398 QVC655397:QVC655398 QLG655397:QLG655398 QBK655397:QBK655398 PRO655397:PRO655398 PHS655397:PHS655398 OXW655397:OXW655398 OOA655397:OOA655398 OEE655397:OEE655398 NUI655397:NUI655398 NKM655397:NKM655398 NAQ655397:NAQ655398 MQU655397:MQU655398 MGY655397:MGY655398 LXC655397:LXC655398 LNG655397:LNG655398 LDK655397:LDK655398 KTO655397:KTO655398 KJS655397:KJS655398 JZW655397:JZW655398 JQA655397:JQA655398 JGE655397:JGE655398 IWI655397:IWI655398 IMM655397:IMM655398 ICQ655397:ICQ655398 HSU655397:HSU655398 HIY655397:HIY655398 GZC655397:GZC655398 GPG655397:GPG655398 GFK655397:GFK655398 FVO655397:FVO655398 FLS655397:FLS655398 FBW655397:FBW655398 ESA655397:ESA655398 EIE655397:EIE655398 DYI655397:DYI655398 DOM655397:DOM655398 DEQ655397:DEQ655398 CUU655397:CUU655398 CKY655397:CKY655398 CBC655397:CBC655398 BRG655397:BRG655398 BHK655397:BHK655398 AXO655397:AXO655398 ANS655397:ANS655398 ADW655397:ADW655398 UA655397:UA655398 KE655397:KE655398 AC655397:AE655398 WWQ589861:WWQ589862 WMU589861:WMU589862 WCY589861:WCY589862 VTC589861:VTC589862 VJG589861:VJG589862 UZK589861:UZK589862 UPO589861:UPO589862 UFS589861:UFS589862 TVW589861:TVW589862 TMA589861:TMA589862 TCE589861:TCE589862 SSI589861:SSI589862 SIM589861:SIM589862 RYQ589861:RYQ589862 ROU589861:ROU589862 REY589861:REY589862 QVC589861:QVC589862 QLG589861:QLG589862 QBK589861:QBK589862 PRO589861:PRO589862 PHS589861:PHS589862 OXW589861:OXW589862 OOA589861:OOA589862 OEE589861:OEE589862 NUI589861:NUI589862 NKM589861:NKM589862 NAQ589861:NAQ589862 MQU589861:MQU589862 MGY589861:MGY589862 LXC589861:LXC589862 LNG589861:LNG589862 LDK589861:LDK589862 KTO589861:KTO589862 KJS589861:KJS589862 JZW589861:JZW589862 JQA589861:JQA589862 JGE589861:JGE589862 IWI589861:IWI589862 IMM589861:IMM589862 ICQ589861:ICQ589862 HSU589861:HSU589862 HIY589861:HIY589862 GZC589861:GZC589862 GPG589861:GPG589862 GFK589861:GFK589862 FVO589861:FVO589862 FLS589861:FLS589862 FBW589861:FBW589862 ESA589861:ESA589862 EIE589861:EIE589862 DYI589861:DYI589862 DOM589861:DOM589862 DEQ589861:DEQ589862 CUU589861:CUU589862 CKY589861:CKY589862 CBC589861:CBC589862 BRG589861:BRG589862 BHK589861:BHK589862 AXO589861:AXO589862 ANS589861:ANS589862 ADW589861:ADW589862 UA589861:UA589862 KE589861:KE589862 AC589861:AE589862 WWQ524325:WWQ524326 WMU524325:WMU524326 WCY524325:WCY524326 VTC524325:VTC524326 VJG524325:VJG524326 UZK524325:UZK524326 UPO524325:UPO524326 UFS524325:UFS524326 TVW524325:TVW524326 TMA524325:TMA524326 TCE524325:TCE524326 SSI524325:SSI524326 SIM524325:SIM524326 RYQ524325:RYQ524326 ROU524325:ROU524326 REY524325:REY524326 QVC524325:QVC524326 QLG524325:QLG524326 QBK524325:QBK524326 PRO524325:PRO524326 PHS524325:PHS524326 OXW524325:OXW524326 OOA524325:OOA524326 OEE524325:OEE524326 NUI524325:NUI524326 NKM524325:NKM524326 NAQ524325:NAQ524326 MQU524325:MQU524326 MGY524325:MGY524326 LXC524325:LXC524326 LNG524325:LNG524326 LDK524325:LDK524326 KTO524325:KTO524326 KJS524325:KJS524326 JZW524325:JZW524326 JQA524325:JQA524326 JGE524325:JGE524326 IWI524325:IWI524326 IMM524325:IMM524326 ICQ524325:ICQ524326 HSU524325:HSU524326 HIY524325:HIY524326 GZC524325:GZC524326 GPG524325:GPG524326 GFK524325:GFK524326 FVO524325:FVO524326 FLS524325:FLS524326 FBW524325:FBW524326 ESA524325:ESA524326 EIE524325:EIE524326 DYI524325:DYI524326 DOM524325:DOM524326 DEQ524325:DEQ524326 CUU524325:CUU524326 CKY524325:CKY524326 CBC524325:CBC524326 BRG524325:BRG524326 BHK524325:BHK524326 AXO524325:AXO524326 ANS524325:ANS524326 ADW524325:ADW524326 UA524325:UA524326 KE524325:KE524326 AC524325:AE524326 WWQ458789:WWQ458790 WMU458789:WMU458790 WCY458789:WCY458790 VTC458789:VTC458790 VJG458789:VJG458790 UZK458789:UZK458790 UPO458789:UPO458790 UFS458789:UFS458790 TVW458789:TVW458790 TMA458789:TMA458790 TCE458789:TCE458790 SSI458789:SSI458790 SIM458789:SIM458790 RYQ458789:RYQ458790 ROU458789:ROU458790 REY458789:REY458790 QVC458789:QVC458790 QLG458789:QLG458790 QBK458789:QBK458790 PRO458789:PRO458790 PHS458789:PHS458790 OXW458789:OXW458790 OOA458789:OOA458790 OEE458789:OEE458790 NUI458789:NUI458790 NKM458789:NKM458790 NAQ458789:NAQ458790 MQU458789:MQU458790 MGY458789:MGY458790 LXC458789:LXC458790 LNG458789:LNG458790 LDK458789:LDK458790 KTO458789:KTO458790 KJS458789:KJS458790 JZW458789:JZW458790 JQA458789:JQA458790 JGE458789:JGE458790 IWI458789:IWI458790 IMM458789:IMM458790 ICQ458789:ICQ458790 HSU458789:HSU458790 HIY458789:HIY458790 GZC458789:GZC458790 GPG458789:GPG458790 GFK458789:GFK458790 FVO458789:FVO458790 FLS458789:FLS458790 FBW458789:FBW458790 ESA458789:ESA458790 EIE458789:EIE458790 DYI458789:DYI458790 DOM458789:DOM458790 DEQ458789:DEQ458790 CUU458789:CUU458790 CKY458789:CKY458790 CBC458789:CBC458790 BRG458789:BRG458790 BHK458789:BHK458790 AXO458789:AXO458790 ANS458789:ANS458790 ADW458789:ADW458790 UA458789:UA458790 KE458789:KE458790 AC458789:AE458790 WWQ393253:WWQ393254 WMU393253:WMU393254 WCY393253:WCY393254 VTC393253:VTC393254 VJG393253:VJG393254 UZK393253:UZK393254 UPO393253:UPO393254 UFS393253:UFS393254 TVW393253:TVW393254 TMA393253:TMA393254 TCE393253:TCE393254 SSI393253:SSI393254 SIM393253:SIM393254 RYQ393253:RYQ393254 ROU393253:ROU393254 REY393253:REY393254 QVC393253:QVC393254 QLG393253:QLG393254 QBK393253:QBK393254 PRO393253:PRO393254 PHS393253:PHS393254 OXW393253:OXW393254 OOA393253:OOA393254 OEE393253:OEE393254 NUI393253:NUI393254 NKM393253:NKM393254 NAQ393253:NAQ393254 MQU393253:MQU393254 MGY393253:MGY393254 LXC393253:LXC393254 LNG393253:LNG393254 LDK393253:LDK393254 KTO393253:KTO393254 KJS393253:KJS393254 JZW393253:JZW393254 JQA393253:JQA393254 JGE393253:JGE393254 IWI393253:IWI393254 IMM393253:IMM393254 ICQ393253:ICQ393254 HSU393253:HSU393254 HIY393253:HIY393254 GZC393253:GZC393254 GPG393253:GPG393254 GFK393253:GFK393254 FVO393253:FVO393254 FLS393253:FLS393254 FBW393253:FBW393254 ESA393253:ESA393254 EIE393253:EIE393254 DYI393253:DYI393254 DOM393253:DOM393254 DEQ393253:DEQ393254 CUU393253:CUU393254 CKY393253:CKY393254 CBC393253:CBC393254 BRG393253:BRG393254 BHK393253:BHK393254 AXO393253:AXO393254 ANS393253:ANS393254 ADW393253:ADW393254 UA393253:UA393254 KE393253:KE393254 AC393253:AE393254 WWQ327717:WWQ327718 WMU327717:WMU327718 WCY327717:WCY327718 VTC327717:VTC327718 VJG327717:VJG327718 UZK327717:UZK327718 UPO327717:UPO327718 UFS327717:UFS327718 TVW327717:TVW327718 TMA327717:TMA327718 TCE327717:TCE327718 SSI327717:SSI327718 SIM327717:SIM327718 RYQ327717:RYQ327718 ROU327717:ROU327718 REY327717:REY327718 QVC327717:QVC327718 QLG327717:QLG327718 QBK327717:QBK327718 PRO327717:PRO327718 PHS327717:PHS327718 OXW327717:OXW327718 OOA327717:OOA327718 OEE327717:OEE327718 NUI327717:NUI327718 NKM327717:NKM327718 NAQ327717:NAQ327718 MQU327717:MQU327718 MGY327717:MGY327718 LXC327717:LXC327718 LNG327717:LNG327718 LDK327717:LDK327718 KTO327717:KTO327718 KJS327717:KJS327718 JZW327717:JZW327718 JQA327717:JQA327718 JGE327717:JGE327718 IWI327717:IWI327718 IMM327717:IMM327718 ICQ327717:ICQ327718 HSU327717:HSU327718 HIY327717:HIY327718 GZC327717:GZC327718 GPG327717:GPG327718 GFK327717:GFK327718 FVO327717:FVO327718 FLS327717:FLS327718 FBW327717:FBW327718 ESA327717:ESA327718 EIE327717:EIE327718 DYI327717:DYI327718 DOM327717:DOM327718 DEQ327717:DEQ327718 CUU327717:CUU327718 CKY327717:CKY327718 CBC327717:CBC327718 BRG327717:BRG327718 BHK327717:BHK327718 AXO327717:AXO327718 ANS327717:ANS327718 ADW327717:ADW327718 UA327717:UA327718 KE327717:KE327718 AC327717:AE327718 WWQ262181:WWQ262182 WMU262181:WMU262182 WCY262181:WCY262182 VTC262181:VTC262182 VJG262181:VJG262182 UZK262181:UZK262182 UPO262181:UPO262182 UFS262181:UFS262182 TVW262181:TVW262182 TMA262181:TMA262182 TCE262181:TCE262182 SSI262181:SSI262182 SIM262181:SIM262182 RYQ262181:RYQ262182 ROU262181:ROU262182 REY262181:REY262182 QVC262181:QVC262182 QLG262181:QLG262182 QBK262181:QBK262182 PRO262181:PRO262182 PHS262181:PHS262182 OXW262181:OXW262182 OOA262181:OOA262182 OEE262181:OEE262182 NUI262181:NUI262182 NKM262181:NKM262182 NAQ262181:NAQ262182 MQU262181:MQU262182 MGY262181:MGY262182 LXC262181:LXC262182 LNG262181:LNG262182 LDK262181:LDK262182 KTO262181:KTO262182 KJS262181:KJS262182 JZW262181:JZW262182 JQA262181:JQA262182 JGE262181:JGE262182 IWI262181:IWI262182 IMM262181:IMM262182 ICQ262181:ICQ262182 HSU262181:HSU262182 HIY262181:HIY262182 GZC262181:GZC262182 GPG262181:GPG262182 GFK262181:GFK262182 FVO262181:FVO262182 FLS262181:FLS262182 FBW262181:FBW262182 ESA262181:ESA262182 EIE262181:EIE262182 DYI262181:DYI262182 DOM262181:DOM262182 DEQ262181:DEQ262182 CUU262181:CUU262182 CKY262181:CKY262182 CBC262181:CBC262182 BRG262181:BRG262182 BHK262181:BHK262182 AXO262181:AXO262182 ANS262181:ANS262182 ADW262181:ADW262182 UA262181:UA262182 KE262181:KE262182 AC262181:AE262182 WWQ196645:WWQ196646 WMU196645:WMU196646 WCY196645:WCY196646 VTC196645:VTC196646 VJG196645:VJG196646 UZK196645:UZK196646 UPO196645:UPO196646 UFS196645:UFS196646 TVW196645:TVW196646 TMA196645:TMA196646 TCE196645:TCE196646 SSI196645:SSI196646 SIM196645:SIM196646 RYQ196645:RYQ196646 ROU196645:ROU196646 REY196645:REY196646 QVC196645:QVC196646 QLG196645:QLG196646 QBK196645:QBK196646 PRO196645:PRO196646 PHS196645:PHS196646 OXW196645:OXW196646 OOA196645:OOA196646 OEE196645:OEE196646 NUI196645:NUI196646 NKM196645:NKM196646 NAQ196645:NAQ196646 MQU196645:MQU196646 MGY196645:MGY196646 LXC196645:LXC196646 LNG196645:LNG196646 LDK196645:LDK196646 KTO196645:KTO196646 KJS196645:KJS196646 JZW196645:JZW196646 JQA196645:JQA196646 JGE196645:JGE196646 IWI196645:IWI196646 IMM196645:IMM196646 ICQ196645:ICQ196646 HSU196645:HSU196646 HIY196645:HIY196646 GZC196645:GZC196646 GPG196645:GPG196646 GFK196645:GFK196646 FVO196645:FVO196646 FLS196645:FLS196646 FBW196645:FBW196646 ESA196645:ESA196646 EIE196645:EIE196646 DYI196645:DYI196646 DOM196645:DOM196646 DEQ196645:DEQ196646 CUU196645:CUU196646 CKY196645:CKY196646 CBC196645:CBC196646 BRG196645:BRG196646 BHK196645:BHK196646 AXO196645:AXO196646 ANS196645:ANS196646 ADW196645:ADW196646 UA196645:UA196646 KE196645:KE196646 AC196645:AE196646 WWQ131109:WWQ131110 WMU131109:WMU131110 WCY131109:WCY131110 VTC131109:VTC131110 VJG131109:VJG131110 UZK131109:UZK131110 UPO131109:UPO131110 UFS131109:UFS131110 TVW131109:TVW131110 TMA131109:TMA131110 TCE131109:TCE131110 SSI131109:SSI131110 SIM131109:SIM131110 RYQ131109:RYQ131110 ROU131109:ROU131110 REY131109:REY131110 QVC131109:QVC131110 QLG131109:QLG131110 QBK131109:QBK131110 PRO131109:PRO131110 PHS131109:PHS131110 OXW131109:OXW131110 OOA131109:OOA131110 OEE131109:OEE131110 NUI131109:NUI131110 NKM131109:NKM131110 NAQ131109:NAQ131110 MQU131109:MQU131110 MGY131109:MGY131110 LXC131109:LXC131110 LNG131109:LNG131110 LDK131109:LDK131110 KTO131109:KTO131110 KJS131109:KJS131110 JZW131109:JZW131110 JQA131109:JQA131110 JGE131109:JGE131110 IWI131109:IWI131110 IMM131109:IMM131110 ICQ131109:ICQ131110 HSU131109:HSU131110 HIY131109:HIY131110 GZC131109:GZC131110 GPG131109:GPG131110 GFK131109:GFK131110 FVO131109:FVO131110 FLS131109:FLS131110 FBW131109:FBW131110 ESA131109:ESA131110 EIE131109:EIE131110 DYI131109:DYI131110 DOM131109:DOM131110 DEQ131109:DEQ131110 CUU131109:CUU131110 CKY131109:CKY131110 CBC131109:CBC131110 BRG131109:BRG131110 BHK131109:BHK131110 AXO131109:AXO131110 ANS131109:ANS131110 ADW131109:ADW131110 UA131109:UA131110 KE131109:KE131110 AC131109:AE131110 WWQ65573:WWQ65574 WMU65573:WMU65574 WCY65573:WCY65574 VTC65573:VTC65574 VJG65573:VJG65574 UZK65573:UZK65574 UPO65573:UPO65574 UFS65573:UFS65574 TVW65573:TVW65574 TMA65573:TMA65574 TCE65573:TCE65574 SSI65573:SSI65574 SIM65573:SIM65574 RYQ65573:RYQ65574 ROU65573:ROU65574 REY65573:REY65574 QVC65573:QVC65574 QLG65573:QLG65574 QBK65573:QBK65574 PRO65573:PRO65574 PHS65573:PHS65574 OXW65573:OXW65574 OOA65573:OOA65574 OEE65573:OEE65574 NUI65573:NUI65574 NKM65573:NKM65574 NAQ65573:NAQ65574 MQU65573:MQU65574 MGY65573:MGY65574 LXC65573:LXC65574 LNG65573:LNG65574 LDK65573:LDK65574 KTO65573:KTO65574 KJS65573:KJS65574 JZW65573:JZW65574 JQA65573:JQA65574 JGE65573:JGE65574 IWI65573:IWI65574 IMM65573:IMM65574 ICQ65573:ICQ65574 HSU65573:HSU65574 HIY65573:HIY65574 GZC65573:GZC65574 GPG65573:GPG65574 GFK65573:GFK65574 FVO65573:FVO65574 FLS65573:FLS65574 FBW65573:FBW65574 ESA65573:ESA65574 EIE65573:EIE65574 DYI65573:DYI65574 DOM65573:DOM65574 DEQ65573:DEQ65574 CUU65573:CUU65574 CKY65573:CKY65574 CBC65573:CBC65574 BRG65573:BRG65574 BHK65573:BHK65574 AXO65573:AXO65574 ANS65573:ANS65574 ADW65573:ADW65574 UA65573:UA65574 KE65573:KE65574 AC65573:AE65574 WWQ41:WWQ42 WMU41:WMU42 WCY41:WCY42 VTC41:VTC42 VJG41:VJG42 UZK41:UZK42 UPO41:UPO42 UFS41:UFS42 TVW41:TVW42 TMA41:TMA42 TCE41:TCE42 SSI41:SSI42 SIM41:SIM42 RYQ41:RYQ42 ROU41:ROU42 REY41:REY42 QVC41:QVC42 QLG41:QLG42 QBK41:QBK42 PRO41:PRO42 PHS41:PHS42 OXW41:OXW42 OOA41:OOA42 OEE41:OEE42 NUI41:NUI42 NKM41:NKM42 NAQ41:NAQ42 MQU41:MQU42 MGY41:MGY42 LXC41:LXC42 LNG41:LNG42 LDK41:LDK42 KTO41:KTO42 KJS41:KJS42 JZW41:JZW42 JQA41:JQA42 JGE41:JGE42 IWI41:IWI42 IMM41:IMM42 ICQ41:ICQ42 HSU41:HSU42 HIY41:HIY42 GZC41:GZC42 GPG41:GPG42 GFK41:GFK42 FVO41:FVO42 FLS41:FLS42 FBW41:FBW42 ESA41:ESA42 EIE41:EIE42 DYI41:DYI42 DOM41:DOM42 DEQ41:DEQ42 CUU41:CUU42 CKY41:CKY42 CBC41:CBC42 BRG41:BRG42 BHK41:BHK42 AXO41:AXO42 ANS41:ANS42 ADW41:ADW42 UA41:UA42 KE41:KE42 WWP983077:WWP983104 WMT983077:WMT983104 WCX983077:WCX983104 VTB983077:VTB983104 VJF983077:VJF983104 UZJ983077:UZJ983104 UPN983077:UPN983104 UFR983077:UFR983104 TVV983077:TVV983104 TLZ983077:TLZ983104 TCD983077:TCD983104 SSH983077:SSH983104 SIL983077:SIL983104 RYP983077:RYP983104 ROT983077:ROT983104 REX983077:REX983104 QVB983077:QVB983104 QLF983077:QLF983104 QBJ983077:QBJ983104 PRN983077:PRN983104 PHR983077:PHR983104 OXV983077:OXV983104 ONZ983077:ONZ983104 OED983077:OED983104 NUH983077:NUH983104 NKL983077:NKL983104 NAP983077:NAP983104 MQT983077:MQT983104 MGX983077:MGX983104 LXB983077:LXB983104 LNF983077:LNF983104 LDJ983077:LDJ983104 KTN983077:KTN983104 KJR983077:KJR983104 JZV983077:JZV983104 JPZ983077:JPZ983104 JGD983077:JGD983104 IWH983077:IWH983104 IML983077:IML983104 ICP983077:ICP983104 HST983077:HST983104 HIX983077:HIX983104 GZB983077:GZB983104 GPF983077:GPF983104 GFJ983077:GFJ983104 FVN983077:FVN983104 FLR983077:FLR983104 FBV983077:FBV983104 ERZ983077:ERZ983104 EID983077:EID983104 DYH983077:DYH983104 DOL983077:DOL983104 DEP983077:DEP983104 CUT983077:CUT983104 CKX983077:CKX983104 CBB983077:CBB983104 BRF983077:BRF983104 BHJ983077:BHJ983104 AXN983077:AXN983104 ANR983077:ANR983104 ADV983077:ADV983104 TZ983077:TZ983104 KD983077:KD983104 AB983077:AB983104 WWP917541:WWP917568 WMT917541:WMT917568 WCX917541:WCX917568 VTB917541:VTB917568 VJF917541:VJF917568 UZJ917541:UZJ917568 UPN917541:UPN917568 UFR917541:UFR917568 TVV917541:TVV917568 TLZ917541:TLZ917568 TCD917541:TCD917568 SSH917541:SSH917568 SIL917541:SIL917568 RYP917541:RYP917568 ROT917541:ROT917568 REX917541:REX917568 QVB917541:QVB917568 QLF917541:QLF917568 QBJ917541:QBJ917568 PRN917541:PRN917568 PHR917541:PHR917568 OXV917541:OXV917568 ONZ917541:ONZ917568 OED917541:OED917568 NUH917541:NUH917568 NKL917541:NKL917568 NAP917541:NAP917568 MQT917541:MQT917568 MGX917541:MGX917568 LXB917541:LXB917568 LNF917541:LNF917568 LDJ917541:LDJ917568 KTN917541:KTN917568 KJR917541:KJR917568 JZV917541:JZV917568 JPZ917541:JPZ917568 JGD917541:JGD917568 IWH917541:IWH917568 IML917541:IML917568 ICP917541:ICP917568 HST917541:HST917568 HIX917541:HIX917568 GZB917541:GZB917568 GPF917541:GPF917568 GFJ917541:GFJ917568 FVN917541:FVN917568 FLR917541:FLR917568 FBV917541:FBV917568 ERZ917541:ERZ917568 EID917541:EID917568 DYH917541:DYH917568 DOL917541:DOL917568 DEP917541:DEP917568 CUT917541:CUT917568 CKX917541:CKX917568 CBB917541:CBB917568 BRF917541:BRF917568 BHJ917541:BHJ917568 AXN917541:AXN917568 ANR917541:ANR917568 ADV917541:ADV917568 TZ917541:TZ917568 KD917541:KD917568 AB917541:AB917568 WWP852005:WWP852032 WMT852005:WMT852032 WCX852005:WCX852032 VTB852005:VTB852032 VJF852005:VJF852032 UZJ852005:UZJ852032 UPN852005:UPN852032 UFR852005:UFR852032 TVV852005:TVV852032 TLZ852005:TLZ852032 TCD852005:TCD852032 SSH852005:SSH852032 SIL852005:SIL852032 RYP852005:RYP852032 ROT852005:ROT852032 REX852005:REX852032 QVB852005:QVB852032 QLF852005:QLF852032 QBJ852005:QBJ852032 PRN852005:PRN852032 PHR852005:PHR852032 OXV852005:OXV852032 ONZ852005:ONZ852032 OED852005:OED852032 NUH852005:NUH852032 NKL852005:NKL852032 NAP852005:NAP852032 MQT852005:MQT852032 MGX852005:MGX852032 LXB852005:LXB852032 LNF852005:LNF852032 LDJ852005:LDJ852032 KTN852005:KTN852032 KJR852005:KJR852032 JZV852005:JZV852032 JPZ852005:JPZ852032 JGD852005:JGD852032 IWH852005:IWH852032 IML852005:IML852032 ICP852005:ICP852032 HST852005:HST852032 HIX852005:HIX852032 GZB852005:GZB852032 GPF852005:GPF852032 GFJ852005:GFJ852032 FVN852005:FVN852032 FLR852005:FLR852032 FBV852005:FBV852032 ERZ852005:ERZ852032 EID852005:EID852032 DYH852005:DYH852032 DOL852005:DOL852032 DEP852005:DEP852032 CUT852005:CUT852032 CKX852005:CKX852032 CBB852005:CBB852032 BRF852005:BRF852032 BHJ852005:BHJ852032 AXN852005:AXN852032 ANR852005:ANR852032 ADV852005:ADV852032 TZ852005:TZ852032 KD852005:KD852032 AB852005:AB852032 WWP786469:WWP786496 WMT786469:WMT786496 WCX786469:WCX786496 VTB786469:VTB786496 VJF786469:VJF786496 UZJ786469:UZJ786496 UPN786469:UPN786496 UFR786469:UFR786496 TVV786469:TVV786496 TLZ786469:TLZ786496 TCD786469:TCD786496 SSH786469:SSH786496 SIL786469:SIL786496 RYP786469:RYP786496 ROT786469:ROT786496 REX786469:REX786496 QVB786469:QVB786496 QLF786469:QLF786496 QBJ786469:QBJ786496 PRN786469:PRN786496 PHR786469:PHR786496 OXV786469:OXV786496 ONZ786469:ONZ786496 OED786469:OED786496 NUH786469:NUH786496 NKL786469:NKL786496 NAP786469:NAP786496 MQT786469:MQT786496 MGX786469:MGX786496 LXB786469:LXB786496 LNF786469:LNF786496 LDJ786469:LDJ786496 KTN786469:KTN786496 KJR786469:KJR786496 JZV786469:JZV786496 JPZ786469:JPZ786496 JGD786469:JGD786496 IWH786469:IWH786496 IML786469:IML786496 ICP786469:ICP786496 HST786469:HST786496 HIX786469:HIX786496 GZB786469:GZB786496 GPF786469:GPF786496 GFJ786469:GFJ786496 FVN786469:FVN786496 FLR786469:FLR786496 FBV786469:FBV786496 ERZ786469:ERZ786496 EID786469:EID786496 DYH786469:DYH786496 DOL786469:DOL786496 DEP786469:DEP786496 CUT786469:CUT786496 CKX786469:CKX786496 CBB786469:CBB786496 BRF786469:BRF786496 BHJ786469:BHJ786496 AXN786469:AXN786496 ANR786469:ANR786496 ADV786469:ADV786496 TZ786469:TZ786496 KD786469:KD786496 AB786469:AB786496 WWP720933:WWP720960 WMT720933:WMT720960 WCX720933:WCX720960 VTB720933:VTB720960 VJF720933:VJF720960 UZJ720933:UZJ720960 UPN720933:UPN720960 UFR720933:UFR720960 TVV720933:TVV720960 TLZ720933:TLZ720960 TCD720933:TCD720960 SSH720933:SSH720960 SIL720933:SIL720960 RYP720933:RYP720960 ROT720933:ROT720960 REX720933:REX720960 QVB720933:QVB720960 QLF720933:QLF720960 QBJ720933:QBJ720960 PRN720933:PRN720960 PHR720933:PHR720960 OXV720933:OXV720960 ONZ720933:ONZ720960 OED720933:OED720960 NUH720933:NUH720960 NKL720933:NKL720960 NAP720933:NAP720960 MQT720933:MQT720960 MGX720933:MGX720960 LXB720933:LXB720960 LNF720933:LNF720960 LDJ720933:LDJ720960 KTN720933:KTN720960 KJR720933:KJR720960 JZV720933:JZV720960 JPZ720933:JPZ720960 JGD720933:JGD720960 IWH720933:IWH720960 IML720933:IML720960 ICP720933:ICP720960 HST720933:HST720960 HIX720933:HIX720960 GZB720933:GZB720960 GPF720933:GPF720960 GFJ720933:GFJ720960 FVN720933:FVN720960 FLR720933:FLR720960 FBV720933:FBV720960 ERZ720933:ERZ720960 EID720933:EID720960 DYH720933:DYH720960 DOL720933:DOL720960 DEP720933:DEP720960 CUT720933:CUT720960 CKX720933:CKX720960 CBB720933:CBB720960 BRF720933:BRF720960 BHJ720933:BHJ720960 AXN720933:AXN720960 ANR720933:ANR720960 ADV720933:ADV720960 TZ720933:TZ720960 KD720933:KD720960 AB720933:AB720960 WWP655397:WWP655424 WMT655397:WMT655424 WCX655397:WCX655424 VTB655397:VTB655424 VJF655397:VJF655424 UZJ655397:UZJ655424 UPN655397:UPN655424 UFR655397:UFR655424 TVV655397:TVV655424 TLZ655397:TLZ655424 TCD655397:TCD655424 SSH655397:SSH655424 SIL655397:SIL655424 RYP655397:RYP655424 ROT655397:ROT655424 REX655397:REX655424 QVB655397:QVB655424 QLF655397:QLF655424 QBJ655397:QBJ655424 PRN655397:PRN655424 PHR655397:PHR655424 OXV655397:OXV655424 ONZ655397:ONZ655424 OED655397:OED655424 NUH655397:NUH655424 NKL655397:NKL655424 NAP655397:NAP655424 MQT655397:MQT655424 MGX655397:MGX655424 LXB655397:LXB655424 LNF655397:LNF655424 LDJ655397:LDJ655424 KTN655397:KTN655424 KJR655397:KJR655424 JZV655397:JZV655424 JPZ655397:JPZ655424 JGD655397:JGD655424 IWH655397:IWH655424 IML655397:IML655424 ICP655397:ICP655424 HST655397:HST655424 HIX655397:HIX655424 GZB655397:GZB655424 GPF655397:GPF655424 GFJ655397:GFJ655424 FVN655397:FVN655424 FLR655397:FLR655424 FBV655397:FBV655424 ERZ655397:ERZ655424 EID655397:EID655424 DYH655397:DYH655424 DOL655397:DOL655424 DEP655397:DEP655424 CUT655397:CUT655424 CKX655397:CKX655424 CBB655397:CBB655424 BRF655397:BRF655424 BHJ655397:BHJ655424 AXN655397:AXN655424 ANR655397:ANR655424 ADV655397:ADV655424 TZ655397:TZ655424 KD655397:KD655424 AB655397:AB655424 WWP589861:WWP589888 WMT589861:WMT589888 WCX589861:WCX589888 VTB589861:VTB589888 VJF589861:VJF589888 UZJ589861:UZJ589888 UPN589861:UPN589888 UFR589861:UFR589888 TVV589861:TVV589888 TLZ589861:TLZ589888 TCD589861:TCD589888 SSH589861:SSH589888 SIL589861:SIL589888 RYP589861:RYP589888 ROT589861:ROT589888 REX589861:REX589888 QVB589861:QVB589888 QLF589861:QLF589888 QBJ589861:QBJ589888 PRN589861:PRN589888 PHR589861:PHR589888 OXV589861:OXV589888 ONZ589861:ONZ589888 OED589861:OED589888 NUH589861:NUH589888 NKL589861:NKL589888 NAP589861:NAP589888 MQT589861:MQT589888 MGX589861:MGX589888 LXB589861:LXB589888 LNF589861:LNF589888 LDJ589861:LDJ589888 KTN589861:KTN589888 KJR589861:KJR589888 JZV589861:JZV589888 JPZ589861:JPZ589888 JGD589861:JGD589888 IWH589861:IWH589888 IML589861:IML589888 ICP589861:ICP589888 HST589861:HST589888 HIX589861:HIX589888 GZB589861:GZB589888 GPF589861:GPF589888 GFJ589861:GFJ589888 FVN589861:FVN589888 FLR589861:FLR589888 FBV589861:FBV589888 ERZ589861:ERZ589888 EID589861:EID589888 DYH589861:DYH589888 DOL589861:DOL589888 DEP589861:DEP589888 CUT589861:CUT589888 CKX589861:CKX589888 CBB589861:CBB589888 BRF589861:BRF589888 BHJ589861:BHJ589888 AXN589861:AXN589888 ANR589861:ANR589888 ADV589861:ADV589888 TZ589861:TZ589888 KD589861:KD589888 AB589861:AB589888 WWP524325:WWP524352 WMT524325:WMT524352 WCX524325:WCX524352 VTB524325:VTB524352 VJF524325:VJF524352 UZJ524325:UZJ524352 UPN524325:UPN524352 UFR524325:UFR524352 TVV524325:TVV524352 TLZ524325:TLZ524352 TCD524325:TCD524352 SSH524325:SSH524352 SIL524325:SIL524352 RYP524325:RYP524352 ROT524325:ROT524352 REX524325:REX524352 QVB524325:QVB524352 QLF524325:QLF524352 QBJ524325:QBJ524352 PRN524325:PRN524352 PHR524325:PHR524352 OXV524325:OXV524352 ONZ524325:ONZ524352 OED524325:OED524352 NUH524325:NUH524352 NKL524325:NKL524352 NAP524325:NAP524352 MQT524325:MQT524352 MGX524325:MGX524352 LXB524325:LXB524352 LNF524325:LNF524352 LDJ524325:LDJ524352 KTN524325:KTN524352 KJR524325:KJR524352 JZV524325:JZV524352 JPZ524325:JPZ524352 JGD524325:JGD524352 IWH524325:IWH524352 IML524325:IML524352 ICP524325:ICP524352 HST524325:HST524352 HIX524325:HIX524352 GZB524325:GZB524352 GPF524325:GPF524352 GFJ524325:GFJ524352 FVN524325:FVN524352 FLR524325:FLR524352 FBV524325:FBV524352 ERZ524325:ERZ524352 EID524325:EID524352 DYH524325:DYH524352 DOL524325:DOL524352 DEP524325:DEP524352 CUT524325:CUT524352 CKX524325:CKX524352 CBB524325:CBB524352 BRF524325:BRF524352 BHJ524325:BHJ524352 AXN524325:AXN524352 ANR524325:ANR524352 ADV524325:ADV524352 TZ524325:TZ524352 KD524325:KD524352 AB524325:AB524352 WWP458789:WWP458816 WMT458789:WMT458816 WCX458789:WCX458816 VTB458789:VTB458816 VJF458789:VJF458816 UZJ458789:UZJ458816 UPN458789:UPN458816 UFR458789:UFR458816 TVV458789:TVV458816 TLZ458789:TLZ458816 TCD458789:TCD458816 SSH458789:SSH458816 SIL458789:SIL458816 RYP458789:RYP458816 ROT458789:ROT458816 REX458789:REX458816 QVB458789:QVB458816 QLF458789:QLF458816 QBJ458789:QBJ458816 PRN458789:PRN458816 PHR458789:PHR458816 OXV458789:OXV458816 ONZ458789:ONZ458816 OED458789:OED458816 NUH458789:NUH458816 NKL458789:NKL458816 NAP458789:NAP458816 MQT458789:MQT458816 MGX458789:MGX458816 LXB458789:LXB458816 LNF458789:LNF458816 LDJ458789:LDJ458816 KTN458789:KTN458816 KJR458789:KJR458816 JZV458789:JZV458816 JPZ458789:JPZ458816 JGD458789:JGD458816 IWH458789:IWH458816 IML458789:IML458816 ICP458789:ICP458816 HST458789:HST458816 HIX458789:HIX458816 GZB458789:GZB458816 GPF458789:GPF458816 GFJ458789:GFJ458816 FVN458789:FVN458816 FLR458789:FLR458816 FBV458789:FBV458816 ERZ458789:ERZ458816 EID458789:EID458816 DYH458789:DYH458816 DOL458789:DOL458816 DEP458789:DEP458816 CUT458789:CUT458816 CKX458789:CKX458816 CBB458789:CBB458816 BRF458789:BRF458816 BHJ458789:BHJ458816 AXN458789:AXN458816 ANR458789:ANR458816 ADV458789:ADV458816 TZ458789:TZ458816 KD458789:KD458816 AB458789:AB458816 WWP393253:WWP393280 WMT393253:WMT393280 WCX393253:WCX393280 VTB393253:VTB393280 VJF393253:VJF393280 UZJ393253:UZJ393280 UPN393253:UPN393280 UFR393253:UFR393280 TVV393253:TVV393280 TLZ393253:TLZ393280 TCD393253:TCD393280 SSH393253:SSH393280 SIL393253:SIL393280 RYP393253:RYP393280 ROT393253:ROT393280 REX393253:REX393280 QVB393253:QVB393280 QLF393253:QLF393280 QBJ393253:QBJ393280 PRN393253:PRN393280 PHR393253:PHR393280 OXV393253:OXV393280 ONZ393253:ONZ393280 OED393253:OED393280 NUH393253:NUH393280 NKL393253:NKL393280 NAP393253:NAP393280 MQT393253:MQT393280 MGX393253:MGX393280 LXB393253:LXB393280 LNF393253:LNF393280 LDJ393253:LDJ393280 KTN393253:KTN393280 KJR393253:KJR393280 JZV393253:JZV393280 JPZ393253:JPZ393280 JGD393253:JGD393280 IWH393253:IWH393280 IML393253:IML393280 ICP393253:ICP393280 HST393253:HST393280 HIX393253:HIX393280 GZB393253:GZB393280 GPF393253:GPF393280 GFJ393253:GFJ393280 FVN393253:FVN393280 FLR393253:FLR393280 FBV393253:FBV393280 ERZ393253:ERZ393280 EID393253:EID393280 DYH393253:DYH393280 DOL393253:DOL393280 DEP393253:DEP393280 CUT393253:CUT393280 CKX393253:CKX393280 CBB393253:CBB393280 BRF393253:BRF393280 BHJ393253:BHJ393280 AXN393253:AXN393280 ANR393253:ANR393280 ADV393253:ADV393280 TZ393253:TZ393280 KD393253:KD393280 AB393253:AB393280 WWP327717:WWP327744 WMT327717:WMT327744 WCX327717:WCX327744 VTB327717:VTB327744 VJF327717:VJF327744 UZJ327717:UZJ327744 UPN327717:UPN327744 UFR327717:UFR327744 TVV327717:TVV327744 TLZ327717:TLZ327744 TCD327717:TCD327744 SSH327717:SSH327744 SIL327717:SIL327744 RYP327717:RYP327744 ROT327717:ROT327744 REX327717:REX327744 QVB327717:QVB327744 QLF327717:QLF327744 QBJ327717:QBJ327744 PRN327717:PRN327744 PHR327717:PHR327744 OXV327717:OXV327744 ONZ327717:ONZ327744 OED327717:OED327744 NUH327717:NUH327744 NKL327717:NKL327744 NAP327717:NAP327744 MQT327717:MQT327744 MGX327717:MGX327744 LXB327717:LXB327744 LNF327717:LNF327744 LDJ327717:LDJ327744 KTN327717:KTN327744 KJR327717:KJR327744 JZV327717:JZV327744 JPZ327717:JPZ327744 JGD327717:JGD327744 IWH327717:IWH327744 IML327717:IML327744 ICP327717:ICP327744 HST327717:HST327744 HIX327717:HIX327744 GZB327717:GZB327744 GPF327717:GPF327744 GFJ327717:GFJ327744 FVN327717:FVN327744 FLR327717:FLR327744 FBV327717:FBV327744 ERZ327717:ERZ327744 EID327717:EID327744 DYH327717:DYH327744 DOL327717:DOL327744 DEP327717:DEP327744 CUT327717:CUT327744 CKX327717:CKX327744 CBB327717:CBB327744 BRF327717:BRF327744 BHJ327717:BHJ327744 AXN327717:AXN327744 ANR327717:ANR327744 ADV327717:ADV327744 TZ327717:TZ327744 KD327717:KD327744 AB327717:AB327744 WWP262181:WWP262208 WMT262181:WMT262208 WCX262181:WCX262208 VTB262181:VTB262208 VJF262181:VJF262208 UZJ262181:UZJ262208 UPN262181:UPN262208 UFR262181:UFR262208 TVV262181:TVV262208 TLZ262181:TLZ262208 TCD262181:TCD262208 SSH262181:SSH262208 SIL262181:SIL262208 RYP262181:RYP262208 ROT262181:ROT262208 REX262181:REX262208 QVB262181:QVB262208 QLF262181:QLF262208 QBJ262181:QBJ262208 PRN262181:PRN262208 PHR262181:PHR262208 OXV262181:OXV262208 ONZ262181:ONZ262208 OED262181:OED262208 NUH262181:NUH262208 NKL262181:NKL262208 NAP262181:NAP262208 MQT262181:MQT262208 MGX262181:MGX262208 LXB262181:LXB262208 LNF262181:LNF262208 LDJ262181:LDJ262208 KTN262181:KTN262208 KJR262181:KJR262208 JZV262181:JZV262208 JPZ262181:JPZ262208 JGD262181:JGD262208 IWH262181:IWH262208 IML262181:IML262208 ICP262181:ICP262208 HST262181:HST262208 HIX262181:HIX262208 GZB262181:GZB262208 GPF262181:GPF262208 GFJ262181:GFJ262208 FVN262181:FVN262208 FLR262181:FLR262208 FBV262181:FBV262208 ERZ262181:ERZ262208 EID262181:EID262208 DYH262181:DYH262208 DOL262181:DOL262208 DEP262181:DEP262208 CUT262181:CUT262208 CKX262181:CKX262208 CBB262181:CBB262208 BRF262181:BRF262208 BHJ262181:BHJ262208 AXN262181:AXN262208 ANR262181:ANR262208 ADV262181:ADV262208 TZ262181:TZ262208 KD262181:KD262208 AB262181:AB262208 WWP196645:WWP196672 WMT196645:WMT196672 WCX196645:WCX196672 VTB196645:VTB196672 VJF196645:VJF196672 UZJ196645:UZJ196672 UPN196645:UPN196672 UFR196645:UFR196672 TVV196645:TVV196672 TLZ196645:TLZ196672 TCD196645:TCD196672 SSH196645:SSH196672 SIL196645:SIL196672 RYP196645:RYP196672 ROT196645:ROT196672 REX196645:REX196672 QVB196645:QVB196672 QLF196645:QLF196672 QBJ196645:QBJ196672 PRN196645:PRN196672 PHR196645:PHR196672 OXV196645:OXV196672 ONZ196645:ONZ196672 OED196645:OED196672 NUH196645:NUH196672 NKL196645:NKL196672 NAP196645:NAP196672 MQT196645:MQT196672 MGX196645:MGX196672 LXB196645:LXB196672 LNF196645:LNF196672 LDJ196645:LDJ196672 KTN196645:KTN196672 KJR196645:KJR196672 JZV196645:JZV196672 JPZ196645:JPZ196672 JGD196645:JGD196672 IWH196645:IWH196672 IML196645:IML196672 ICP196645:ICP196672 HST196645:HST196672 HIX196645:HIX196672 GZB196645:GZB196672 GPF196645:GPF196672 GFJ196645:GFJ196672 FVN196645:FVN196672 FLR196645:FLR196672 FBV196645:FBV196672 ERZ196645:ERZ196672 EID196645:EID196672 DYH196645:DYH196672 DOL196645:DOL196672 DEP196645:DEP196672 CUT196645:CUT196672 CKX196645:CKX196672 CBB196645:CBB196672 BRF196645:BRF196672 BHJ196645:BHJ196672 AXN196645:AXN196672 ANR196645:ANR196672 ADV196645:ADV196672 TZ196645:TZ196672 KD196645:KD196672 AB196645:AB196672 WWP131109:WWP131136 WMT131109:WMT131136 WCX131109:WCX131136 VTB131109:VTB131136 VJF131109:VJF131136 UZJ131109:UZJ131136 UPN131109:UPN131136 UFR131109:UFR131136 TVV131109:TVV131136 TLZ131109:TLZ131136 TCD131109:TCD131136 SSH131109:SSH131136 SIL131109:SIL131136 RYP131109:RYP131136 ROT131109:ROT131136 REX131109:REX131136 QVB131109:QVB131136 QLF131109:QLF131136 QBJ131109:QBJ131136 PRN131109:PRN131136 PHR131109:PHR131136 OXV131109:OXV131136 ONZ131109:ONZ131136 OED131109:OED131136 NUH131109:NUH131136 NKL131109:NKL131136 NAP131109:NAP131136 MQT131109:MQT131136 MGX131109:MGX131136 LXB131109:LXB131136 LNF131109:LNF131136 LDJ131109:LDJ131136 KTN131109:KTN131136 KJR131109:KJR131136 JZV131109:JZV131136 JPZ131109:JPZ131136 JGD131109:JGD131136 IWH131109:IWH131136 IML131109:IML131136 ICP131109:ICP131136 HST131109:HST131136 HIX131109:HIX131136 GZB131109:GZB131136 GPF131109:GPF131136 GFJ131109:GFJ131136 FVN131109:FVN131136 FLR131109:FLR131136 FBV131109:FBV131136 ERZ131109:ERZ131136 EID131109:EID131136 DYH131109:DYH131136 DOL131109:DOL131136 DEP131109:DEP131136 CUT131109:CUT131136 CKX131109:CKX131136 CBB131109:CBB131136 BRF131109:BRF131136 BHJ131109:BHJ131136 AXN131109:AXN131136 ANR131109:ANR131136 ADV131109:ADV131136 TZ131109:TZ131136 KD131109:KD131136 AB131109:AB131136 WWP65573:WWP65600 WMT65573:WMT65600 WCX65573:WCX65600 VTB65573:VTB65600 VJF65573:VJF65600 UZJ65573:UZJ65600 UPN65573:UPN65600 UFR65573:UFR65600 TVV65573:TVV65600 TLZ65573:TLZ65600 TCD65573:TCD65600 SSH65573:SSH65600 SIL65573:SIL65600 RYP65573:RYP65600 ROT65573:ROT65600 REX65573:REX65600 QVB65573:QVB65600 QLF65573:QLF65600 QBJ65573:QBJ65600 PRN65573:PRN65600 PHR65573:PHR65600 OXV65573:OXV65600 ONZ65573:ONZ65600 OED65573:OED65600 NUH65573:NUH65600 NKL65573:NKL65600 NAP65573:NAP65600 MQT65573:MQT65600 MGX65573:MGX65600 LXB65573:LXB65600 LNF65573:LNF65600 LDJ65573:LDJ65600 KTN65573:KTN65600 KJR65573:KJR65600 JZV65573:JZV65600 JPZ65573:JPZ65600 JGD65573:JGD65600 IWH65573:IWH65600 IML65573:IML65600 ICP65573:ICP65600 HST65573:HST65600 HIX65573:HIX65600 GZB65573:GZB65600 GPF65573:GPF65600 GFJ65573:GFJ65600 FVN65573:FVN65600 FLR65573:FLR65600 FBV65573:FBV65600 ERZ65573:ERZ65600 EID65573:EID65600 DYH65573:DYH65600 DOL65573:DOL65600 DEP65573:DEP65600 CUT65573:CUT65600 CKX65573:CKX65600 CBB65573:CBB65600 BRF65573:BRF65600 BHJ65573:BHJ65600 AXN65573:AXN65600 ANR65573:ANR65600 ADV65573:ADV65600 TZ65573:TZ65600 KD65573:KD65600 AB65573:AB65600 WWP41:WWP68 WMT41:WMT68 WCX41:WCX68 VTB41:VTB68 VJF41:VJF68 UZJ41:UZJ68 UPN41:UPN68 UFR41:UFR68 TVV41:TVV68 TLZ41:TLZ68 TCD41:TCD68 SSH41:SSH68 SIL41:SIL68 RYP41:RYP68 ROT41:ROT68 REX41:REX68 QVB41:QVB68 QLF41:QLF68 QBJ41:QBJ68 PRN41:PRN68 PHR41:PHR68 OXV41:OXV68 ONZ41:ONZ68 OED41:OED68 NUH41:NUH68 NKL41:NKL68 NAP41:NAP68 MQT41:MQT68 MGX41:MGX68 LXB41:LXB68 LNF41:LNF68 LDJ41:LDJ68 KTN41:KTN68 KJR41:KJR68 JZV41:JZV68 JPZ41:JPZ68 JGD41:JGD68 IWH41:IWH68 IML41:IML68 ICP41:ICP68 HST41:HST68 HIX41:HIX68 GZB41:GZB68 GPF41:GPF68 GFJ41:GFJ68 FVN41:FVN68 FLR41:FLR68 FBV41:FBV68 ERZ41:ERZ68 EID41:EID68 DYH41:DYH68 DOL41:DOL68 DEP41:DEP68 CUT41:CUT68 CKX41:CKX68 CBB41:CBB68 BRF41:BRF68 BHJ41:BHJ68 AXN41:AXN68 ANR41:ANR68 ADV41:ADV68 TZ41:TZ68 KD41:KD68 AB41:AB68 WXG983077:WXM983104 WNK983077:WNQ983104 WDO983077:WDU983104 VTS983077:VTY983104 VJW983077:VKC983104 VAA983077:VAG983104 UQE983077:UQK983104 UGI983077:UGO983104 TWM983077:TWS983104 TMQ983077:TMW983104 TCU983077:TDA983104 SSY983077:STE983104 SJC983077:SJI983104 RZG983077:RZM983104 RPK983077:RPQ983104 RFO983077:RFU983104 QVS983077:QVY983104 QLW983077:QMC983104 QCA983077:QCG983104 PSE983077:PSK983104 PII983077:PIO983104 OYM983077:OYS983104 OOQ983077:OOW983104 OEU983077:OFA983104 NUY983077:NVE983104 NLC983077:NLI983104 NBG983077:NBM983104 MRK983077:MRQ983104 MHO983077:MHU983104 LXS983077:LXY983104 LNW983077:LOC983104 LEA983077:LEG983104 KUE983077:KUK983104 KKI983077:KKO983104 KAM983077:KAS983104 JQQ983077:JQW983104 JGU983077:JHA983104 IWY983077:IXE983104 INC983077:INI983104 IDG983077:IDM983104 HTK983077:HTQ983104 HJO983077:HJU983104 GZS983077:GZY983104 GPW983077:GQC983104 GGA983077:GGG983104 FWE983077:FWK983104 FMI983077:FMO983104 FCM983077:FCS983104 ESQ983077:ESW983104 EIU983077:EJA983104 DYY983077:DZE983104 DPC983077:DPI983104 DFG983077:DFM983104 CVK983077:CVQ983104 CLO983077:CLU983104 CBS983077:CBY983104 BRW983077:BSC983104 BIA983077:BIG983104 AYE983077:AYK983104 AOI983077:AOO983104 AEM983077:AES983104 UQ983077:UW983104 KU983077:LA983104 AY983077:BE983104 WXG917541:WXM917568 WNK917541:WNQ917568 WDO917541:WDU917568 VTS917541:VTY917568 VJW917541:VKC917568 VAA917541:VAG917568 UQE917541:UQK917568 UGI917541:UGO917568 TWM917541:TWS917568 TMQ917541:TMW917568 TCU917541:TDA917568 SSY917541:STE917568 SJC917541:SJI917568 RZG917541:RZM917568 RPK917541:RPQ917568 RFO917541:RFU917568 QVS917541:QVY917568 QLW917541:QMC917568 QCA917541:QCG917568 PSE917541:PSK917568 PII917541:PIO917568 OYM917541:OYS917568 OOQ917541:OOW917568 OEU917541:OFA917568 NUY917541:NVE917568 NLC917541:NLI917568 NBG917541:NBM917568 MRK917541:MRQ917568 MHO917541:MHU917568 LXS917541:LXY917568 LNW917541:LOC917568 LEA917541:LEG917568 KUE917541:KUK917568 KKI917541:KKO917568 KAM917541:KAS917568 JQQ917541:JQW917568 JGU917541:JHA917568 IWY917541:IXE917568 INC917541:INI917568 IDG917541:IDM917568 HTK917541:HTQ917568 HJO917541:HJU917568 GZS917541:GZY917568 GPW917541:GQC917568 GGA917541:GGG917568 FWE917541:FWK917568 FMI917541:FMO917568 FCM917541:FCS917568 ESQ917541:ESW917568 EIU917541:EJA917568 DYY917541:DZE917568 DPC917541:DPI917568 DFG917541:DFM917568 CVK917541:CVQ917568 CLO917541:CLU917568 CBS917541:CBY917568 BRW917541:BSC917568 BIA917541:BIG917568 AYE917541:AYK917568 AOI917541:AOO917568 AEM917541:AES917568 UQ917541:UW917568 KU917541:LA917568 AY917541:BE917568 WXG852005:WXM852032 WNK852005:WNQ852032 WDO852005:WDU852032 VTS852005:VTY852032 VJW852005:VKC852032 VAA852005:VAG852032 UQE852005:UQK852032 UGI852005:UGO852032 TWM852005:TWS852032 TMQ852005:TMW852032 TCU852005:TDA852032 SSY852005:STE852032 SJC852005:SJI852032 RZG852005:RZM852032 RPK852005:RPQ852032 RFO852005:RFU852032 QVS852005:QVY852032 QLW852005:QMC852032 QCA852005:QCG852032 PSE852005:PSK852032 PII852005:PIO852032 OYM852005:OYS852032 OOQ852005:OOW852032 OEU852005:OFA852032 NUY852005:NVE852032 NLC852005:NLI852032 NBG852005:NBM852032 MRK852005:MRQ852032 MHO852005:MHU852032 LXS852005:LXY852032 LNW852005:LOC852032 LEA852005:LEG852032 KUE852005:KUK852032 KKI852005:KKO852032 KAM852005:KAS852032 JQQ852005:JQW852032 JGU852005:JHA852032 IWY852005:IXE852032 INC852005:INI852032 IDG852005:IDM852032 HTK852005:HTQ852032 HJO852005:HJU852032 GZS852005:GZY852032 GPW852005:GQC852032 GGA852005:GGG852032 FWE852005:FWK852032 FMI852005:FMO852032 FCM852005:FCS852032 ESQ852005:ESW852032 EIU852005:EJA852032 DYY852005:DZE852032 DPC852005:DPI852032 DFG852005:DFM852032 CVK852005:CVQ852032 CLO852005:CLU852032 CBS852005:CBY852032 BRW852005:BSC852032 BIA852005:BIG852032 AYE852005:AYK852032 AOI852005:AOO852032 AEM852005:AES852032 UQ852005:UW852032 KU852005:LA852032 AY852005:BE852032 WXG786469:WXM786496 WNK786469:WNQ786496 WDO786469:WDU786496 VTS786469:VTY786496 VJW786469:VKC786496 VAA786469:VAG786496 UQE786469:UQK786496 UGI786469:UGO786496 TWM786469:TWS786496 TMQ786469:TMW786496 TCU786469:TDA786496 SSY786469:STE786496 SJC786469:SJI786496 RZG786469:RZM786496 RPK786469:RPQ786496 RFO786469:RFU786496 QVS786469:QVY786496 QLW786469:QMC786496 QCA786469:QCG786496 PSE786469:PSK786496 PII786469:PIO786496 OYM786469:OYS786496 OOQ786469:OOW786496 OEU786469:OFA786496 NUY786469:NVE786496 NLC786469:NLI786496 NBG786469:NBM786496 MRK786469:MRQ786496 MHO786469:MHU786496 LXS786469:LXY786496 LNW786469:LOC786496 LEA786469:LEG786496 KUE786469:KUK786496 KKI786469:KKO786496 KAM786469:KAS786496 JQQ786469:JQW786496 JGU786469:JHA786496 IWY786469:IXE786496 INC786469:INI786496 IDG786469:IDM786496 HTK786469:HTQ786496 HJO786469:HJU786496 GZS786469:GZY786496 GPW786469:GQC786496 GGA786469:GGG786496 FWE786469:FWK786496 FMI786469:FMO786496 FCM786469:FCS786496 ESQ786469:ESW786496 EIU786469:EJA786496 DYY786469:DZE786496 DPC786469:DPI786496 DFG786469:DFM786496 CVK786469:CVQ786496 CLO786469:CLU786496 CBS786469:CBY786496 BRW786469:BSC786496 BIA786469:BIG786496 AYE786469:AYK786496 AOI786469:AOO786496 AEM786469:AES786496 UQ786469:UW786496 KU786469:LA786496 AY786469:BE786496 WXG720933:WXM720960 WNK720933:WNQ720960 WDO720933:WDU720960 VTS720933:VTY720960 VJW720933:VKC720960 VAA720933:VAG720960 UQE720933:UQK720960 UGI720933:UGO720960 TWM720933:TWS720960 TMQ720933:TMW720960 TCU720933:TDA720960 SSY720933:STE720960 SJC720933:SJI720960 RZG720933:RZM720960 RPK720933:RPQ720960 RFO720933:RFU720960 QVS720933:QVY720960 QLW720933:QMC720960 QCA720933:QCG720960 PSE720933:PSK720960 PII720933:PIO720960 OYM720933:OYS720960 OOQ720933:OOW720960 OEU720933:OFA720960 NUY720933:NVE720960 NLC720933:NLI720960 NBG720933:NBM720960 MRK720933:MRQ720960 MHO720933:MHU720960 LXS720933:LXY720960 LNW720933:LOC720960 LEA720933:LEG720960 KUE720933:KUK720960 KKI720933:KKO720960 KAM720933:KAS720960 JQQ720933:JQW720960 JGU720933:JHA720960 IWY720933:IXE720960 INC720933:INI720960 IDG720933:IDM720960 HTK720933:HTQ720960 HJO720933:HJU720960 GZS720933:GZY720960 GPW720933:GQC720960 GGA720933:GGG720960 FWE720933:FWK720960 FMI720933:FMO720960 FCM720933:FCS720960 ESQ720933:ESW720960 EIU720933:EJA720960 DYY720933:DZE720960 DPC720933:DPI720960 DFG720933:DFM720960 CVK720933:CVQ720960 CLO720933:CLU720960 CBS720933:CBY720960 BRW720933:BSC720960 BIA720933:BIG720960 AYE720933:AYK720960 AOI720933:AOO720960 AEM720933:AES720960 UQ720933:UW720960 KU720933:LA720960 AY720933:BE720960 WXG655397:WXM655424 WNK655397:WNQ655424 WDO655397:WDU655424 VTS655397:VTY655424 VJW655397:VKC655424 VAA655397:VAG655424 UQE655397:UQK655424 UGI655397:UGO655424 TWM655397:TWS655424 TMQ655397:TMW655424 TCU655397:TDA655424 SSY655397:STE655424 SJC655397:SJI655424 RZG655397:RZM655424 RPK655397:RPQ655424 RFO655397:RFU655424 QVS655397:QVY655424 QLW655397:QMC655424 QCA655397:QCG655424 PSE655397:PSK655424 PII655397:PIO655424 OYM655397:OYS655424 OOQ655397:OOW655424 OEU655397:OFA655424 NUY655397:NVE655424 NLC655397:NLI655424 NBG655397:NBM655424 MRK655397:MRQ655424 MHO655397:MHU655424 LXS655397:LXY655424 LNW655397:LOC655424 LEA655397:LEG655424 KUE655397:KUK655424 KKI655397:KKO655424 KAM655397:KAS655424 JQQ655397:JQW655424 JGU655397:JHA655424 IWY655397:IXE655424 INC655397:INI655424 IDG655397:IDM655424 HTK655397:HTQ655424 HJO655397:HJU655424 GZS655397:GZY655424 GPW655397:GQC655424 GGA655397:GGG655424 FWE655397:FWK655424 FMI655397:FMO655424 FCM655397:FCS655424 ESQ655397:ESW655424 EIU655397:EJA655424 DYY655397:DZE655424 DPC655397:DPI655424 DFG655397:DFM655424 CVK655397:CVQ655424 CLO655397:CLU655424 CBS655397:CBY655424 BRW655397:BSC655424 BIA655397:BIG655424 AYE655397:AYK655424 AOI655397:AOO655424 AEM655397:AES655424 UQ655397:UW655424 KU655397:LA655424 AY655397:BE655424 WXG589861:WXM589888 WNK589861:WNQ589888 WDO589861:WDU589888 VTS589861:VTY589888 VJW589861:VKC589888 VAA589861:VAG589888 UQE589861:UQK589888 UGI589861:UGO589888 TWM589861:TWS589888 TMQ589861:TMW589888 TCU589861:TDA589888 SSY589861:STE589888 SJC589861:SJI589888 RZG589861:RZM589888 RPK589861:RPQ589888 RFO589861:RFU589888 QVS589861:QVY589888 QLW589861:QMC589888 QCA589861:QCG589888 PSE589861:PSK589888 PII589861:PIO589888 OYM589861:OYS589888 OOQ589861:OOW589888 OEU589861:OFA589888 NUY589861:NVE589888 NLC589861:NLI589888 NBG589861:NBM589888 MRK589861:MRQ589888 MHO589861:MHU589888 LXS589861:LXY589888 LNW589861:LOC589888 LEA589861:LEG589888 KUE589861:KUK589888 KKI589861:KKO589888 KAM589861:KAS589888 JQQ589861:JQW589888 JGU589861:JHA589888 IWY589861:IXE589888 INC589861:INI589888 IDG589861:IDM589888 HTK589861:HTQ589888 HJO589861:HJU589888 GZS589861:GZY589888 GPW589861:GQC589888 GGA589861:GGG589888 FWE589861:FWK589888 FMI589861:FMO589888 FCM589861:FCS589888 ESQ589861:ESW589888 EIU589861:EJA589888 DYY589861:DZE589888 DPC589861:DPI589888 DFG589861:DFM589888 CVK589861:CVQ589888 CLO589861:CLU589888 CBS589861:CBY589888 BRW589861:BSC589888 BIA589861:BIG589888 AYE589861:AYK589888 AOI589861:AOO589888 AEM589861:AES589888 UQ589861:UW589888 KU589861:LA589888 AY589861:BE589888 WXG524325:WXM524352 WNK524325:WNQ524352 WDO524325:WDU524352 VTS524325:VTY524352 VJW524325:VKC524352 VAA524325:VAG524352 UQE524325:UQK524352 UGI524325:UGO524352 TWM524325:TWS524352 TMQ524325:TMW524352 TCU524325:TDA524352 SSY524325:STE524352 SJC524325:SJI524352 RZG524325:RZM524352 RPK524325:RPQ524352 RFO524325:RFU524352 QVS524325:QVY524352 QLW524325:QMC524352 QCA524325:QCG524352 PSE524325:PSK524352 PII524325:PIO524352 OYM524325:OYS524352 OOQ524325:OOW524352 OEU524325:OFA524352 NUY524325:NVE524352 NLC524325:NLI524352 NBG524325:NBM524352 MRK524325:MRQ524352 MHO524325:MHU524352 LXS524325:LXY524352 LNW524325:LOC524352 LEA524325:LEG524352 KUE524325:KUK524352 KKI524325:KKO524352 KAM524325:KAS524352 JQQ524325:JQW524352 JGU524325:JHA524352 IWY524325:IXE524352 INC524325:INI524352 IDG524325:IDM524352 HTK524325:HTQ524352 HJO524325:HJU524352 GZS524325:GZY524352 GPW524325:GQC524352 GGA524325:GGG524352 FWE524325:FWK524352 FMI524325:FMO524352 FCM524325:FCS524352 ESQ524325:ESW524352 EIU524325:EJA524352 DYY524325:DZE524352 DPC524325:DPI524352 DFG524325:DFM524352 CVK524325:CVQ524352 CLO524325:CLU524352 CBS524325:CBY524352 BRW524325:BSC524352 BIA524325:BIG524352 AYE524325:AYK524352 AOI524325:AOO524352 AEM524325:AES524352 UQ524325:UW524352 KU524325:LA524352 AY524325:BE524352 WXG458789:WXM458816 WNK458789:WNQ458816 WDO458789:WDU458816 VTS458789:VTY458816 VJW458789:VKC458816 VAA458789:VAG458816 UQE458789:UQK458816 UGI458789:UGO458816 TWM458789:TWS458816 TMQ458789:TMW458816 TCU458789:TDA458816 SSY458789:STE458816 SJC458789:SJI458816 RZG458789:RZM458816 RPK458789:RPQ458816 RFO458789:RFU458816 QVS458789:QVY458816 QLW458789:QMC458816 QCA458789:QCG458816 PSE458789:PSK458816 PII458789:PIO458816 OYM458789:OYS458816 OOQ458789:OOW458816 OEU458789:OFA458816 NUY458789:NVE458816 NLC458789:NLI458816 NBG458789:NBM458816 MRK458789:MRQ458816 MHO458789:MHU458816 LXS458789:LXY458816 LNW458789:LOC458816 LEA458789:LEG458816 KUE458789:KUK458816 KKI458789:KKO458816 KAM458789:KAS458816 JQQ458789:JQW458816 JGU458789:JHA458816 IWY458789:IXE458816 INC458789:INI458816 IDG458789:IDM458816 HTK458789:HTQ458816 HJO458789:HJU458816 GZS458789:GZY458816 GPW458789:GQC458816 GGA458789:GGG458816 FWE458789:FWK458816 FMI458789:FMO458816 FCM458789:FCS458816 ESQ458789:ESW458816 EIU458789:EJA458816 DYY458789:DZE458816 DPC458789:DPI458816 DFG458789:DFM458816 CVK458789:CVQ458816 CLO458789:CLU458816 CBS458789:CBY458816 BRW458789:BSC458816 BIA458789:BIG458816 AYE458789:AYK458816 AOI458789:AOO458816 AEM458789:AES458816 UQ458789:UW458816 KU458789:LA458816 AY458789:BE458816 WXG393253:WXM393280 WNK393253:WNQ393280 WDO393253:WDU393280 VTS393253:VTY393280 VJW393253:VKC393280 VAA393253:VAG393280 UQE393253:UQK393280 UGI393253:UGO393280 TWM393253:TWS393280 TMQ393253:TMW393280 TCU393253:TDA393280 SSY393253:STE393280 SJC393253:SJI393280 RZG393253:RZM393280 RPK393253:RPQ393280 RFO393253:RFU393280 QVS393253:QVY393280 QLW393253:QMC393280 QCA393253:QCG393280 PSE393253:PSK393280 PII393253:PIO393280 OYM393253:OYS393280 OOQ393253:OOW393280 OEU393253:OFA393280 NUY393253:NVE393280 NLC393253:NLI393280 NBG393253:NBM393280 MRK393253:MRQ393280 MHO393253:MHU393280 LXS393253:LXY393280 LNW393253:LOC393280 LEA393253:LEG393280 KUE393253:KUK393280 KKI393253:KKO393280 KAM393253:KAS393280 JQQ393253:JQW393280 JGU393253:JHA393280 IWY393253:IXE393280 INC393253:INI393280 IDG393253:IDM393280 HTK393253:HTQ393280 HJO393253:HJU393280 GZS393253:GZY393280 GPW393253:GQC393280 GGA393253:GGG393280 FWE393253:FWK393280 FMI393253:FMO393280 FCM393253:FCS393280 ESQ393253:ESW393280 EIU393253:EJA393280 DYY393253:DZE393280 DPC393253:DPI393280 DFG393253:DFM393280 CVK393253:CVQ393280 CLO393253:CLU393280 CBS393253:CBY393280 BRW393253:BSC393280 BIA393253:BIG393280 AYE393253:AYK393280 AOI393253:AOO393280 AEM393253:AES393280 UQ393253:UW393280 KU393253:LA393280 AY393253:BE393280 WXG327717:WXM327744 WNK327717:WNQ327744 WDO327717:WDU327744 VTS327717:VTY327744 VJW327717:VKC327744 VAA327717:VAG327744 UQE327717:UQK327744 UGI327717:UGO327744 TWM327717:TWS327744 TMQ327717:TMW327744 TCU327717:TDA327744 SSY327717:STE327744 SJC327717:SJI327744 RZG327717:RZM327744 RPK327717:RPQ327744 RFO327717:RFU327744 QVS327717:QVY327744 QLW327717:QMC327744 QCA327717:QCG327744 PSE327717:PSK327744 PII327717:PIO327744 OYM327717:OYS327744 OOQ327717:OOW327744 OEU327717:OFA327744 NUY327717:NVE327744 NLC327717:NLI327744 NBG327717:NBM327744 MRK327717:MRQ327744 MHO327717:MHU327744 LXS327717:LXY327744 LNW327717:LOC327744 LEA327717:LEG327744 KUE327717:KUK327744 KKI327717:KKO327744 KAM327717:KAS327744 JQQ327717:JQW327744 JGU327717:JHA327744 IWY327717:IXE327744 INC327717:INI327744 IDG327717:IDM327744 HTK327717:HTQ327744 HJO327717:HJU327744 GZS327717:GZY327744 GPW327717:GQC327744 GGA327717:GGG327744 FWE327717:FWK327744 FMI327717:FMO327744 FCM327717:FCS327744 ESQ327717:ESW327744 EIU327717:EJA327744 DYY327717:DZE327744 DPC327717:DPI327744 DFG327717:DFM327744 CVK327717:CVQ327744 CLO327717:CLU327744 CBS327717:CBY327744 BRW327717:BSC327744 BIA327717:BIG327744 AYE327717:AYK327744 AOI327717:AOO327744 AEM327717:AES327744 UQ327717:UW327744 KU327717:LA327744 AY327717:BE327744 WXG262181:WXM262208 WNK262181:WNQ262208 WDO262181:WDU262208 VTS262181:VTY262208 VJW262181:VKC262208 VAA262181:VAG262208 UQE262181:UQK262208 UGI262181:UGO262208 TWM262181:TWS262208 TMQ262181:TMW262208 TCU262181:TDA262208 SSY262181:STE262208 SJC262181:SJI262208 RZG262181:RZM262208 RPK262181:RPQ262208 RFO262181:RFU262208 QVS262181:QVY262208 QLW262181:QMC262208 QCA262181:QCG262208 PSE262181:PSK262208 PII262181:PIO262208 OYM262181:OYS262208 OOQ262181:OOW262208 OEU262181:OFA262208 NUY262181:NVE262208 NLC262181:NLI262208 NBG262181:NBM262208 MRK262181:MRQ262208 MHO262181:MHU262208 LXS262181:LXY262208 LNW262181:LOC262208 LEA262181:LEG262208 KUE262181:KUK262208 KKI262181:KKO262208 KAM262181:KAS262208 JQQ262181:JQW262208 JGU262181:JHA262208 IWY262181:IXE262208 INC262181:INI262208 IDG262181:IDM262208 HTK262181:HTQ262208 HJO262181:HJU262208 GZS262181:GZY262208 GPW262181:GQC262208 GGA262181:GGG262208 FWE262181:FWK262208 FMI262181:FMO262208 FCM262181:FCS262208 ESQ262181:ESW262208 EIU262181:EJA262208 DYY262181:DZE262208 DPC262181:DPI262208 DFG262181:DFM262208 CVK262181:CVQ262208 CLO262181:CLU262208 CBS262181:CBY262208 BRW262181:BSC262208 BIA262181:BIG262208 AYE262181:AYK262208 AOI262181:AOO262208 AEM262181:AES262208 UQ262181:UW262208 KU262181:LA262208 AY262181:BE262208 WXG196645:WXM196672 WNK196645:WNQ196672 WDO196645:WDU196672 VTS196645:VTY196672 VJW196645:VKC196672 VAA196645:VAG196672 UQE196645:UQK196672 UGI196645:UGO196672 TWM196645:TWS196672 TMQ196645:TMW196672 TCU196645:TDA196672 SSY196645:STE196672 SJC196645:SJI196672 RZG196645:RZM196672 RPK196645:RPQ196672 RFO196645:RFU196672 QVS196645:QVY196672 QLW196645:QMC196672 QCA196645:QCG196672 PSE196645:PSK196672 PII196645:PIO196672 OYM196645:OYS196672 OOQ196645:OOW196672 OEU196645:OFA196672 NUY196645:NVE196672 NLC196645:NLI196672 NBG196645:NBM196672 MRK196645:MRQ196672 MHO196645:MHU196672 LXS196645:LXY196672 LNW196645:LOC196672 LEA196645:LEG196672 KUE196645:KUK196672 KKI196645:KKO196672 KAM196645:KAS196672 JQQ196645:JQW196672 JGU196645:JHA196672 IWY196645:IXE196672 INC196645:INI196672 IDG196645:IDM196672 HTK196645:HTQ196672 HJO196645:HJU196672 GZS196645:GZY196672 GPW196645:GQC196672 GGA196645:GGG196672 FWE196645:FWK196672 FMI196645:FMO196672 FCM196645:FCS196672 ESQ196645:ESW196672 EIU196645:EJA196672 DYY196645:DZE196672 DPC196645:DPI196672 DFG196645:DFM196672 CVK196645:CVQ196672 CLO196645:CLU196672 CBS196645:CBY196672 BRW196645:BSC196672 BIA196645:BIG196672 AYE196645:AYK196672 AOI196645:AOO196672 AEM196645:AES196672 UQ196645:UW196672 KU196645:LA196672 AY196645:BE196672 WXG131109:WXM131136 WNK131109:WNQ131136 WDO131109:WDU131136 VTS131109:VTY131136 VJW131109:VKC131136 VAA131109:VAG131136 UQE131109:UQK131136 UGI131109:UGO131136 TWM131109:TWS131136 TMQ131109:TMW131136 TCU131109:TDA131136 SSY131109:STE131136 SJC131109:SJI131136 RZG131109:RZM131136 RPK131109:RPQ131136 RFO131109:RFU131136 QVS131109:QVY131136 QLW131109:QMC131136 QCA131109:QCG131136 PSE131109:PSK131136 PII131109:PIO131136 OYM131109:OYS131136 OOQ131109:OOW131136 OEU131109:OFA131136 NUY131109:NVE131136 NLC131109:NLI131136 NBG131109:NBM131136 MRK131109:MRQ131136 MHO131109:MHU131136 LXS131109:LXY131136 LNW131109:LOC131136 LEA131109:LEG131136 KUE131109:KUK131136 KKI131109:KKO131136 KAM131109:KAS131136 JQQ131109:JQW131136 JGU131109:JHA131136 IWY131109:IXE131136 INC131109:INI131136 IDG131109:IDM131136 HTK131109:HTQ131136 HJO131109:HJU131136 GZS131109:GZY131136 GPW131109:GQC131136 GGA131109:GGG131136 FWE131109:FWK131136 FMI131109:FMO131136 FCM131109:FCS131136 ESQ131109:ESW131136 EIU131109:EJA131136 DYY131109:DZE131136 DPC131109:DPI131136 DFG131109:DFM131136 CVK131109:CVQ131136 CLO131109:CLU131136 CBS131109:CBY131136 BRW131109:BSC131136 BIA131109:BIG131136 AYE131109:AYK131136 AOI131109:AOO131136 AEM131109:AES131136 UQ131109:UW131136 KU131109:LA131136 AY131109:BE131136 WXG65573:WXM65600 WNK65573:WNQ65600 WDO65573:WDU65600 VTS65573:VTY65600 VJW65573:VKC65600 VAA65573:VAG65600 UQE65573:UQK65600 UGI65573:UGO65600 TWM65573:TWS65600 TMQ65573:TMW65600 TCU65573:TDA65600 SSY65573:STE65600 SJC65573:SJI65600 RZG65573:RZM65600 RPK65573:RPQ65600 RFO65573:RFU65600 QVS65573:QVY65600 QLW65573:QMC65600 QCA65573:QCG65600 PSE65573:PSK65600 PII65573:PIO65600 OYM65573:OYS65600 OOQ65573:OOW65600 OEU65573:OFA65600 NUY65573:NVE65600 NLC65573:NLI65600 NBG65573:NBM65600 MRK65573:MRQ65600 MHO65573:MHU65600 LXS65573:LXY65600 LNW65573:LOC65600 LEA65573:LEG65600 KUE65573:KUK65600 KKI65573:KKO65600 KAM65573:KAS65600 JQQ65573:JQW65600 JGU65573:JHA65600 IWY65573:IXE65600 INC65573:INI65600 IDG65573:IDM65600 HTK65573:HTQ65600 HJO65573:HJU65600 GZS65573:GZY65600 GPW65573:GQC65600 GGA65573:GGG65600 FWE65573:FWK65600 FMI65573:FMO65600 FCM65573:FCS65600 ESQ65573:ESW65600 EIU65573:EJA65600 DYY65573:DZE65600 DPC65573:DPI65600 DFG65573:DFM65600 CVK65573:CVQ65600 CLO65573:CLU65600 CBS65573:CBY65600 BRW65573:BSC65600 BIA65573:BIG65600 AYE65573:AYK65600 AOI65573:AOO65600 AEM65573:AES65600 UQ65573:UW65600 KU65573:LA65600 AY65573:BE65600 WXG41:WXM68 WNK41:WNQ68 WDO41:WDU68 VTS41:VTY68 VJW41:VKC68 VAA41:VAG68 UQE41:UQK68 UGI41:UGO68 TWM41:TWS68 TMQ41:TMW68 TCU41:TDA68 SSY41:STE68 SJC41:SJI68 RZG41:RZM68 RPK41:RPQ68 RFO41:RFU68 QVS41:QVY68 QLW41:QMC68 QCA41:QCG68 PSE41:PSK68 PII41:PIO68 OYM41:OYS68 OOQ41:OOW68 OEU41:OFA68 NUY41:NVE68 NLC41:NLI68 NBG41:NBM68 MRK41:MRQ68 MHO41:MHU68 LXS41:LXY68 LNW41:LOC68 LEA41:LEG68 KUE41:KUK68 KKI41:KKO68 KAM41:KAS68 JQQ41:JQW68 JGU41:JHA68 IWY41:IXE68 INC41:INI68 IDG41:IDM68 HTK41:HTQ68 HJO41:HJU68 GZS41:GZY68 GPW41:GQC68 GGA41:GGG68 FWE41:FWK68 FMI41:FMO68 FCM41:FCS68 ESQ41:ESW68 EIU41:EJA68 DYY41:DZE68 DPC41:DPI68 DFG41:DFM68 CVK41:CVQ68 CLO41:CLU68 CBS41:CBY68 BRW41:BSC68 BIA41:BIG68 AYE41:AYK68 AOI41:AOO68 AEM41:AES68 UQ41:UW68 KU41:LA68 WWZ983077:WXE983104 WND983077:WNI983104 WDH983077:WDM983104 VTL983077:VTQ983104 VJP983077:VJU983104 UZT983077:UZY983104 UPX983077:UQC983104 UGB983077:UGG983104 TWF983077:TWK983104 TMJ983077:TMO983104 TCN983077:TCS983104 SSR983077:SSW983104 SIV983077:SJA983104 RYZ983077:RZE983104 RPD983077:RPI983104 RFH983077:RFM983104 QVL983077:QVQ983104 QLP983077:QLU983104 QBT983077:QBY983104 PRX983077:PSC983104 PIB983077:PIG983104 OYF983077:OYK983104 OOJ983077:OOO983104 OEN983077:OES983104 NUR983077:NUW983104 NKV983077:NLA983104 NAZ983077:NBE983104 MRD983077:MRI983104 MHH983077:MHM983104 LXL983077:LXQ983104 LNP983077:LNU983104 LDT983077:LDY983104 KTX983077:KUC983104 KKB983077:KKG983104 KAF983077:KAK983104 JQJ983077:JQO983104 JGN983077:JGS983104 IWR983077:IWW983104 IMV983077:INA983104 ICZ983077:IDE983104 HTD983077:HTI983104 HJH983077:HJM983104 GZL983077:GZQ983104 GPP983077:GPU983104 GFT983077:GFY983104 FVX983077:FWC983104 FMB983077:FMG983104 FCF983077:FCK983104 ESJ983077:ESO983104 EIN983077:EIS983104 DYR983077:DYW983104 DOV983077:DPA983104 DEZ983077:DFE983104 CVD983077:CVI983104 CLH983077:CLM983104 CBL983077:CBQ983104 BRP983077:BRU983104 BHT983077:BHY983104 AXX983077:AYC983104 AOB983077:AOG983104 AEF983077:AEK983104 UJ983077:UO983104 KN983077:KS983104 AQ983077:AW983104 WWZ917541:WXE917568 WND917541:WNI917568 WDH917541:WDM917568 VTL917541:VTQ917568 VJP917541:VJU917568 UZT917541:UZY917568 UPX917541:UQC917568 UGB917541:UGG917568 TWF917541:TWK917568 TMJ917541:TMO917568 TCN917541:TCS917568 SSR917541:SSW917568 SIV917541:SJA917568 RYZ917541:RZE917568 RPD917541:RPI917568 RFH917541:RFM917568 QVL917541:QVQ917568 QLP917541:QLU917568 QBT917541:QBY917568 PRX917541:PSC917568 PIB917541:PIG917568 OYF917541:OYK917568 OOJ917541:OOO917568 OEN917541:OES917568 NUR917541:NUW917568 NKV917541:NLA917568 NAZ917541:NBE917568 MRD917541:MRI917568 MHH917541:MHM917568 LXL917541:LXQ917568 LNP917541:LNU917568 LDT917541:LDY917568 KTX917541:KUC917568 KKB917541:KKG917568 KAF917541:KAK917568 JQJ917541:JQO917568 JGN917541:JGS917568 IWR917541:IWW917568 IMV917541:INA917568 ICZ917541:IDE917568 HTD917541:HTI917568 HJH917541:HJM917568 GZL917541:GZQ917568 GPP917541:GPU917568 GFT917541:GFY917568 FVX917541:FWC917568 FMB917541:FMG917568 FCF917541:FCK917568 ESJ917541:ESO917568 EIN917541:EIS917568 DYR917541:DYW917568 DOV917541:DPA917568 DEZ917541:DFE917568 CVD917541:CVI917568 CLH917541:CLM917568 CBL917541:CBQ917568 BRP917541:BRU917568 BHT917541:BHY917568 AXX917541:AYC917568 AOB917541:AOG917568 AEF917541:AEK917568 UJ917541:UO917568 KN917541:KS917568 AQ917541:AW917568 WWZ852005:WXE852032 WND852005:WNI852032 WDH852005:WDM852032 VTL852005:VTQ852032 VJP852005:VJU852032 UZT852005:UZY852032 UPX852005:UQC852032 UGB852005:UGG852032 TWF852005:TWK852032 TMJ852005:TMO852032 TCN852005:TCS852032 SSR852005:SSW852032 SIV852005:SJA852032 RYZ852005:RZE852032 RPD852005:RPI852032 RFH852005:RFM852032 QVL852005:QVQ852032 QLP852005:QLU852032 QBT852005:QBY852032 PRX852005:PSC852032 PIB852005:PIG852032 OYF852005:OYK852032 OOJ852005:OOO852032 OEN852005:OES852032 NUR852005:NUW852032 NKV852005:NLA852032 NAZ852005:NBE852032 MRD852005:MRI852032 MHH852005:MHM852032 LXL852005:LXQ852032 LNP852005:LNU852032 LDT852005:LDY852032 KTX852005:KUC852032 KKB852005:KKG852032 KAF852005:KAK852032 JQJ852005:JQO852032 JGN852005:JGS852032 IWR852005:IWW852032 IMV852005:INA852032 ICZ852005:IDE852032 HTD852005:HTI852032 HJH852005:HJM852032 GZL852005:GZQ852032 GPP852005:GPU852032 GFT852005:GFY852032 FVX852005:FWC852032 FMB852005:FMG852032 FCF852005:FCK852032 ESJ852005:ESO852032 EIN852005:EIS852032 DYR852005:DYW852032 DOV852005:DPA852032 DEZ852005:DFE852032 CVD852005:CVI852032 CLH852005:CLM852032 CBL852005:CBQ852032 BRP852005:BRU852032 BHT852005:BHY852032 AXX852005:AYC852032 AOB852005:AOG852032 AEF852005:AEK852032 UJ852005:UO852032 KN852005:KS852032 AQ852005:AW852032 WWZ786469:WXE786496 WND786469:WNI786496 WDH786469:WDM786496 VTL786469:VTQ786496 VJP786469:VJU786496 UZT786469:UZY786496 UPX786469:UQC786496 UGB786469:UGG786496 TWF786469:TWK786496 TMJ786469:TMO786496 TCN786469:TCS786496 SSR786469:SSW786496 SIV786469:SJA786496 RYZ786469:RZE786496 RPD786469:RPI786496 RFH786469:RFM786496 QVL786469:QVQ786496 QLP786469:QLU786496 QBT786469:QBY786496 PRX786469:PSC786496 PIB786469:PIG786496 OYF786469:OYK786496 OOJ786469:OOO786496 OEN786469:OES786496 NUR786469:NUW786496 NKV786469:NLA786496 NAZ786469:NBE786496 MRD786469:MRI786496 MHH786469:MHM786496 LXL786469:LXQ786496 LNP786469:LNU786496 LDT786469:LDY786496 KTX786469:KUC786496 KKB786469:KKG786496 KAF786469:KAK786496 JQJ786469:JQO786496 JGN786469:JGS786496 IWR786469:IWW786496 IMV786469:INA786496 ICZ786469:IDE786496 HTD786469:HTI786496 HJH786469:HJM786496 GZL786469:GZQ786496 GPP786469:GPU786496 GFT786469:GFY786496 FVX786469:FWC786496 FMB786469:FMG786496 FCF786469:FCK786496 ESJ786469:ESO786496 EIN786469:EIS786496 DYR786469:DYW786496 DOV786469:DPA786496 DEZ786469:DFE786496 CVD786469:CVI786496 CLH786469:CLM786496 CBL786469:CBQ786496 BRP786469:BRU786496 BHT786469:BHY786496 AXX786469:AYC786496 AOB786469:AOG786496 AEF786469:AEK786496 UJ786469:UO786496 KN786469:KS786496 AQ786469:AW786496 WWZ720933:WXE720960 WND720933:WNI720960 WDH720933:WDM720960 VTL720933:VTQ720960 VJP720933:VJU720960 UZT720933:UZY720960 UPX720933:UQC720960 UGB720933:UGG720960 TWF720933:TWK720960 TMJ720933:TMO720960 TCN720933:TCS720960 SSR720933:SSW720960 SIV720933:SJA720960 RYZ720933:RZE720960 RPD720933:RPI720960 RFH720933:RFM720960 QVL720933:QVQ720960 QLP720933:QLU720960 QBT720933:QBY720960 PRX720933:PSC720960 PIB720933:PIG720960 OYF720933:OYK720960 OOJ720933:OOO720960 OEN720933:OES720960 NUR720933:NUW720960 NKV720933:NLA720960 NAZ720933:NBE720960 MRD720933:MRI720960 MHH720933:MHM720960 LXL720933:LXQ720960 LNP720933:LNU720960 LDT720933:LDY720960 KTX720933:KUC720960 KKB720933:KKG720960 KAF720933:KAK720960 JQJ720933:JQO720960 JGN720933:JGS720960 IWR720933:IWW720960 IMV720933:INA720960 ICZ720933:IDE720960 HTD720933:HTI720960 HJH720933:HJM720960 GZL720933:GZQ720960 GPP720933:GPU720960 GFT720933:GFY720960 FVX720933:FWC720960 FMB720933:FMG720960 FCF720933:FCK720960 ESJ720933:ESO720960 EIN720933:EIS720960 DYR720933:DYW720960 DOV720933:DPA720960 DEZ720933:DFE720960 CVD720933:CVI720960 CLH720933:CLM720960 CBL720933:CBQ720960 BRP720933:BRU720960 BHT720933:BHY720960 AXX720933:AYC720960 AOB720933:AOG720960 AEF720933:AEK720960 UJ720933:UO720960 KN720933:KS720960 AQ720933:AW720960 WWZ655397:WXE655424 WND655397:WNI655424 WDH655397:WDM655424 VTL655397:VTQ655424 VJP655397:VJU655424 UZT655397:UZY655424 UPX655397:UQC655424 UGB655397:UGG655424 TWF655397:TWK655424 TMJ655397:TMO655424 TCN655397:TCS655424 SSR655397:SSW655424 SIV655397:SJA655424 RYZ655397:RZE655424 RPD655397:RPI655424 RFH655397:RFM655424 QVL655397:QVQ655424 QLP655397:QLU655424 QBT655397:QBY655424 PRX655397:PSC655424 PIB655397:PIG655424 OYF655397:OYK655424 OOJ655397:OOO655424 OEN655397:OES655424 NUR655397:NUW655424 NKV655397:NLA655424 NAZ655397:NBE655424 MRD655397:MRI655424 MHH655397:MHM655424 LXL655397:LXQ655424 LNP655397:LNU655424 LDT655397:LDY655424 KTX655397:KUC655424 KKB655397:KKG655424 KAF655397:KAK655424 JQJ655397:JQO655424 JGN655397:JGS655424 IWR655397:IWW655424 IMV655397:INA655424 ICZ655397:IDE655424 HTD655397:HTI655424 HJH655397:HJM655424 GZL655397:GZQ655424 GPP655397:GPU655424 GFT655397:GFY655424 FVX655397:FWC655424 FMB655397:FMG655424 FCF655397:FCK655424 ESJ655397:ESO655424 EIN655397:EIS655424 DYR655397:DYW655424 DOV655397:DPA655424 DEZ655397:DFE655424 CVD655397:CVI655424 CLH655397:CLM655424 CBL655397:CBQ655424 BRP655397:BRU655424 BHT655397:BHY655424 AXX655397:AYC655424 AOB655397:AOG655424 AEF655397:AEK655424 UJ655397:UO655424 KN655397:KS655424 AQ655397:AW655424 WWZ589861:WXE589888 WND589861:WNI589888 WDH589861:WDM589888 VTL589861:VTQ589888 VJP589861:VJU589888 UZT589861:UZY589888 UPX589861:UQC589888 UGB589861:UGG589888 TWF589861:TWK589888 TMJ589861:TMO589888 TCN589861:TCS589888 SSR589861:SSW589888 SIV589861:SJA589888 RYZ589861:RZE589888 RPD589861:RPI589888 RFH589861:RFM589888 QVL589861:QVQ589888 QLP589861:QLU589888 QBT589861:QBY589888 PRX589861:PSC589888 PIB589861:PIG589888 OYF589861:OYK589888 OOJ589861:OOO589888 OEN589861:OES589888 NUR589861:NUW589888 NKV589861:NLA589888 NAZ589861:NBE589888 MRD589861:MRI589888 MHH589861:MHM589888 LXL589861:LXQ589888 LNP589861:LNU589888 LDT589861:LDY589888 KTX589861:KUC589888 KKB589861:KKG589888 KAF589861:KAK589888 JQJ589861:JQO589888 JGN589861:JGS589888 IWR589861:IWW589888 IMV589861:INA589888 ICZ589861:IDE589888 HTD589861:HTI589888 HJH589861:HJM589888 GZL589861:GZQ589888 GPP589861:GPU589888 GFT589861:GFY589888 FVX589861:FWC589888 FMB589861:FMG589888 FCF589861:FCK589888 ESJ589861:ESO589888 EIN589861:EIS589888 DYR589861:DYW589888 DOV589861:DPA589888 DEZ589861:DFE589888 CVD589861:CVI589888 CLH589861:CLM589888 CBL589861:CBQ589888 BRP589861:BRU589888 BHT589861:BHY589888 AXX589861:AYC589888 AOB589861:AOG589888 AEF589861:AEK589888 UJ589861:UO589888 KN589861:KS589888 AQ589861:AW589888 WWZ524325:WXE524352 WND524325:WNI524352 WDH524325:WDM524352 VTL524325:VTQ524352 VJP524325:VJU524352 UZT524325:UZY524352 UPX524325:UQC524352 UGB524325:UGG524352 TWF524325:TWK524352 TMJ524325:TMO524352 TCN524325:TCS524352 SSR524325:SSW524352 SIV524325:SJA524352 RYZ524325:RZE524352 RPD524325:RPI524352 RFH524325:RFM524352 QVL524325:QVQ524352 QLP524325:QLU524352 QBT524325:QBY524352 PRX524325:PSC524352 PIB524325:PIG524352 OYF524325:OYK524352 OOJ524325:OOO524352 OEN524325:OES524352 NUR524325:NUW524352 NKV524325:NLA524352 NAZ524325:NBE524352 MRD524325:MRI524352 MHH524325:MHM524352 LXL524325:LXQ524352 LNP524325:LNU524352 LDT524325:LDY524352 KTX524325:KUC524352 KKB524325:KKG524352 KAF524325:KAK524352 JQJ524325:JQO524352 JGN524325:JGS524352 IWR524325:IWW524352 IMV524325:INA524352 ICZ524325:IDE524352 HTD524325:HTI524352 HJH524325:HJM524352 GZL524325:GZQ524352 GPP524325:GPU524352 GFT524325:GFY524352 FVX524325:FWC524352 FMB524325:FMG524352 FCF524325:FCK524352 ESJ524325:ESO524352 EIN524325:EIS524352 DYR524325:DYW524352 DOV524325:DPA524352 DEZ524325:DFE524352 CVD524325:CVI524352 CLH524325:CLM524352 CBL524325:CBQ524352 BRP524325:BRU524352 BHT524325:BHY524352 AXX524325:AYC524352 AOB524325:AOG524352 AEF524325:AEK524352 UJ524325:UO524352 KN524325:KS524352 AQ524325:AW524352 WWZ458789:WXE458816 WND458789:WNI458816 WDH458789:WDM458816 VTL458789:VTQ458816 VJP458789:VJU458816 UZT458789:UZY458816 UPX458789:UQC458816 UGB458789:UGG458816 TWF458789:TWK458816 TMJ458789:TMO458816 TCN458789:TCS458816 SSR458789:SSW458816 SIV458789:SJA458816 RYZ458789:RZE458816 RPD458789:RPI458816 RFH458789:RFM458816 QVL458789:QVQ458816 QLP458789:QLU458816 QBT458789:QBY458816 PRX458789:PSC458816 PIB458789:PIG458816 OYF458789:OYK458816 OOJ458789:OOO458816 OEN458789:OES458816 NUR458789:NUW458816 NKV458789:NLA458816 NAZ458789:NBE458816 MRD458789:MRI458816 MHH458789:MHM458816 LXL458789:LXQ458816 LNP458789:LNU458816 LDT458789:LDY458816 KTX458789:KUC458816 KKB458789:KKG458816 KAF458789:KAK458816 JQJ458789:JQO458816 JGN458789:JGS458816 IWR458789:IWW458816 IMV458789:INA458816 ICZ458789:IDE458816 HTD458789:HTI458816 HJH458789:HJM458816 GZL458789:GZQ458816 GPP458789:GPU458816 GFT458789:GFY458816 FVX458789:FWC458816 FMB458789:FMG458816 FCF458789:FCK458816 ESJ458789:ESO458816 EIN458789:EIS458816 DYR458789:DYW458816 DOV458789:DPA458816 DEZ458789:DFE458816 CVD458789:CVI458816 CLH458789:CLM458816 CBL458789:CBQ458816 BRP458789:BRU458816 BHT458789:BHY458816 AXX458789:AYC458816 AOB458789:AOG458816 AEF458789:AEK458816 UJ458789:UO458816 KN458789:KS458816 AQ458789:AW458816 WWZ393253:WXE393280 WND393253:WNI393280 WDH393253:WDM393280 VTL393253:VTQ393280 VJP393253:VJU393280 UZT393253:UZY393280 UPX393253:UQC393280 UGB393253:UGG393280 TWF393253:TWK393280 TMJ393253:TMO393280 TCN393253:TCS393280 SSR393253:SSW393280 SIV393253:SJA393280 RYZ393253:RZE393280 RPD393253:RPI393280 RFH393253:RFM393280 QVL393253:QVQ393280 QLP393253:QLU393280 QBT393253:QBY393280 PRX393253:PSC393280 PIB393253:PIG393280 OYF393253:OYK393280 OOJ393253:OOO393280 OEN393253:OES393280 NUR393253:NUW393280 NKV393253:NLA393280 NAZ393253:NBE393280 MRD393253:MRI393280 MHH393253:MHM393280 LXL393253:LXQ393280 LNP393253:LNU393280 LDT393253:LDY393280 KTX393253:KUC393280 KKB393253:KKG393280 KAF393253:KAK393280 JQJ393253:JQO393280 JGN393253:JGS393280 IWR393253:IWW393280 IMV393253:INA393280 ICZ393253:IDE393280 HTD393253:HTI393280 HJH393253:HJM393280 GZL393253:GZQ393280 GPP393253:GPU393280 GFT393253:GFY393280 FVX393253:FWC393280 FMB393253:FMG393280 FCF393253:FCK393280 ESJ393253:ESO393280 EIN393253:EIS393280 DYR393253:DYW393280 DOV393253:DPA393280 DEZ393253:DFE393280 CVD393253:CVI393280 CLH393253:CLM393280 CBL393253:CBQ393280 BRP393253:BRU393280 BHT393253:BHY393280 AXX393253:AYC393280 AOB393253:AOG393280 AEF393253:AEK393280 UJ393253:UO393280 KN393253:KS393280 AQ393253:AW393280 WWZ327717:WXE327744 WND327717:WNI327744 WDH327717:WDM327744 VTL327717:VTQ327744 VJP327717:VJU327744 UZT327717:UZY327744 UPX327717:UQC327744 UGB327717:UGG327744 TWF327717:TWK327744 TMJ327717:TMO327744 TCN327717:TCS327744 SSR327717:SSW327744 SIV327717:SJA327744 RYZ327717:RZE327744 RPD327717:RPI327744 RFH327717:RFM327744 QVL327717:QVQ327744 QLP327717:QLU327744 QBT327717:QBY327744 PRX327717:PSC327744 PIB327717:PIG327744 OYF327717:OYK327744 OOJ327717:OOO327744 OEN327717:OES327744 NUR327717:NUW327744 NKV327717:NLA327744 NAZ327717:NBE327744 MRD327717:MRI327744 MHH327717:MHM327744 LXL327717:LXQ327744 LNP327717:LNU327744 LDT327717:LDY327744 KTX327717:KUC327744 KKB327717:KKG327744 KAF327717:KAK327744 JQJ327717:JQO327744 JGN327717:JGS327744 IWR327717:IWW327744 IMV327717:INA327744 ICZ327717:IDE327744 HTD327717:HTI327744 HJH327717:HJM327744 GZL327717:GZQ327744 GPP327717:GPU327744 GFT327717:GFY327744 FVX327717:FWC327744 FMB327717:FMG327744 FCF327717:FCK327744 ESJ327717:ESO327744 EIN327717:EIS327744 DYR327717:DYW327744 DOV327717:DPA327744 DEZ327717:DFE327744 CVD327717:CVI327744 CLH327717:CLM327744 CBL327717:CBQ327744 BRP327717:BRU327744 BHT327717:BHY327744 AXX327717:AYC327744 AOB327717:AOG327744 AEF327717:AEK327744 UJ327717:UO327744 KN327717:KS327744 AQ327717:AW327744 WWZ262181:WXE262208 WND262181:WNI262208 WDH262181:WDM262208 VTL262181:VTQ262208 VJP262181:VJU262208 UZT262181:UZY262208 UPX262181:UQC262208 UGB262181:UGG262208 TWF262181:TWK262208 TMJ262181:TMO262208 TCN262181:TCS262208 SSR262181:SSW262208 SIV262181:SJA262208 RYZ262181:RZE262208 RPD262181:RPI262208 RFH262181:RFM262208 QVL262181:QVQ262208 QLP262181:QLU262208 QBT262181:QBY262208 PRX262181:PSC262208 PIB262181:PIG262208 OYF262181:OYK262208 OOJ262181:OOO262208 OEN262181:OES262208 NUR262181:NUW262208 NKV262181:NLA262208 NAZ262181:NBE262208 MRD262181:MRI262208 MHH262181:MHM262208 LXL262181:LXQ262208 LNP262181:LNU262208 LDT262181:LDY262208 KTX262181:KUC262208 KKB262181:KKG262208 KAF262181:KAK262208 JQJ262181:JQO262208 JGN262181:JGS262208 IWR262181:IWW262208 IMV262181:INA262208 ICZ262181:IDE262208 HTD262181:HTI262208 HJH262181:HJM262208 GZL262181:GZQ262208 GPP262181:GPU262208 GFT262181:GFY262208 FVX262181:FWC262208 FMB262181:FMG262208 FCF262181:FCK262208 ESJ262181:ESO262208 EIN262181:EIS262208 DYR262181:DYW262208 DOV262181:DPA262208 DEZ262181:DFE262208 CVD262181:CVI262208 CLH262181:CLM262208 CBL262181:CBQ262208 BRP262181:BRU262208 BHT262181:BHY262208 AXX262181:AYC262208 AOB262181:AOG262208 AEF262181:AEK262208 UJ262181:UO262208 KN262181:KS262208 AQ262181:AW262208 WWZ196645:WXE196672 WND196645:WNI196672 WDH196645:WDM196672 VTL196645:VTQ196672 VJP196645:VJU196672 UZT196645:UZY196672 UPX196645:UQC196672 UGB196645:UGG196672 TWF196645:TWK196672 TMJ196645:TMO196672 TCN196645:TCS196672 SSR196645:SSW196672 SIV196645:SJA196672 RYZ196645:RZE196672 RPD196645:RPI196672 RFH196645:RFM196672 QVL196645:QVQ196672 QLP196645:QLU196672 QBT196645:QBY196672 PRX196645:PSC196672 PIB196645:PIG196672 OYF196645:OYK196672 OOJ196645:OOO196672 OEN196645:OES196672 NUR196645:NUW196672 NKV196645:NLA196672 NAZ196645:NBE196672 MRD196645:MRI196672 MHH196645:MHM196672 LXL196645:LXQ196672 LNP196645:LNU196672 LDT196645:LDY196672 KTX196645:KUC196672 KKB196645:KKG196672 KAF196645:KAK196672 JQJ196645:JQO196672 JGN196645:JGS196672 IWR196645:IWW196672 IMV196645:INA196672 ICZ196645:IDE196672 HTD196645:HTI196672 HJH196645:HJM196672 GZL196645:GZQ196672 GPP196645:GPU196672 GFT196645:GFY196672 FVX196645:FWC196672 FMB196645:FMG196672 FCF196645:FCK196672 ESJ196645:ESO196672 EIN196645:EIS196672 DYR196645:DYW196672 DOV196645:DPA196672 DEZ196645:DFE196672 CVD196645:CVI196672 CLH196645:CLM196672 CBL196645:CBQ196672 BRP196645:BRU196672 BHT196645:BHY196672 AXX196645:AYC196672 AOB196645:AOG196672 AEF196645:AEK196672 UJ196645:UO196672 KN196645:KS196672 AQ196645:AW196672 WWZ131109:WXE131136 WND131109:WNI131136 WDH131109:WDM131136 VTL131109:VTQ131136 VJP131109:VJU131136 UZT131109:UZY131136 UPX131109:UQC131136 UGB131109:UGG131136 TWF131109:TWK131136 TMJ131109:TMO131136 TCN131109:TCS131136 SSR131109:SSW131136 SIV131109:SJA131136 RYZ131109:RZE131136 RPD131109:RPI131136 RFH131109:RFM131136 QVL131109:QVQ131136 QLP131109:QLU131136 QBT131109:QBY131136 PRX131109:PSC131136 PIB131109:PIG131136 OYF131109:OYK131136 OOJ131109:OOO131136 OEN131109:OES131136 NUR131109:NUW131136 NKV131109:NLA131136 NAZ131109:NBE131136 MRD131109:MRI131136 MHH131109:MHM131136 LXL131109:LXQ131136 LNP131109:LNU131136 LDT131109:LDY131136 KTX131109:KUC131136 KKB131109:KKG131136 KAF131109:KAK131136 JQJ131109:JQO131136 JGN131109:JGS131136 IWR131109:IWW131136 IMV131109:INA131136 ICZ131109:IDE131136 HTD131109:HTI131136 HJH131109:HJM131136 GZL131109:GZQ131136 GPP131109:GPU131136 GFT131109:GFY131136 FVX131109:FWC131136 FMB131109:FMG131136 FCF131109:FCK131136 ESJ131109:ESO131136 EIN131109:EIS131136 DYR131109:DYW131136 DOV131109:DPA131136 DEZ131109:DFE131136 CVD131109:CVI131136 CLH131109:CLM131136 CBL131109:CBQ131136 BRP131109:BRU131136 BHT131109:BHY131136 AXX131109:AYC131136 AOB131109:AOG131136 AEF131109:AEK131136 UJ131109:UO131136 KN131109:KS131136 AQ131109:AW131136 WWZ65573:WXE65600 WND65573:WNI65600 WDH65573:WDM65600 VTL65573:VTQ65600 VJP65573:VJU65600 UZT65573:UZY65600 UPX65573:UQC65600 UGB65573:UGG65600 TWF65573:TWK65600 TMJ65573:TMO65600 TCN65573:TCS65600 SSR65573:SSW65600 SIV65573:SJA65600 RYZ65573:RZE65600 RPD65573:RPI65600 RFH65573:RFM65600 QVL65573:QVQ65600 QLP65573:QLU65600 QBT65573:QBY65600 PRX65573:PSC65600 PIB65573:PIG65600 OYF65573:OYK65600 OOJ65573:OOO65600 OEN65573:OES65600 NUR65573:NUW65600 NKV65573:NLA65600 NAZ65573:NBE65600 MRD65573:MRI65600 MHH65573:MHM65600 LXL65573:LXQ65600 LNP65573:LNU65600 LDT65573:LDY65600 KTX65573:KUC65600 KKB65573:KKG65600 KAF65573:KAK65600 JQJ65573:JQO65600 JGN65573:JGS65600 IWR65573:IWW65600 IMV65573:INA65600 ICZ65573:IDE65600 HTD65573:HTI65600 HJH65573:HJM65600 GZL65573:GZQ65600 GPP65573:GPU65600 GFT65573:GFY65600 FVX65573:FWC65600 FMB65573:FMG65600 FCF65573:FCK65600 ESJ65573:ESO65600 EIN65573:EIS65600 DYR65573:DYW65600 DOV65573:DPA65600 DEZ65573:DFE65600 CVD65573:CVI65600 CLH65573:CLM65600 CBL65573:CBQ65600 BRP65573:BRU65600 BHT65573:BHY65600 AXX65573:AYC65600 AOB65573:AOG65600 AEF65573:AEK65600 UJ65573:UO65600 KN65573:KS65600 AQ65573:AW65600 WWZ41:WXE68 WND41:WNI68 WDH41:WDM68 VTL41:VTQ68 VJP41:VJU68 UZT41:UZY68 UPX41:UQC68 UGB41:UGG68 TWF41:TWK68 TMJ41:TMO68 TCN41:TCS68 SSR41:SSW68 SIV41:SJA68 RYZ41:RZE68 RPD41:RPI68 RFH41:RFM68 QVL41:QVQ68 QLP41:QLU68 QBT41:QBY68 PRX41:PSC68 PIB41:PIG68 OYF41:OYK68 OOJ41:OOO68 OEN41:OES68 NUR41:NUW68 NKV41:NLA68 NAZ41:NBE68 MRD41:MRI68 MHH41:MHM68 LXL41:LXQ68 LNP41:LNU68 LDT41:LDY68 KTX41:KUC68 KKB41:KKG68 KAF41:KAK68 JQJ41:JQO68 JGN41:JGS68 IWR41:IWW68 IMV41:INA68 ICZ41:IDE68 HTD41:HTI68 HJH41:HJM68 GZL41:GZQ68 GPP41:GPU68 GFT41:GFY68 FVX41:FWC68 FMB41:FMG68 FCF41:FCK68 ESJ41:ESO68 EIN41:EIS68 DYR41:DYW68 DOV41:DPA68 DEZ41:DFE68 CVD41:CVI68 CLH41:CLM68 CBL41:CBQ68 BRP41:BRU68 BHT41:BHY68 AXX41:AYC68 AOB41:AOG68 AEF41:AEK68 UJ41:UO68 KN41:KS68 AD44:AK46 WWE983077:WWE983078 WMI983077:WMI983078 WCM983077:WCM983078 VSQ983077:VSQ983078 VIU983077:VIU983078 UYY983077:UYY983078 UPC983077:UPC983078 UFG983077:UFG983078 TVK983077:TVK983078 TLO983077:TLO983078 TBS983077:TBS983078 SRW983077:SRW983078 SIA983077:SIA983078 RYE983077:RYE983078 ROI983077:ROI983078 REM983077:REM983078 QUQ983077:QUQ983078 QKU983077:QKU983078 QAY983077:QAY983078 PRC983077:PRC983078 PHG983077:PHG983078 OXK983077:OXK983078 ONO983077:ONO983078 ODS983077:ODS983078 NTW983077:NTW983078 NKA983077:NKA983078 NAE983077:NAE983078 MQI983077:MQI983078 MGM983077:MGM983078 LWQ983077:LWQ983078 LMU983077:LMU983078 LCY983077:LCY983078 KTC983077:KTC983078 KJG983077:KJG983078 JZK983077:JZK983078 JPO983077:JPO983078 JFS983077:JFS983078 IVW983077:IVW983078 IMA983077:IMA983078 ICE983077:ICE983078 HSI983077:HSI983078 HIM983077:HIM983078 GYQ983077:GYQ983078 GOU983077:GOU983078 GEY983077:GEY983078 FVC983077:FVC983078 FLG983077:FLG983078 FBK983077:FBK983078 ERO983077:ERO983078 EHS983077:EHS983078 DXW983077:DXW983078 DOA983077:DOA983078 DEE983077:DEE983078 CUI983077:CUI983078 CKM983077:CKM983078 CAQ983077:CAQ983078 BQU983077:BQU983078 BGY983077:BGY983078 AXC983077:AXC983078 ANG983077:ANG983078 ADK983077:ADK983078 TO983077:TO983078 JS983077:JS983078 O983077:O983078 WWE917541:WWE917542 WMI917541:WMI917542 WCM917541:WCM917542 VSQ917541:VSQ917542 VIU917541:VIU917542 UYY917541:UYY917542 UPC917541:UPC917542 UFG917541:UFG917542 TVK917541:TVK917542 TLO917541:TLO917542 TBS917541:TBS917542 SRW917541:SRW917542 SIA917541:SIA917542 RYE917541:RYE917542 ROI917541:ROI917542 REM917541:REM917542 QUQ917541:QUQ917542 QKU917541:QKU917542 QAY917541:QAY917542 PRC917541:PRC917542 PHG917541:PHG917542 OXK917541:OXK917542 ONO917541:ONO917542 ODS917541:ODS917542 NTW917541:NTW917542 NKA917541:NKA917542 NAE917541:NAE917542 MQI917541:MQI917542 MGM917541:MGM917542 LWQ917541:LWQ917542 LMU917541:LMU917542 LCY917541:LCY917542 KTC917541:KTC917542 KJG917541:KJG917542 JZK917541:JZK917542 JPO917541:JPO917542 JFS917541:JFS917542 IVW917541:IVW917542 IMA917541:IMA917542 ICE917541:ICE917542 HSI917541:HSI917542 HIM917541:HIM917542 GYQ917541:GYQ917542 GOU917541:GOU917542 GEY917541:GEY917542 FVC917541:FVC917542 FLG917541:FLG917542 FBK917541:FBK917542 ERO917541:ERO917542 EHS917541:EHS917542 DXW917541:DXW917542 DOA917541:DOA917542 DEE917541:DEE917542 CUI917541:CUI917542 CKM917541:CKM917542 CAQ917541:CAQ917542 BQU917541:BQU917542 BGY917541:BGY917542 AXC917541:AXC917542 ANG917541:ANG917542 ADK917541:ADK917542 TO917541:TO917542 JS917541:JS917542 O917541:O917542 WWE852005:WWE852006 WMI852005:WMI852006 WCM852005:WCM852006 VSQ852005:VSQ852006 VIU852005:VIU852006 UYY852005:UYY852006 UPC852005:UPC852006 UFG852005:UFG852006 TVK852005:TVK852006 TLO852005:TLO852006 TBS852005:TBS852006 SRW852005:SRW852006 SIA852005:SIA852006 RYE852005:RYE852006 ROI852005:ROI852006 REM852005:REM852006 QUQ852005:QUQ852006 QKU852005:QKU852006 QAY852005:QAY852006 PRC852005:PRC852006 PHG852005:PHG852006 OXK852005:OXK852006 ONO852005:ONO852006 ODS852005:ODS852006 NTW852005:NTW852006 NKA852005:NKA852006 NAE852005:NAE852006 MQI852005:MQI852006 MGM852005:MGM852006 LWQ852005:LWQ852006 LMU852005:LMU852006 LCY852005:LCY852006 KTC852005:KTC852006 KJG852005:KJG852006 JZK852005:JZK852006 JPO852005:JPO852006 JFS852005:JFS852006 IVW852005:IVW852006 IMA852005:IMA852006 ICE852005:ICE852006 HSI852005:HSI852006 HIM852005:HIM852006 GYQ852005:GYQ852006 GOU852005:GOU852006 GEY852005:GEY852006 FVC852005:FVC852006 FLG852005:FLG852006 FBK852005:FBK852006 ERO852005:ERO852006 EHS852005:EHS852006 DXW852005:DXW852006 DOA852005:DOA852006 DEE852005:DEE852006 CUI852005:CUI852006 CKM852005:CKM852006 CAQ852005:CAQ852006 BQU852005:BQU852006 BGY852005:BGY852006 AXC852005:AXC852006 ANG852005:ANG852006 ADK852005:ADK852006 TO852005:TO852006 JS852005:JS852006 O852005:O852006 WWE786469:WWE786470 WMI786469:WMI786470 WCM786469:WCM786470 VSQ786469:VSQ786470 VIU786469:VIU786470 UYY786469:UYY786470 UPC786469:UPC786470 UFG786469:UFG786470 TVK786469:TVK786470 TLO786469:TLO786470 TBS786469:TBS786470 SRW786469:SRW786470 SIA786469:SIA786470 RYE786469:RYE786470 ROI786469:ROI786470 REM786469:REM786470 QUQ786469:QUQ786470 QKU786469:QKU786470 QAY786469:QAY786470 PRC786469:PRC786470 PHG786469:PHG786470 OXK786469:OXK786470 ONO786469:ONO786470 ODS786469:ODS786470 NTW786469:NTW786470 NKA786469:NKA786470 NAE786469:NAE786470 MQI786469:MQI786470 MGM786469:MGM786470 LWQ786469:LWQ786470 LMU786469:LMU786470 LCY786469:LCY786470 KTC786469:KTC786470 KJG786469:KJG786470 JZK786469:JZK786470 JPO786469:JPO786470 JFS786469:JFS786470 IVW786469:IVW786470 IMA786469:IMA786470 ICE786469:ICE786470 HSI786469:HSI786470 HIM786469:HIM786470 GYQ786469:GYQ786470 GOU786469:GOU786470 GEY786469:GEY786470 FVC786469:FVC786470 FLG786469:FLG786470 FBK786469:FBK786470 ERO786469:ERO786470 EHS786469:EHS786470 DXW786469:DXW786470 DOA786469:DOA786470 DEE786469:DEE786470 CUI786469:CUI786470 CKM786469:CKM786470 CAQ786469:CAQ786470 BQU786469:BQU786470 BGY786469:BGY786470 AXC786469:AXC786470 ANG786469:ANG786470 ADK786469:ADK786470 TO786469:TO786470 JS786469:JS786470 O786469:O786470 WWE720933:WWE720934 WMI720933:WMI720934 WCM720933:WCM720934 VSQ720933:VSQ720934 VIU720933:VIU720934 UYY720933:UYY720934 UPC720933:UPC720934 UFG720933:UFG720934 TVK720933:TVK720934 TLO720933:TLO720934 TBS720933:TBS720934 SRW720933:SRW720934 SIA720933:SIA720934 RYE720933:RYE720934 ROI720933:ROI720934 REM720933:REM720934 QUQ720933:QUQ720934 QKU720933:QKU720934 QAY720933:QAY720934 PRC720933:PRC720934 PHG720933:PHG720934 OXK720933:OXK720934 ONO720933:ONO720934 ODS720933:ODS720934 NTW720933:NTW720934 NKA720933:NKA720934 NAE720933:NAE720934 MQI720933:MQI720934 MGM720933:MGM720934 LWQ720933:LWQ720934 LMU720933:LMU720934 LCY720933:LCY720934 KTC720933:KTC720934 KJG720933:KJG720934 JZK720933:JZK720934 JPO720933:JPO720934 JFS720933:JFS720934 IVW720933:IVW720934 IMA720933:IMA720934 ICE720933:ICE720934 HSI720933:HSI720934 HIM720933:HIM720934 GYQ720933:GYQ720934 GOU720933:GOU720934 GEY720933:GEY720934 FVC720933:FVC720934 FLG720933:FLG720934 FBK720933:FBK720934 ERO720933:ERO720934 EHS720933:EHS720934 DXW720933:DXW720934 DOA720933:DOA720934 DEE720933:DEE720934 CUI720933:CUI720934 CKM720933:CKM720934 CAQ720933:CAQ720934 BQU720933:BQU720934 BGY720933:BGY720934 AXC720933:AXC720934 ANG720933:ANG720934 ADK720933:ADK720934 TO720933:TO720934 JS720933:JS720934 O720933:O720934 WWE655397:WWE655398 WMI655397:WMI655398 WCM655397:WCM655398 VSQ655397:VSQ655398 VIU655397:VIU655398 UYY655397:UYY655398 UPC655397:UPC655398 UFG655397:UFG655398 TVK655397:TVK655398 TLO655397:TLO655398 TBS655397:TBS655398 SRW655397:SRW655398 SIA655397:SIA655398 RYE655397:RYE655398 ROI655397:ROI655398 REM655397:REM655398 QUQ655397:QUQ655398 QKU655397:QKU655398 QAY655397:QAY655398 PRC655397:PRC655398 PHG655397:PHG655398 OXK655397:OXK655398 ONO655397:ONO655398 ODS655397:ODS655398 NTW655397:NTW655398 NKA655397:NKA655398 NAE655397:NAE655398 MQI655397:MQI655398 MGM655397:MGM655398 LWQ655397:LWQ655398 LMU655397:LMU655398 LCY655397:LCY655398 KTC655397:KTC655398 KJG655397:KJG655398 JZK655397:JZK655398 JPO655397:JPO655398 JFS655397:JFS655398 IVW655397:IVW655398 IMA655397:IMA655398 ICE655397:ICE655398 HSI655397:HSI655398 HIM655397:HIM655398 GYQ655397:GYQ655398 GOU655397:GOU655398 GEY655397:GEY655398 FVC655397:FVC655398 FLG655397:FLG655398 FBK655397:FBK655398 ERO655397:ERO655398 EHS655397:EHS655398 DXW655397:DXW655398 DOA655397:DOA655398 DEE655397:DEE655398 CUI655397:CUI655398 CKM655397:CKM655398 CAQ655397:CAQ655398 BQU655397:BQU655398 BGY655397:BGY655398 AXC655397:AXC655398 ANG655397:ANG655398 ADK655397:ADK655398 TO655397:TO655398 JS655397:JS655398 O655397:O655398 WWE589861:WWE589862 WMI589861:WMI589862 WCM589861:WCM589862 VSQ589861:VSQ589862 VIU589861:VIU589862 UYY589861:UYY589862 UPC589861:UPC589862 UFG589861:UFG589862 TVK589861:TVK589862 TLO589861:TLO589862 TBS589861:TBS589862 SRW589861:SRW589862 SIA589861:SIA589862 RYE589861:RYE589862 ROI589861:ROI589862 REM589861:REM589862 QUQ589861:QUQ589862 QKU589861:QKU589862 QAY589861:QAY589862 PRC589861:PRC589862 PHG589861:PHG589862 OXK589861:OXK589862 ONO589861:ONO589862 ODS589861:ODS589862 NTW589861:NTW589862 NKA589861:NKA589862 NAE589861:NAE589862 MQI589861:MQI589862 MGM589861:MGM589862 LWQ589861:LWQ589862 LMU589861:LMU589862 LCY589861:LCY589862 KTC589861:KTC589862 KJG589861:KJG589862 JZK589861:JZK589862 JPO589861:JPO589862 JFS589861:JFS589862 IVW589861:IVW589862 IMA589861:IMA589862 ICE589861:ICE589862 HSI589861:HSI589862 HIM589861:HIM589862 GYQ589861:GYQ589862 GOU589861:GOU589862 GEY589861:GEY589862 FVC589861:FVC589862 FLG589861:FLG589862 FBK589861:FBK589862 ERO589861:ERO589862 EHS589861:EHS589862 DXW589861:DXW589862 DOA589861:DOA589862 DEE589861:DEE589862 CUI589861:CUI589862 CKM589861:CKM589862 CAQ589861:CAQ589862 BQU589861:BQU589862 BGY589861:BGY589862 AXC589861:AXC589862 ANG589861:ANG589862 ADK589861:ADK589862 TO589861:TO589862 JS589861:JS589862 O589861:O589862 WWE524325:WWE524326 WMI524325:WMI524326 WCM524325:WCM524326 VSQ524325:VSQ524326 VIU524325:VIU524326 UYY524325:UYY524326 UPC524325:UPC524326 UFG524325:UFG524326 TVK524325:TVK524326 TLO524325:TLO524326 TBS524325:TBS524326 SRW524325:SRW524326 SIA524325:SIA524326 RYE524325:RYE524326 ROI524325:ROI524326 REM524325:REM524326 QUQ524325:QUQ524326 QKU524325:QKU524326 QAY524325:QAY524326 PRC524325:PRC524326 PHG524325:PHG524326 OXK524325:OXK524326 ONO524325:ONO524326 ODS524325:ODS524326 NTW524325:NTW524326 NKA524325:NKA524326 NAE524325:NAE524326 MQI524325:MQI524326 MGM524325:MGM524326 LWQ524325:LWQ524326 LMU524325:LMU524326 LCY524325:LCY524326 KTC524325:KTC524326 KJG524325:KJG524326 JZK524325:JZK524326 JPO524325:JPO524326 JFS524325:JFS524326 IVW524325:IVW524326 IMA524325:IMA524326 ICE524325:ICE524326 HSI524325:HSI524326 HIM524325:HIM524326 GYQ524325:GYQ524326 GOU524325:GOU524326 GEY524325:GEY524326 FVC524325:FVC524326 FLG524325:FLG524326 FBK524325:FBK524326 ERO524325:ERO524326 EHS524325:EHS524326 DXW524325:DXW524326 DOA524325:DOA524326 DEE524325:DEE524326 CUI524325:CUI524326 CKM524325:CKM524326 CAQ524325:CAQ524326 BQU524325:BQU524326 BGY524325:BGY524326 AXC524325:AXC524326 ANG524325:ANG524326 ADK524325:ADK524326 TO524325:TO524326 JS524325:JS524326 O524325:O524326 WWE458789:WWE458790 WMI458789:WMI458790 WCM458789:WCM458790 VSQ458789:VSQ458790 VIU458789:VIU458790 UYY458789:UYY458790 UPC458789:UPC458790 UFG458789:UFG458790 TVK458789:TVK458790 TLO458789:TLO458790 TBS458789:TBS458790 SRW458789:SRW458790 SIA458789:SIA458790 RYE458789:RYE458790 ROI458789:ROI458790 REM458789:REM458790 QUQ458789:QUQ458790 QKU458789:QKU458790 QAY458789:QAY458790 PRC458789:PRC458790 PHG458789:PHG458790 OXK458789:OXK458790 ONO458789:ONO458790 ODS458789:ODS458790 NTW458789:NTW458790 NKA458789:NKA458790 NAE458789:NAE458790 MQI458789:MQI458790 MGM458789:MGM458790 LWQ458789:LWQ458790 LMU458789:LMU458790 LCY458789:LCY458790 KTC458789:KTC458790 KJG458789:KJG458790 JZK458789:JZK458790 JPO458789:JPO458790 JFS458789:JFS458790 IVW458789:IVW458790 IMA458789:IMA458790 ICE458789:ICE458790 HSI458789:HSI458790 HIM458789:HIM458790 GYQ458789:GYQ458790 GOU458789:GOU458790 GEY458789:GEY458790 FVC458789:FVC458790 FLG458789:FLG458790 FBK458789:FBK458790 ERO458789:ERO458790 EHS458789:EHS458790 DXW458789:DXW458790 DOA458789:DOA458790 DEE458789:DEE458790 CUI458789:CUI458790 CKM458789:CKM458790 CAQ458789:CAQ458790 BQU458789:BQU458790 BGY458789:BGY458790 AXC458789:AXC458790 ANG458789:ANG458790 ADK458789:ADK458790 TO458789:TO458790 JS458789:JS458790 O458789:O458790 WWE393253:WWE393254 WMI393253:WMI393254 WCM393253:WCM393254 VSQ393253:VSQ393254 VIU393253:VIU393254 UYY393253:UYY393254 UPC393253:UPC393254 UFG393253:UFG393254 TVK393253:TVK393254 TLO393253:TLO393254 TBS393253:TBS393254 SRW393253:SRW393254 SIA393253:SIA393254 RYE393253:RYE393254 ROI393253:ROI393254 REM393253:REM393254 QUQ393253:QUQ393254 QKU393253:QKU393254 QAY393253:QAY393254 PRC393253:PRC393254 PHG393253:PHG393254 OXK393253:OXK393254 ONO393253:ONO393254 ODS393253:ODS393254 NTW393253:NTW393254 NKA393253:NKA393254 NAE393253:NAE393254 MQI393253:MQI393254 MGM393253:MGM393254 LWQ393253:LWQ393254 LMU393253:LMU393254 LCY393253:LCY393254 KTC393253:KTC393254 KJG393253:KJG393254 JZK393253:JZK393254 JPO393253:JPO393254 JFS393253:JFS393254 IVW393253:IVW393254 IMA393253:IMA393254 ICE393253:ICE393254 HSI393253:HSI393254 HIM393253:HIM393254 GYQ393253:GYQ393254 GOU393253:GOU393254 GEY393253:GEY393254 FVC393253:FVC393254 FLG393253:FLG393254 FBK393253:FBK393254 ERO393253:ERO393254 EHS393253:EHS393254 DXW393253:DXW393254 DOA393253:DOA393254 DEE393253:DEE393254 CUI393253:CUI393254 CKM393253:CKM393254 CAQ393253:CAQ393254 BQU393253:BQU393254 BGY393253:BGY393254 AXC393253:AXC393254 ANG393253:ANG393254 ADK393253:ADK393254 TO393253:TO393254 JS393253:JS393254 O393253:O393254 WWE327717:WWE327718 WMI327717:WMI327718 WCM327717:WCM327718 VSQ327717:VSQ327718 VIU327717:VIU327718 UYY327717:UYY327718 UPC327717:UPC327718 UFG327717:UFG327718 TVK327717:TVK327718 TLO327717:TLO327718 TBS327717:TBS327718 SRW327717:SRW327718 SIA327717:SIA327718 RYE327717:RYE327718 ROI327717:ROI327718 REM327717:REM327718 QUQ327717:QUQ327718 QKU327717:QKU327718 QAY327717:QAY327718 PRC327717:PRC327718 PHG327717:PHG327718 OXK327717:OXK327718 ONO327717:ONO327718 ODS327717:ODS327718 NTW327717:NTW327718 NKA327717:NKA327718 NAE327717:NAE327718 MQI327717:MQI327718 MGM327717:MGM327718 LWQ327717:LWQ327718 LMU327717:LMU327718 LCY327717:LCY327718 KTC327717:KTC327718 KJG327717:KJG327718 JZK327717:JZK327718 JPO327717:JPO327718 JFS327717:JFS327718 IVW327717:IVW327718 IMA327717:IMA327718 ICE327717:ICE327718 HSI327717:HSI327718 HIM327717:HIM327718 GYQ327717:GYQ327718 GOU327717:GOU327718 GEY327717:GEY327718 FVC327717:FVC327718 FLG327717:FLG327718 FBK327717:FBK327718 ERO327717:ERO327718 EHS327717:EHS327718 DXW327717:DXW327718 DOA327717:DOA327718 DEE327717:DEE327718 CUI327717:CUI327718 CKM327717:CKM327718 CAQ327717:CAQ327718 BQU327717:BQU327718 BGY327717:BGY327718 AXC327717:AXC327718 ANG327717:ANG327718 ADK327717:ADK327718 TO327717:TO327718 JS327717:JS327718 O327717:O327718 WWE262181:WWE262182 WMI262181:WMI262182 WCM262181:WCM262182 VSQ262181:VSQ262182 VIU262181:VIU262182 UYY262181:UYY262182 UPC262181:UPC262182 UFG262181:UFG262182 TVK262181:TVK262182 TLO262181:TLO262182 TBS262181:TBS262182 SRW262181:SRW262182 SIA262181:SIA262182 RYE262181:RYE262182 ROI262181:ROI262182 REM262181:REM262182 QUQ262181:QUQ262182 QKU262181:QKU262182 QAY262181:QAY262182 PRC262181:PRC262182 PHG262181:PHG262182 OXK262181:OXK262182 ONO262181:ONO262182 ODS262181:ODS262182 NTW262181:NTW262182 NKA262181:NKA262182 NAE262181:NAE262182 MQI262181:MQI262182 MGM262181:MGM262182 LWQ262181:LWQ262182 LMU262181:LMU262182 LCY262181:LCY262182 KTC262181:KTC262182 KJG262181:KJG262182 JZK262181:JZK262182 JPO262181:JPO262182 JFS262181:JFS262182 IVW262181:IVW262182 IMA262181:IMA262182 ICE262181:ICE262182 HSI262181:HSI262182 HIM262181:HIM262182 GYQ262181:GYQ262182 GOU262181:GOU262182 GEY262181:GEY262182 FVC262181:FVC262182 FLG262181:FLG262182 FBK262181:FBK262182 ERO262181:ERO262182 EHS262181:EHS262182 DXW262181:DXW262182 DOA262181:DOA262182 DEE262181:DEE262182 CUI262181:CUI262182 CKM262181:CKM262182 CAQ262181:CAQ262182 BQU262181:BQU262182 BGY262181:BGY262182 AXC262181:AXC262182 ANG262181:ANG262182 ADK262181:ADK262182 TO262181:TO262182 JS262181:JS262182 O262181:O262182 WWE196645:WWE196646 WMI196645:WMI196646 WCM196645:WCM196646 VSQ196645:VSQ196646 VIU196645:VIU196646 UYY196645:UYY196646 UPC196645:UPC196646 UFG196645:UFG196646 TVK196645:TVK196646 TLO196645:TLO196646 TBS196645:TBS196646 SRW196645:SRW196646 SIA196645:SIA196646 RYE196645:RYE196646 ROI196645:ROI196646 REM196645:REM196646 QUQ196645:QUQ196646 QKU196645:QKU196646 QAY196645:QAY196646 PRC196645:PRC196646 PHG196645:PHG196646 OXK196645:OXK196646 ONO196645:ONO196646 ODS196645:ODS196646 NTW196645:NTW196646 NKA196645:NKA196646 NAE196645:NAE196646 MQI196645:MQI196646 MGM196645:MGM196646 LWQ196645:LWQ196646 LMU196645:LMU196646 LCY196645:LCY196646 KTC196645:KTC196646 KJG196645:KJG196646 JZK196645:JZK196646 JPO196645:JPO196646 JFS196645:JFS196646 IVW196645:IVW196646 IMA196645:IMA196646 ICE196645:ICE196646 HSI196645:HSI196646 HIM196645:HIM196646 GYQ196645:GYQ196646 GOU196645:GOU196646 GEY196645:GEY196646 FVC196645:FVC196646 FLG196645:FLG196646 FBK196645:FBK196646 ERO196645:ERO196646 EHS196645:EHS196646 DXW196645:DXW196646 DOA196645:DOA196646 DEE196645:DEE196646 CUI196645:CUI196646 CKM196645:CKM196646 CAQ196645:CAQ196646 BQU196645:BQU196646 BGY196645:BGY196646 AXC196645:AXC196646 ANG196645:ANG196646 ADK196645:ADK196646 TO196645:TO196646 JS196645:JS196646 O196645:O196646 WWE131109:WWE131110 WMI131109:WMI131110 WCM131109:WCM131110 VSQ131109:VSQ131110 VIU131109:VIU131110 UYY131109:UYY131110 UPC131109:UPC131110 UFG131109:UFG131110 TVK131109:TVK131110 TLO131109:TLO131110 TBS131109:TBS131110 SRW131109:SRW131110 SIA131109:SIA131110 RYE131109:RYE131110 ROI131109:ROI131110 REM131109:REM131110 QUQ131109:QUQ131110 QKU131109:QKU131110 QAY131109:QAY131110 PRC131109:PRC131110 PHG131109:PHG131110 OXK131109:OXK131110 ONO131109:ONO131110 ODS131109:ODS131110 NTW131109:NTW131110 NKA131109:NKA131110 NAE131109:NAE131110 MQI131109:MQI131110 MGM131109:MGM131110 LWQ131109:LWQ131110 LMU131109:LMU131110 LCY131109:LCY131110 KTC131109:KTC131110 KJG131109:KJG131110 JZK131109:JZK131110 JPO131109:JPO131110 JFS131109:JFS131110 IVW131109:IVW131110 IMA131109:IMA131110 ICE131109:ICE131110 HSI131109:HSI131110 HIM131109:HIM131110 GYQ131109:GYQ131110 GOU131109:GOU131110 GEY131109:GEY131110 FVC131109:FVC131110 FLG131109:FLG131110 FBK131109:FBK131110 ERO131109:ERO131110 EHS131109:EHS131110 DXW131109:DXW131110 DOA131109:DOA131110 DEE131109:DEE131110 CUI131109:CUI131110 CKM131109:CKM131110 CAQ131109:CAQ131110 BQU131109:BQU131110 BGY131109:BGY131110 AXC131109:AXC131110 ANG131109:ANG131110 ADK131109:ADK131110 TO131109:TO131110 JS131109:JS131110 O131109:O131110 WWE65573:WWE65574 WMI65573:WMI65574 WCM65573:WCM65574 VSQ65573:VSQ65574 VIU65573:VIU65574 UYY65573:UYY65574 UPC65573:UPC65574 UFG65573:UFG65574 TVK65573:TVK65574 TLO65573:TLO65574 TBS65573:TBS65574 SRW65573:SRW65574 SIA65573:SIA65574 RYE65573:RYE65574 ROI65573:ROI65574 REM65573:REM65574 QUQ65573:QUQ65574 QKU65573:QKU65574 QAY65573:QAY65574 PRC65573:PRC65574 PHG65573:PHG65574 OXK65573:OXK65574 ONO65573:ONO65574 ODS65573:ODS65574 NTW65573:NTW65574 NKA65573:NKA65574 NAE65573:NAE65574 MQI65573:MQI65574 MGM65573:MGM65574 LWQ65573:LWQ65574 LMU65573:LMU65574 LCY65573:LCY65574 KTC65573:KTC65574 KJG65573:KJG65574 JZK65573:JZK65574 JPO65573:JPO65574 JFS65573:JFS65574 IVW65573:IVW65574 IMA65573:IMA65574 ICE65573:ICE65574 HSI65573:HSI65574 HIM65573:HIM65574 GYQ65573:GYQ65574 GOU65573:GOU65574 GEY65573:GEY65574 FVC65573:FVC65574 FLG65573:FLG65574 FBK65573:FBK65574 ERO65573:ERO65574 EHS65573:EHS65574 DXW65573:DXW65574 DOA65573:DOA65574 DEE65573:DEE65574 CUI65573:CUI65574 CKM65573:CKM65574 CAQ65573:CAQ65574 BQU65573:BQU65574 BGY65573:BGY65574 AXC65573:AXC65574 ANG65573:ANG65574 ADK65573:ADK65574 TO65573:TO65574 JS65573:JS65574 O65573:O65574 WWE41:WWE42 WMI41:WMI42 WCM41:WCM42 VSQ41:VSQ42 VIU41:VIU42 UYY41:UYY42 UPC41:UPC42 UFG41:UFG42 TVK41:TVK42 TLO41:TLO42 TBS41:TBS42 SRW41:SRW42 SIA41:SIA42 RYE41:RYE42 ROI41:ROI42 REM41:REM42 QUQ41:QUQ42 QKU41:QKU42 QAY41:QAY42 PRC41:PRC42 PHG41:PHG42 OXK41:OXK42 ONO41:ONO42 ODS41:ODS42 NTW41:NTW42 NKA41:NKA42 NAE41:NAE42 MQI41:MQI42 MGM41:MGM42 LWQ41:LWQ42 LMU41:LMU42 LCY41:LCY42 KTC41:KTC42 KJG41:KJG42 JZK41:JZK42 JPO41:JPO42 JFS41:JFS42 IVW41:IVW42 IMA41:IMA42 ICE41:ICE42 HSI41:HSI42 HIM41:HIM42 GYQ41:GYQ42 GOU41:GOU42 GEY41:GEY42 FVC41:FVC42 FLG41:FLG42 FBK41:FBK42 ERO41:ERO42 EHS41:EHS42 DXW41:DXW42 DOA41:DOA42 DEE41:DEE42 CUI41:CUI42 CKM41:CKM42 CAQ41:CAQ42 BQU41:BQU42 BGY41:BGY42 AXC41:AXC42 ANG41:ANG42 ADK41:ADK42 TO41:TO42 JS41:JS42 AX42:AX46 WWE983080:WWE983104 WMI983080:WMI983104 WCM983080:WCM983104 VSQ983080:VSQ983104 VIU983080:VIU983104 UYY983080:UYY983104 UPC983080:UPC983104 UFG983080:UFG983104 TVK983080:TVK983104 TLO983080:TLO983104 TBS983080:TBS983104 SRW983080:SRW983104 SIA983080:SIA983104 RYE983080:RYE983104 ROI983080:ROI983104 REM983080:REM983104 QUQ983080:QUQ983104 QKU983080:QKU983104 QAY983080:QAY983104 PRC983080:PRC983104 PHG983080:PHG983104 OXK983080:OXK983104 ONO983080:ONO983104 ODS983080:ODS983104 NTW983080:NTW983104 NKA983080:NKA983104 NAE983080:NAE983104 MQI983080:MQI983104 MGM983080:MGM983104 LWQ983080:LWQ983104 LMU983080:LMU983104 LCY983080:LCY983104 KTC983080:KTC983104 KJG983080:KJG983104 JZK983080:JZK983104 JPO983080:JPO983104 JFS983080:JFS983104 IVW983080:IVW983104 IMA983080:IMA983104 ICE983080:ICE983104 HSI983080:HSI983104 HIM983080:HIM983104 GYQ983080:GYQ983104 GOU983080:GOU983104 GEY983080:GEY983104 FVC983080:FVC983104 FLG983080:FLG983104 FBK983080:FBK983104 ERO983080:ERO983104 EHS983080:EHS983104 DXW983080:DXW983104 DOA983080:DOA983104 DEE983080:DEE983104 CUI983080:CUI983104 CKM983080:CKM983104 CAQ983080:CAQ983104 BQU983080:BQU983104 BGY983080:BGY983104 AXC983080:AXC983104 ANG983080:ANG983104 ADK983080:ADK983104 TO983080:TO983104 JS983080:JS983104 O983080:O983104 WWE917544:WWE917568 WMI917544:WMI917568 WCM917544:WCM917568 VSQ917544:VSQ917568 VIU917544:VIU917568 UYY917544:UYY917568 UPC917544:UPC917568 UFG917544:UFG917568 TVK917544:TVK917568 TLO917544:TLO917568 TBS917544:TBS917568 SRW917544:SRW917568 SIA917544:SIA917568 RYE917544:RYE917568 ROI917544:ROI917568 REM917544:REM917568 QUQ917544:QUQ917568 QKU917544:QKU917568 QAY917544:QAY917568 PRC917544:PRC917568 PHG917544:PHG917568 OXK917544:OXK917568 ONO917544:ONO917568 ODS917544:ODS917568 NTW917544:NTW917568 NKA917544:NKA917568 NAE917544:NAE917568 MQI917544:MQI917568 MGM917544:MGM917568 LWQ917544:LWQ917568 LMU917544:LMU917568 LCY917544:LCY917568 KTC917544:KTC917568 KJG917544:KJG917568 JZK917544:JZK917568 JPO917544:JPO917568 JFS917544:JFS917568 IVW917544:IVW917568 IMA917544:IMA917568 ICE917544:ICE917568 HSI917544:HSI917568 HIM917544:HIM917568 GYQ917544:GYQ917568 GOU917544:GOU917568 GEY917544:GEY917568 FVC917544:FVC917568 FLG917544:FLG917568 FBK917544:FBK917568 ERO917544:ERO917568 EHS917544:EHS917568 DXW917544:DXW917568 DOA917544:DOA917568 DEE917544:DEE917568 CUI917544:CUI917568 CKM917544:CKM917568 CAQ917544:CAQ917568 BQU917544:BQU917568 BGY917544:BGY917568 AXC917544:AXC917568 ANG917544:ANG917568 ADK917544:ADK917568 TO917544:TO917568 JS917544:JS917568 O917544:O917568 WWE852008:WWE852032 WMI852008:WMI852032 WCM852008:WCM852032 VSQ852008:VSQ852032 VIU852008:VIU852032 UYY852008:UYY852032 UPC852008:UPC852032 UFG852008:UFG852032 TVK852008:TVK852032 TLO852008:TLO852032 TBS852008:TBS852032 SRW852008:SRW852032 SIA852008:SIA852032 RYE852008:RYE852032 ROI852008:ROI852032 REM852008:REM852032 QUQ852008:QUQ852032 QKU852008:QKU852032 QAY852008:QAY852032 PRC852008:PRC852032 PHG852008:PHG852032 OXK852008:OXK852032 ONO852008:ONO852032 ODS852008:ODS852032 NTW852008:NTW852032 NKA852008:NKA852032 NAE852008:NAE852032 MQI852008:MQI852032 MGM852008:MGM852032 LWQ852008:LWQ852032 LMU852008:LMU852032 LCY852008:LCY852032 KTC852008:KTC852032 KJG852008:KJG852032 JZK852008:JZK852032 JPO852008:JPO852032 JFS852008:JFS852032 IVW852008:IVW852032 IMA852008:IMA852032 ICE852008:ICE852032 HSI852008:HSI852032 HIM852008:HIM852032 GYQ852008:GYQ852032 GOU852008:GOU852032 GEY852008:GEY852032 FVC852008:FVC852032 FLG852008:FLG852032 FBK852008:FBK852032 ERO852008:ERO852032 EHS852008:EHS852032 DXW852008:DXW852032 DOA852008:DOA852032 DEE852008:DEE852032 CUI852008:CUI852032 CKM852008:CKM852032 CAQ852008:CAQ852032 BQU852008:BQU852032 BGY852008:BGY852032 AXC852008:AXC852032 ANG852008:ANG852032 ADK852008:ADK852032 TO852008:TO852032 JS852008:JS852032 O852008:O852032 WWE786472:WWE786496 WMI786472:WMI786496 WCM786472:WCM786496 VSQ786472:VSQ786496 VIU786472:VIU786496 UYY786472:UYY786496 UPC786472:UPC786496 UFG786472:UFG786496 TVK786472:TVK786496 TLO786472:TLO786496 TBS786472:TBS786496 SRW786472:SRW786496 SIA786472:SIA786496 RYE786472:RYE786496 ROI786472:ROI786496 REM786472:REM786496 QUQ786472:QUQ786496 QKU786472:QKU786496 QAY786472:QAY786496 PRC786472:PRC786496 PHG786472:PHG786496 OXK786472:OXK786496 ONO786472:ONO786496 ODS786472:ODS786496 NTW786472:NTW786496 NKA786472:NKA786496 NAE786472:NAE786496 MQI786472:MQI786496 MGM786472:MGM786496 LWQ786472:LWQ786496 LMU786472:LMU786496 LCY786472:LCY786496 KTC786472:KTC786496 KJG786472:KJG786496 JZK786472:JZK786496 JPO786472:JPO786496 JFS786472:JFS786496 IVW786472:IVW786496 IMA786472:IMA786496 ICE786472:ICE786496 HSI786472:HSI786496 HIM786472:HIM786496 GYQ786472:GYQ786496 GOU786472:GOU786496 GEY786472:GEY786496 FVC786472:FVC786496 FLG786472:FLG786496 FBK786472:FBK786496 ERO786472:ERO786496 EHS786472:EHS786496 DXW786472:DXW786496 DOA786472:DOA786496 DEE786472:DEE786496 CUI786472:CUI786496 CKM786472:CKM786496 CAQ786472:CAQ786496 BQU786472:BQU786496 BGY786472:BGY786496 AXC786472:AXC786496 ANG786472:ANG786496 ADK786472:ADK786496 TO786472:TO786496 JS786472:JS786496 O786472:O786496 WWE720936:WWE720960 WMI720936:WMI720960 WCM720936:WCM720960 VSQ720936:VSQ720960 VIU720936:VIU720960 UYY720936:UYY720960 UPC720936:UPC720960 UFG720936:UFG720960 TVK720936:TVK720960 TLO720936:TLO720960 TBS720936:TBS720960 SRW720936:SRW720960 SIA720936:SIA720960 RYE720936:RYE720960 ROI720936:ROI720960 REM720936:REM720960 QUQ720936:QUQ720960 QKU720936:QKU720960 QAY720936:QAY720960 PRC720936:PRC720960 PHG720936:PHG720960 OXK720936:OXK720960 ONO720936:ONO720960 ODS720936:ODS720960 NTW720936:NTW720960 NKA720936:NKA720960 NAE720936:NAE720960 MQI720936:MQI720960 MGM720936:MGM720960 LWQ720936:LWQ720960 LMU720936:LMU720960 LCY720936:LCY720960 KTC720936:KTC720960 KJG720936:KJG720960 JZK720936:JZK720960 JPO720936:JPO720960 JFS720936:JFS720960 IVW720936:IVW720960 IMA720936:IMA720960 ICE720936:ICE720960 HSI720936:HSI720960 HIM720936:HIM720960 GYQ720936:GYQ720960 GOU720936:GOU720960 GEY720936:GEY720960 FVC720936:FVC720960 FLG720936:FLG720960 FBK720936:FBK720960 ERO720936:ERO720960 EHS720936:EHS720960 DXW720936:DXW720960 DOA720936:DOA720960 DEE720936:DEE720960 CUI720936:CUI720960 CKM720936:CKM720960 CAQ720936:CAQ720960 BQU720936:BQU720960 BGY720936:BGY720960 AXC720936:AXC720960 ANG720936:ANG720960 ADK720936:ADK720960 TO720936:TO720960 JS720936:JS720960 O720936:O720960 WWE655400:WWE655424 WMI655400:WMI655424 WCM655400:WCM655424 VSQ655400:VSQ655424 VIU655400:VIU655424 UYY655400:UYY655424 UPC655400:UPC655424 UFG655400:UFG655424 TVK655400:TVK655424 TLO655400:TLO655424 TBS655400:TBS655424 SRW655400:SRW655424 SIA655400:SIA655424 RYE655400:RYE655424 ROI655400:ROI655424 REM655400:REM655424 QUQ655400:QUQ655424 QKU655400:QKU655424 QAY655400:QAY655424 PRC655400:PRC655424 PHG655400:PHG655424 OXK655400:OXK655424 ONO655400:ONO655424 ODS655400:ODS655424 NTW655400:NTW655424 NKA655400:NKA655424 NAE655400:NAE655424 MQI655400:MQI655424 MGM655400:MGM655424 LWQ655400:LWQ655424 LMU655400:LMU655424 LCY655400:LCY655424 KTC655400:KTC655424 KJG655400:KJG655424 JZK655400:JZK655424 JPO655400:JPO655424 JFS655400:JFS655424 IVW655400:IVW655424 IMA655400:IMA655424 ICE655400:ICE655424 HSI655400:HSI655424 HIM655400:HIM655424 GYQ655400:GYQ655424 GOU655400:GOU655424 GEY655400:GEY655424 FVC655400:FVC655424 FLG655400:FLG655424 FBK655400:FBK655424 ERO655400:ERO655424 EHS655400:EHS655424 DXW655400:DXW655424 DOA655400:DOA655424 DEE655400:DEE655424 CUI655400:CUI655424 CKM655400:CKM655424 CAQ655400:CAQ655424 BQU655400:BQU655424 BGY655400:BGY655424 AXC655400:AXC655424 ANG655400:ANG655424 ADK655400:ADK655424 TO655400:TO655424 JS655400:JS655424 O655400:O655424 WWE589864:WWE589888 WMI589864:WMI589888 WCM589864:WCM589888 VSQ589864:VSQ589888 VIU589864:VIU589888 UYY589864:UYY589888 UPC589864:UPC589888 UFG589864:UFG589888 TVK589864:TVK589888 TLO589864:TLO589888 TBS589864:TBS589888 SRW589864:SRW589888 SIA589864:SIA589888 RYE589864:RYE589888 ROI589864:ROI589888 REM589864:REM589888 QUQ589864:QUQ589888 QKU589864:QKU589888 QAY589864:QAY589888 PRC589864:PRC589888 PHG589864:PHG589888 OXK589864:OXK589888 ONO589864:ONO589888 ODS589864:ODS589888 NTW589864:NTW589888 NKA589864:NKA589888 NAE589864:NAE589888 MQI589864:MQI589888 MGM589864:MGM589888 LWQ589864:LWQ589888 LMU589864:LMU589888 LCY589864:LCY589888 KTC589864:KTC589888 KJG589864:KJG589888 JZK589864:JZK589888 JPO589864:JPO589888 JFS589864:JFS589888 IVW589864:IVW589888 IMA589864:IMA589888 ICE589864:ICE589888 HSI589864:HSI589888 HIM589864:HIM589888 GYQ589864:GYQ589888 GOU589864:GOU589888 GEY589864:GEY589888 FVC589864:FVC589888 FLG589864:FLG589888 FBK589864:FBK589888 ERO589864:ERO589888 EHS589864:EHS589888 DXW589864:DXW589888 DOA589864:DOA589888 DEE589864:DEE589888 CUI589864:CUI589888 CKM589864:CKM589888 CAQ589864:CAQ589888 BQU589864:BQU589888 BGY589864:BGY589888 AXC589864:AXC589888 ANG589864:ANG589888 ADK589864:ADK589888 TO589864:TO589888 JS589864:JS589888 O589864:O589888 WWE524328:WWE524352 WMI524328:WMI524352 WCM524328:WCM524352 VSQ524328:VSQ524352 VIU524328:VIU524352 UYY524328:UYY524352 UPC524328:UPC524352 UFG524328:UFG524352 TVK524328:TVK524352 TLO524328:TLO524352 TBS524328:TBS524352 SRW524328:SRW524352 SIA524328:SIA524352 RYE524328:RYE524352 ROI524328:ROI524352 REM524328:REM524352 QUQ524328:QUQ524352 QKU524328:QKU524352 QAY524328:QAY524352 PRC524328:PRC524352 PHG524328:PHG524352 OXK524328:OXK524352 ONO524328:ONO524352 ODS524328:ODS524352 NTW524328:NTW524352 NKA524328:NKA524352 NAE524328:NAE524352 MQI524328:MQI524352 MGM524328:MGM524352 LWQ524328:LWQ524352 LMU524328:LMU524352 LCY524328:LCY524352 KTC524328:KTC524352 KJG524328:KJG524352 JZK524328:JZK524352 JPO524328:JPO524352 JFS524328:JFS524352 IVW524328:IVW524352 IMA524328:IMA524352 ICE524328:ICE524352 HSI524328:HSI524352 HIM524328:HIM524352 GYQ524328:GYQ524352 GOU524328:GOU524352 GEY524328:GEY524352 FVC524328:FVC524352 FLG524328:FLG524352 FBK524328:FBK524352 ERO524328:ERO524352 EHS524328:EHS524352 DXW524328:DXW524352 DOA524328:DOA524352 DEE524328:DEE524352 CUI524328:CUI524352 CKM524328:CKM524352 CAQ524328:CAQ524352 BQU524328:BQU524352 BGY524328:BGY524352 AXC524328:AXC524352 ANG524328:ANG524352 ADK524328:ADK524352 TO524328:TO524352 JS524328:JS524352 O524328:O524352 WWE458792:WWE458816 WMI458792:WMI458816 WCM458792:WCM458816 VSQ458792:VSQ458816 VIU458792:VIU458816 UYY458792:UYY458816 UPC458792:UPC458816 UFG458792:UFG458816 TVK458792:TVK458816 TLO458792:TLO458816 TBS458792:TBS458816 SRW458792:SRW458816 SIA458792:SIA458816 RYE458792:RYE458816 ROI458792:ROI458816 REM458792:REM458816 QUQ458792:QUQ458816 QKU458792:QKU458816 QAY458792:QAY458816 PRC458792:PRC458816 PHG458792:PHG458816 OXK458792:OXK458816 ONO458792:ONO458816 ODS458792:ODS458816 NTW458792:NTW458816 NKA458792:NKA458816 NAE458792:NAE458816 MQI458792:MQI458816 MGM458792:MGM458816 LWQ458792:LWQ458816 LMU458792:LMU458816 LCY458792:LCY458816 KTC458792:KTC458816 KJG458792:KJG458816 JZK458792:JZK458816 JPO458792:JPO458816 JFS458792:JFS458816 IVW458792:IVW458816 IMA458792:IMA458816 ICE458792:ICE458816 HSI458792:HSI458816 HIM458792:HIM458816 GYQ458792:GYQ458816 GOU458792:GOU458816 GEY458792:GEY458816 FVC458792:FVC458816 FLG458792:FLG458816 FBK458792:FBK458816 ERO458792:ERO458816 EHS458792:EHS458816 DXW458792:DXW458816 DOA458792:DOA458816 DEE458792:DEE458816 CUI458792:CUI458816 CKM458792:CKM458816 CAQ458792:CAQ458816 BQU458792:BQU458816 BGY458792:BGY458816 AXC458792:AXC458816 ANG458792:ANG458816 ADK458792:ADK458816 TO458792:TO458816 JS458792:JS458816 O458792:O458816 WWE393256:WWE393280 WMI393256:WMI393280 WCM393256:WCM393280 VSQ393256:VSQ393280 VIU393256:VIU393280 UYY393256:UYY393280 UPC393256:UPC393280 UFG393256:UFG393280 TVK393256:TVK393280 TLO393256:TLO393280 TBS393256:TBS393280 SRW393256:SRW393280 SIA393256:SIA393280 RYE393256:RYE393280 ROI393256:ROI393280 REM393256:REM393280 QUQ393256:QUQ393280 QKU393256:QKU393280 QAY393256:QAY393280 PRC393256:PRC393280 PHG393256:PHG393280 OXK393256:OXK393280 ONO393256:ONO393280 ODS393256:ODS393280 NTW393256:NTW393280 NKA393256:NKA393280 NAE393256:NAE393280 MQI393256:MQI393280 MGM393256:MGM393280 LWQ393256:LWQ393280 LMU393256:LMU393280 LCY393256:LCY393280 KTC393256:KTC393280 KJG393256:KJG393280 JZK393256:JZK393280 JPO393256:JPO393280 JFS393256:JFS393280 IVW393256:IVW393280 IMA393256:IMA393280 ICE393256:ICE393280 HSI393256:HSI393280 HIM393256:HIM393280 GYQ393256:GYQ393280 GOU393256:GOU393280 GEY393256:GEY393280 FVC393256:FVC393280 FLG393256:FLG393280 FBK393256:FBK393280 ERO393256:ERO393280 EHS393256:EHS393280 DXW393256:DXW393280 DOA393256:DOA393280 DEE393256:DEE393280 CUI393256:CUI393280 CKM393256:CKM393280 CAQ393256:CAQ393280 BQU393256:BQU393280 BGY393256:BGY393280 AXC393256:AXC393280 ANG393256:ANG393280 ADK393256:ADK393280 TO393256:TO393280 JS393256:JS393280 O393256:O393280 WWE327720:WWE327744 WMI327720:WMI327744 WCM327720:WCM327744 VSQ327720:VSQ327744 VIU327720:VIU327744 UYY327720:UYY327744 UPC327720:UPC327744 UFG327720:UFG327744 TVK327720:TVK327744 TLO327720:TLO327744 TBS327720:TBS327744 SRW327720:SRW327744 SIA327720:SIA327744 RYE327720:RYE327744 ROI327720:ROI327744 REM327720:REM327744 QUQ327720:QUQ327744 QKU327720:QKU327744 QAY327720:QAY327744 PRC327720:PRC327744 PHG327720:PHG327744 OXK327720:OXK327744 ONO327720:ONO327744 ODS327720:ODS327744 NTW327720:NTW327744 NKA327720:NKA327744 NAE327720:NAE327744 MQI327720:MQI327744 MGM327720:MGM327744 LWQ327720:LWQ327744 LMU327720:LMU327744 LCY327720:LCY327744 KTC327720:KTC327744 KJG327720:KJG327744 JZK327720:JZK327744 JPO327720:JPO327744 JFS327720:JFS327744 IVW327720:IVW327744 IMA327720:IMA327744 ICE327720:ICE327744 HSI327720:HSI327744 HIM327720:HIM327744 GYQ327720:GYQ327744 GOU327720:GOU327744 GEY327720:GEY327744 FVC327720:FVC327744 FLG327720:FLG327744 FBK327720:FBK327744 ERO327720:ERO327744 EHS327720:EHS327744 DXW327720:DXW327744 DOA327720:DOA327744 DEE327720:DEE327744 CUI327720:CUI327744 CKM327720:CKM327744 CAQ327720:CAQ327744 BQU327720:BQU327744 BGY327720:BGY327744 AXC327720:AXC327744 ANG327720:ANG327744 ADK327720:ADK327744 TO327720:TO327744 JS327720:JS327744 O327720:O327744 WWE262184:WWE262208 WMI262184:WMI262208 WCM262184:WCM262208 VSQ262184:VSQ262208 VIU262184:VIU262208 UYY262184:UYY262208 UPC262184:UPC262208 UFG262184:UFG262208 TVK262184:TVK262208 TLO262184:TLO262208 TBS262184:TBS262208 SRW262184:SRW262208 SIA262184:SIA262208 RYE262184:RYE262208 ROI262184:ROI262208 REM262184:REM262208 QUQ262184:QUQ262208 QKU262184:QKU262208 QAY262184:QAY262208 PRC262184:PRC262208 PHG262184:PHG262208 OXK262184:OXK262208 ONO262184:ONO262208 ODS262184:ODS262208 NTW262184:NTW262208 NKA262184:NKA262208 NAE262184:NAE262208 MQI262184:MQI262208 MGM262184:MGM262208 LWQ262184:LWQ262208 LMU262184:LMU262208 LCY262184:LCY262208 KTC262184:KTC262208 KJG262184:KJG262208 JZK262184:JZK262208 JPO262184:JPO262208 JFS262184:JFS262208 IVW262184:IVW262208 IMA262184:IMA262208 ICE262184:ICE262208 HSI262184:HSI262208 HIM262184:HIM262208 GYQ262184:GYQ262208 GOU262184:GOU262208 GEY262184:GEY262208 FVC262184:FVC262208 FLG262184:FLG262208 FBK262184:FBK262208 ERO262184:ERO262208 EHS262184:EHS262208 DXW262184:DXW262208 DOA262184:DOA262208 DEE262184:DEE262208 CUI262184:CUI262208 CKM262184:CKM262208 CAQ262184:CAQ262208 BQU262184:BQU262208 BGY262184:BGY262208 AXC262184:AXC262208 ANG262184:ANG262208 ADK262184:ADK262208 TO262184:TO262208 JS262184:JS262208 O262184:O262208 WWE196648:WWE196672 WMI196648:WMI196672 WCM196648:WCM196672 VSQ196648:VSQ196672 VIU196648:VIU196672 UYY196648:UYY196672 UPC196648:UPC196672 UFG196648:UFG196672 TVK196648:TVK196672 TLO196648:TLO196672 TBS196648:TBS196672 SRW196648:SRW196672 SIA196648:SIA196672 RYE196648:RYE196672 ROI196648:ROI196672 REM196648:REM196672 QUQ196648:QUQ196672 QKU196648:QKU196672 QAY196648:QAY196672 PRC196648:PRC196672 PHG196648:PHG196672 OXK196648:OXK196672 ONO196648:ONO196672 ODS196648:ODS196672 NTW196648:NTW196672 NKA196648:NKA196672 NAE196648:NAE196672 MQI196648:MQI196672 MGM196648:MGM196672 LWQ196648:LWQ196672 LMU196648:LMU196672 LCY196648:LCY196672 KTC196648:KTC196672 KJG196648:KJG196672 JZK196648:JZK196672 JPO196648:JPO196672 JFS196648:JFS196672 IVW196648:IVW196672 IMA196648:IMA196672 ICE196648:ICE196672 HSI196648:HSI196672 HIM196648:HIM196672 GYQ196648:GYQ196672 GOU196648:GOU196672 GEY196648:GEY196672 FVC196648:FVC196672 FLG196648:FLG196672 FBK196648:FBK196672 ERO196648:ERO196672 EHS196648:EHS196672 DXW196648:DXW196672 DOA196648:DOA196672 DEE196648:DEE196672 CUI196648:CUI196672 CKM196648:CKM196672 CAQ196648:CAQ196672 BQU196648:BQU196672 BGY196648:BGY196672 AXC196648:AXC196672 ANG196648:ANG196672 ADK196648:ADK196672 TO196648:TO196672 JS196648:JS196672 O196648:O196672 WWE131112:WWE131136 WMI131112:WMI131136 WCM131112:WCM131136 VSQ131112:VSQ131136 VIU131112:VIU131136 UYY131112:UYY131136 UPC131112:UPC131136 UFG131112:UFG131136 TVK131112:TVK131136 TLO131112:TLO131136 TBS131112:TBS131136 SRW131112:SRW131136 SIA131112:SIA131136 RYE131112:RYE131136 ROI131112:ROI131136 REM131112:REM131136 QUQ131112:QUQ131136 QKU131112:QKU131136 QAY131112:QAY131136 PRC131112:PRC131136 PHG131112:PHG131136 OXK131112:OXK131136 ONO131112:ONO131136 ODS131112:ODS131136 NTW131112:NTW131136 NKA131112:NKA131136 NAE131112:NAE131136 MQI131112:MQI131136 MGM131112:MGM131136 LWQ131112:LWQ131136 LMU131112:LMU131136 LCY131112:LCY131136 KTC131112:KTC131136 KJG131112:KJG131136 JZK131112:JZK131136 JPO131112:JPO131136 JFS131112:JFS131136 IVW131112:IVW131136 IMA131112:IMA131136 ICE131112:ICE131136 HSI131112:HSI131136 HIM131112:HIM131136 GYQ131112:GYQ131136 GOU131112:GOU131136 GEY131112:GEY131136 FVC131112:FVC131136 FLG131112:FLG131136 FBK131112:FBK131136 ERO131112:ERO131136 EHS131112:EHS131136 DXW131112:DXW131136 DOA131112:DOA131136 DEE131112:DEE131136 CUI131112:CUI131136 CKM131112:CKM131136 CAQ131112:CAQ131136 BQU131112:BQU131136 BGY131112:BGY131136 AXC131112:AXC131136 ANG131112:ANG131136 ADK131112:ADK131136 TO131112:TO131136 JS131112:JS131136 O131112:O131136 WWE65576:WWE65600 WMI65576:WMI65600 WCM65576:WCM65600 VSQ65576:VSQ65600 VIU65576:VIU65600 UYY65576:UYY65600 UPC65576:UPC65600 UFG65576:UFG65600 TVK65576:TVK65600 TLO65576:TLO65600 TBS65576:TBS65600 SRW65576:SRW65600 SIA65576:SIA65600 RYE65576:RYE65600 ROI65576:ROI65600 REM65576:REM65600 QUQ65576:QUQ65600 QKU65576:QKU65600 QAY65576:QAY65600 PRC65576:PRC65600 PHG65576:PHG65600 OXK65576:OXK65600 ONO65576:ONO65600 ODS65576:ODS65600 NTW65576:NTW65600 NKA65576:NKA65600 NAE65576:NAE65600 MQI65576:MQI65600 MGM65576:MGM65600 LWQ65576:LWQ65600 LMU65576:LMU65600 LCY65576:LCY65600 KTC65576:KTC65600 KJG65576:KJG65600 JZK65576:JZK65600 JPO65576:JPO65600 JFS65576:JFS65600 IVW65576:IVW65600 IMA65576:IMA65600 ICE65576:ICE65600 HSI65576:HSI65600 HIM65576:HIM65600 GYQ65576:GYQ65600 GOU65576:GOU65600 GEY65576:GEY65600 FVC65576:FVC65600 FLG65576:FLG65600 FBK65576:FBK65600 ERO65576:ERO65600 EHS65576:EHS65600 DXW65576:DXW65600 DOA65576:DOA65600 DEE65576:DEE65600 CUI65576:CUI65600 CKM65576:CKM65600 CAQ65576:CAQ65600 BQU65576:BQU65600 BGY65576:BGY65600 AXC65576:AXC65600 ANG65576:ANG65600 ADK65576:ADK65600 TO65576:TO65600 JS65576:JS65600 O65576:O65600 WWE44:WWE68 WMI44:WMI68 WCM44:WCM68 VSQ44:VSQ68 VIU44:VIU68 UYY44:UYY68 UPC44:UPC68 UFG44:UFG68 TVK44:TVK68 TLO44:TLO68 TBS44:TBS68 SRW44:SRW68 SIA44:SIA68 RYE44:RYE68 ROI44:ROI68 REM44:REM68 QUQ44:QUQ68 QKU44:QKU68 QAY44:QAY68 PRC44:PRC68 PHG44:PHG68 OXK44:OXK68 ONO44:ONO68 ODS44:ODS68 NTW44:NTW68 NKA44:NKA68 NAE44:NAE68 MQI44:MQI68 MGM44:MGM68 LWQ44:LWQ68 LMU44:LMU68 LCY44:LCY68 KTC44:KTC68 KJG44:KJG68 JZK44:JZK68 JPO44:JPO68 JFS44:JFS68 IVW44:IVW68 IMA44:IMA68 ICE44:ICE68 HSI44:HSI68 HIM44:HIM68 GYQ44:GYQ68 GOU44:GOU68 GEY44:GEY68 FVC44:FVC68 FLG44:FLG68 FBK44:FBK68 ERO44:ERO68 EHS44:EHS68 DXW44:DXW68 DOA44:DOA68 DEE44:DEE68 CUI44:CUI68 CKM44:CKM68 CAQ44:CAQ68 BQU44:BQU68 BGY44:BGY68 AXC44:AXC68 ANG44:ANG68 ADK44:ADK68 TO44:TO68 JS44:JS68 N43:N48 WVT983077:WWC983104 WLX983077:WMG983104 WCB983077:WCK983104 VSF983077:VSO983104 VIJ983077:VIS983104 UYN983077:UYW983104 UOR983077:UPA983104 UEV983077:UFE983104 TUZ983077:TVI983104 TLD983077:TLM983104 TBH983077:TBQ983104 SRL983077:SRU983104 SHP983077:SHY983104 RXT983077:RYC983104 RNX983077:ROG983104 REB983077:REK983104 QUF983077:QUO983104 QKJ983077:QKS983104 QAN983077:QAW983104 PQR983077:PRA983104 PGV983077:PHE983104 OWZ983077:OXI983104 OND983077:ONM983104 ODH983077:ODQ983104 NTL983077:NTU983104 NJP983077:NJY983104 MZT983077:NAC983104 MPX983077:MQG983104 MGB983077:MGK983104 LWF983077:LWO983104 LMJ983077:LMS983104 LCN983077:LCW983104 KSR983077:KTA983104 KIV983077:KJE983104 JYZ983077:JZI983104 JPD983077:JPM983104 JFH983077:JFQ983104 IVL983077:IVU983104 ILP983077:ILY983104 IBT983077:ICC983104 HRX983077:HSG983104 HIB983077:HIK983104 GYF983077:GYO983104 GOJ983077:GOS983104 GEN983077:GEW983104 FUR983077:FVA983104 FKV983077:FLE983104 FAZ983077:FBI983104 ERD983077:ERM983104 EHH983077:EHQ983104 DXL983077:DXU983104 DNP983077:DNY983104 DDT983077:DEC983104 CTX983077:CUG983104 CKB983077:CKK983104 CAF983077:CAO983104 BQJ983077:BQS983104 BGN983077:BGW983104 AWR983077:AXA983104 AMV983077:ANE983104 ACZ983077:ADI983104 TD983077:TM983104 JH983077:JQ983104 C983077:M983104 WVT917541:WWC917568 WLX917541:WMG917568 WCB917541:WCK917568 VSF917541:VSO917568 VIJ917541:VIS917568 UYN917541:UYW917568 UOR917541:UPA917568 UEV917541:UFE917568 TUZ917541:TVI917568 TLD917541:TLM917568 TBH917541:TBQ917568 SRL917541:SRU917568 SHP917541:SHY917568 RXT917541:RYC917568 RNX917541:ROG917568 REB917541:REK917568 QUF917541:QUO917568 QKJ917541:QKS917568 QAN917541:QAW917568 PQR917541:PRA917568 PGV917541:PHE917568 OWZ917541:OXI917568 OND917541:ONM917568 ODH917541:ODQ917568 NTL917541:NTU917568 NJP917541:NJY917568 MZT917541:NAC917568 MPX917541:MQG917568 MGB917541:MGK917568 LWF917541:LWO917568 LMJ917541:LMS917568 LCN917541:LCW917568 KSR917541:KTA917568 KIV917541:KJE917568 JYZ917541:JZI917568 JPD917541:JPM917568 JFH917541:JFQ917568 IVL917541:IVU917568 ILP917541:ILY917568 IBT917541:ICC917568 HRX917541:HSG917568 HIB917541:HIK917568 GYF917541:GYO917568 GOJ917541:GOS917568 GEN917541:GEW917568 FUR917541:FVA917568 FKV917541:FLE917568 FAZ917541:FBI917568 ERD917541:ERM917568 EHH917541:EHQ917568 DXL917541:DXU917568 DNP917541:DNY917568 DDT917541:DEC917568 CTX917541:CUG917568 CKB917541:CKK917568 CAF917541:CAO917568 BQJ917541:BQS917568 BGN917541:BGW917568 AWR917541:AXA917568 AMV917541:ANE917568 ACZ917541:ADI917568 TD917541:TM917568 JH917541:JQ917568 C917541:M917568 WVT852005:WWC852032 WLX852005:WMG852032 WCB852005:WCK852032 VSF852005:VSO852032 VIJ852005:VIS852032 UYN852005:UYW852032 UOR852005:UPA852032 UEV852005:UFE852032 TUZ852005:TVI852032 TLD852005:TLM852032 TBH852005:TBQ852032 SRL852005:SRU852032 SHP852005:SHY852032 RXT852005:RYC852032 RNX852005:ROG852032 REB852005:REK852032 QUF852005:QUO852032 QKJ852005:QKS852032 QAN852005:QAW852032 PQR852005:PRA852032 PGV852005:PHE852032 OWZ852005:OXI852032 OND852005:ONM852032 ODH852005:ODQ852032 NTL852005:NTU852032 NJP852005:NJY852032 MZT852005:NAC852032 MPX852005:MQG852032 MGB852005:MGK852032 LWF852005:LWO852032 LMJ852005:LMS852032 LCN852005:LCW852032 KSR852005:KTA852032 KIV852005:KJE852032 JYZ852005:JZI852032 JPD852005:JPM852032 JFH852005:JFQ852032 IVL852005:IVU852032 ILP852005:ILY852032 IBT852005:ICC852032 HRX852005:HSG852032 HIB852005:HIK852032 GYF852005:GYO852032 GOJ852005:GOS852032 GEN852005:GEW852032 FUR852005:FVA852032 FKV852005:FLE852032 FAZ852005:FBI852032 ERD852005:ERM852032 EHH852005:EHQ852032 DXL852005:DXU852032 DNP852005:DNY852032 DDT852005:DEC852032 CTX852005:CUG852032 CKB852005:CKK852032 CAF852005:CAO852032 BQJ852005:BQS852032 BGN852005:BGW852032 AWR852005:AXA852032 AMV852005:ANE852032 ACZ852005:ADI852032 TD852005:TM852032 JH852005:JQ852032 C852005:M852032 WVT786469:WWC786496 WLX786469:WMG786496 WCB786469:WCK786496 VSF786469:VSO786496 VIJ786469:VIS786496 UYN786469:UYW786496 UOR786469:UPA786496 UEV786469:UFE786496 TUZ786469:TVI786496 TLD786469:TLM786496 TBH786469:TBQ786496 SRL786469:SRU786496 SHP786469:SHY786496 RXT786469:RYC786496 RNX786469:ROG786496 REB786469:REK786496 QUF786469:QUO786496 QKJ786469:QKS786496 QAN786469:QAW786496 PQR786469:PRA786496 PGV786469:PHE786496 OWZ786469:OXI786496 OND786469:ONM786496 ODH786469:ODQ786496 NTL786469:NTU786496 NJP786469:NJY786496 MZT786469:NAC786496 MPX786469:MQG786496 MGB786469:MGK786496 LWF786469:LWO786496 LMJ786469:LMS786496 LCN786469:LCW786496 KSR786469:KTA786496 KIV786469:KJE786496 JYZ786469:JZI786496 JPD786469:JPM786496 JFH786469:JFQ786496 IVL786469:IVU786496 ILP786469:ILY786496 IBT786469:ICC786496 HRX786469:HSG786496 HIB786469:HIK786496 GYF786469:GYO786496 GOJ786469:GOS786496 GEN786469:GEW786496 FUR786469:FVA786496 FKV786469:FLE786496 FAZ786469:FBI786496 ERD786469:ERM786496 EHH786469:EHQ786496 DXL786469:DXU786496 DNP786469:DNY786496 DDT786469:DEC786496 CTX786469:CUG786496 CKB786469:CKK786496 CAF786469:CAO786496 BQJ786469:BQS786496 BGN786469:BGW786496 AWR786469:AXA786496 AMV786469:ANE786496 ACZ786469:ADI786496 TD786469:TM786496 JH786469:JQ786496 C786469:M786496 WVT720933:WWC720960 WLX720933:WMG720960 WCB720933:WCK720960 VSF720933:VSO720960 VIJ720933:VIS720960 UYN720933:UYW720960 UOR720933:UPA720960 UEV720933:UFE720960 TUZ720933:TVI720960 TLD720933:TLM720960 TBH720933:TBQ720960 SRL720933:SRU720960 SHP720933:SHY720960 RXT720933:RYC720960 RNX720933:ROG720960 REB720933:REK720960 QUF720933:QUO720960 QKJ720933:QKS720960 QAN720933:QAW720960 PQR720933:PRA720960 PGV720933:PHE720960 OWZ720933:OXI720960 OND720933:ONM720960 ODH720933:ODQ720960 NTL720933:NTU720960 NJP720933:NJY720960 MZT720933:NAC720960 MPX720933:MQG720960 MGB720933:MGK720960 LWF720933:LWO720960 LMJ720933:LMS720960 LCN720933:LCW720960 KSR720933:KTA720960 KIV720933:KJE720960 JYZ720933:JZI720960 JPD720933:JPM720960 JFH720933:JFQ720960 IVL720933:IVU720960 ILP720933:ILY720960 IBT720933:ICC720960 HRX720933:HSG720960 HIB720933:HIK720960 GYF720933:GYO720960 GOJ720933:GOS720960 GEN720933:GEW720960 FUR720933:FVA720960 FKV720933:FLE720960 FAZ720933:FBI720960 ERD720933:ERM720960 EHH720933:EHQ720960 DXL720933:DXU720960 DNP720933:DNY720960 DDT720933:DEC720960 CTX720933:CUG720960 CKB720933:CKK720960 CAF720933:CAO720960 BQJ720933:BQS720960 BGN720933:BGW720960 AWR720933:AXA720960 AMV720933:ANE720960 ACZ720933:ADI720960 TD720933:TM720960 JH720933:JQ720960 C720933:M720960 WVT655397:WWC655424 WLX655397:WMG655424 WCB655397:WCK655424 VSF655397:VSO655424 VIJ655397:VIS655424 UYN655397:UYW655424 UOR655397:UPA655424 UEV655397:UFE655424 TUZ655397:TVI655424 TLD655397:TLM655424 TBH655397:TBQ655424 SRL655397:SRU655424 SHP655397:SHY655424 RXT655397:RYC655424 RNX655397:ROG655424 REB655397:REK655424 QUF655397:QUO655424 QKJ655397:QKS655424 QAN655397:QAW655424 PQR655397:PRA655424 PGV655397:PHE655424 OWZ655397:OXI655424 OND655397:ONM655424 ODH655397:ODQ655424 NTL655397:NTU655424 NJP655397:NJY655424 MZT655397:NAC655424 MPX655397:MQG655424 MGB655397:MGK655424 LWF655397:LWO655424 LMJ655397:LMS655424 LCN655397:LCW655424 KSR655397:KTA655424 KIV655397:KJE655424 JYZ655397:JZI655424 JPD655397:JPM655424 JFH655397:JFQ655424 IVL655397:IVU655424 ILP655397:ILY655424 IBT655397:ICC655424 HRX655397:HSG655424 HIB655397:HIK655424 GYF655397:GYO655424 GOJ655397:GOS655424 GEN655397:GEW655424 FUR655397:FVA655424 FKV655397:FLE655424 FAZ655397:FBI655424 ERD655397:ERM655424 EHH655397:EHQ655424 DXL655397:DXU655424 DNP655397:DNY655424 DDT655397:DEC655424 CTX655397:CUG655424 CKB655397:CKK655424 CAF655397:CAO655424 BQJ655397:BQS655424 BGN655397:BGW655424 AWR655397:AXA655424 AMV655397:ANE655424 ACZ655397:ADI655424 TD655397:TM655424 JH655397:JQ655424 C655397:M655424 WVT589861:WWC589888 WLX589861:WMG589888 WCB589861:WCK589888 VSF589861:VSO589888 VIJ589861:VIS589888 UYN589861:UYW589888 UOR589861:UPA589888 UEV589861:UFE589888 TUZ589861:TVI589888 TLD589861:TLM589888 TBH589861:TBQ589888 SRL589861:SRU589888 SHP589861:SHY589888 RXT589861:RYC589888 RNX589861:ROG589888 REB589861:REK589888 QUF589861:QUO589888 QKJ589861:QKS589888 QAN589861:QAW589888 PQR589861:PRA589888 PGV589861:PHE589888 OWZ589861:OXI589888 OND589861:ONM589888 ODH589861:ODQ589888 NTL589861:NTU589888 NJP589861:NJY589888 MZT589861:NAC589888 MPX589861:MQG589888 MGB589861:MGK589888 LWF589861:LWO589888 LMJ589861:LMS589888 LCN589861:LCW589888 KSR589861:KTA589888 KIV589861:KJE589888 JYZ589861:JZI589888 JPD589861:JPM589888 JFH589861:JFQ589888 IVL589861:IVU589888 ILP589861:ILY589888 IBT589861:ICC589888 HRX589861:HSG589888 HIB589861:HIK589888 GYF589861:GYO589888 GOJ589861:GOS589888 GEN589861:GEW589888 FUR589861:FVA589888 FKV589861:FLE589888 FAZ589861:FBI589888 ERD589861:ERM589888 EHH589861:EHQ589888 DXL589861:DXU589888 DNP589861:DNY589888 DDT589861:DEC589888 CTX589861:CUG589888 CKB589861:CKK589888 CAF589861:CAO589888 BQJ589861:BQS589888 BGN589861:BGW589888 AWR589861:AXA589888 AMV589861:ANE589888 ACZ589861:ADI589888 TD589861:TM589888 JH589861:JQ589888 C589861:M589888 WVT524325:WWC524352 WLX524325:WMG524352 WCB524325:WCK524352 VSF524325:VSO524352 VIJ524325:VIS524352 UYN524325:UYW524352 UOR524325:UPA524352 UEV524325:UFE524352 TUZ524325:TVI524352 TLD524325:TLM524352 TBH524325:TBQ524352 SRL524325:SRU524352 SHP524325:SHY524352 RXT524325:RYC524352 RNX524325:ROG524352 REB524325:REK524352 QUF524325:QUO524352 QKJ524325:QKS524352 QAN524325:QAW524352 PQR524325:PRA524352 PGV524325:PHE524352 OWZ524325:OXI524352 OND524325:ONM524352 ODH524325:ODQ524352 NTL524325:NTU524352 NJP524325:NJY524352 MZT524325:NAC524352 MPX524325:MQG524352 MGB524325:MGK524352 LWF524325:LWO524352 LMJ524325:LMS524352 LCN524325:LCW524352 KSR524325:KTA524352 KIV524325:KJE524352 JYZ524325:JZI524352 JPD524325:JPM524352 JFH524325:JFQ524352 IVL524325:IVU524352 ILP524325:ILY524352 IBT524325:ICC524352 HRX524325:HSG524352 HIB524325:HIK524352 GYF524325:GYO524352 GOJ524325:GOS524352 GEN524325:GEW524352 FUR524325:FVA524352 FKV524325:FLE524352 FAZ524325:FBI524352 ERD524325:ERM524352 EHH524325:EHQ524352 DXL524325:DXU524352 DNP524325:DNY524352 DDT524325:DEC524352 CTX524325:CUG524352 CKB524325:CKK524352 CAF524325:CAO524352 BQJ524325:BQS524352 BGN524325:BGW524352 AWR524325:AXA524352 AMV524325:ANE524352 ACZ524325:ADI524352 TD524325:TM524352 JH524325:JQ524352 C524325:M524352 WVT458789:WWC458816 WLX458789:WMG458816 WCB458789:WCK458816 VSF458789:VSO458816 VIJ458789:VIS458816 UYN458789:UYW458816 UOR458789:UPA458816 UEV458789:UFE458816 TUZ458789:TVI458816 TLD458789:TLM458816 TBH458789:TBQ458816 SRL458789:SRU458816 SHP458789:SHY458816 RXT458789:RYC458816 RNX458789:ROG458816 REB458789:REK458816 QUF458789:QUO458816 QKJ458789:QKS458816 QAN458789:QAW458816 PQR458789:PRA458816 PGV458789:PHE458816 OWZ458789:OXI458816 OND458789:ONM458816 ODH458789:ODQ458816 NTL458789:NTU458816 NJP458789:NJY458816 MZT458789:NAC458816 MPX458789:MQG458816 MGB458789:MGK458816 LWF458789:LWO458816 LMJ458789:LMS458816 LCN458789:LCW458816 KSR458789:KTA458816 KIV458789:KJE458816 JYZ458789:JZI458816 JPD458789:JPM458816 JFH458789:JFQ458816 IVL458789:IVU458816 ILP458789:ILY458816 IBT458789:ICC458816 HRX458789:HSG458816 HIB458789:HIK458816 GYF458789:GYO458816 GOJ458789:GOS458816 GEN458789:GEW458816 FUR458789:FVA458816 FKV458789:FLE458816 FAZ458789:FBI458816 ERD458789:ERM458816 EHH458789:EHQ458816 DXL458789:DXU458816 DNP458789:DNY458816 DDT458789:DEC458816 CTX458789:CUG458816 CKB458789:CKK458816 CAF458789:CAO458816 BQJ458789:BQS458816 BGN458789:BGW458816 AWR458789:AXA458816 AMV458789:ANE458816 ACZ458789:ADI458816 TD458789:TM458816 JH458789:JQ458816 C458789:M458816 WVT393253:WWC393280 WLX393253:WMG393280 WCB393253:WCK393280 VSF393253:VSO393280 VIJ393253:VIS393280 UYN393253:UYW393280 UOR393253:UPA393280 UEV393253:UFE393280 TUZ393253:TVI393280 TLD393253:TLM393280 TBH393253:TBQ393280 SRL393253:SRU393280 SHP393253:SHY393280 RXT393253:RYC393280 RNX393253:ROG393280 REB393253:REK393280 QUF393253:QUO393280 QKJ393253:QKS393280 QAN393253:QAW393280 PQR393253:PRA393280 PGV393253:PHE393280 OWZ393253:OXI393280 OND393253:ONM393280 ODH393253:ODQ393280 NTL393253:NTU393280 NJP393253:NJY393280 MZT393253:NAC393280 MPX393253:MQG393280 MGB393253:MGK393280 LWF393253:LWO393280 LMJ393253:LMS393280 LCN393253:LCW393280 KSR393253:KTA393280 KIV393253:KJE393280 JYZ393253:JZI393280 JPD393253:JPM393280 JFH393253:JFQ393280 IVL393253:IVU393280 ILP393253:ILY393280 IBT393253:ICC393280 HRX393253:HSG393280 HIB393253:HIK393280 GYF393253:GYO393280 GOJ393253:GOS393280 GEN393253:GEW393280 FUR393253:FVA393280 FKV393253:FLE393280 FAZ393253:FBI393280 ERD393253:ERM393280 EHH393253:EHQ393280 DXL393253:DXU393280 DNP393253:DNY393280 DDT393253:DEC393280 CTX393253:CUG393280 CKB393253:CKK393280 CAF393253:CAO393280 BQJ393253:BQS393280 BGN393253:BGW393280 AWR393253:AXA393280 AMV393253:ANE393280 ACZ393253:ADI393280 TD393253:TM393280 JH393253:JQ393280 C393253:M393280 WVT327717:WWC327744 WLX327717:WMG327744 WCB327717:WCK327744 VSF327717:VSO327744 VIJ327717:VIS327744 UYN327717:UYW327744 UOR327717:UPA327744 UEV327717:UFE327744 TUZ327717:TVI327744 TLD327717:TLM327744 TBH327717:TBQ327744 SRL327717:SRU327744 SHP327717:SHY327744 RXT327717:RYC327744 RNX327717:ROG327744 REB327717:REK327744 QUF327717:QUO327744 QKJ327717:QKS327744 QAN327717:QAW327744 PQR327717:PRA327744 PGV327717:PHE327744 OWZ327717:OXI327744 OND327717:ONM327744 ODH327717:ODQ327744 NTL327717:NTU327744 NJP327717:NJY327744 MZT327717:NAC327744 MPX327717:MQG327744 MGB327717:MGK327744 LWF327717:LWO327744 LMJ327717:LMS327744 LCN327717:LCW327744 KSR327717:KTA327744 KIV327717:KJE327744 JYZ327717:JZI327744 JPD327717:JPM327744 JFH327717:JFQ327744 IVL327717:IVU327744 ILP327717:ILY327744 IBT327717:ICC327744 HRX327717:HSG327744 HIB327717:HIK327744 GYF327717:GYO327744 GOJ327717:GOS327744 GEN327717:GEW327744 FUR327717:FVA327744 FKV327717:FLE327744 FAZ327717:FBI327744 ERD327717:ERM327744 EHH327717:EHQ327744 DXL327717:DXU327744 DNP327717:DNY327744 DDT327717:DEC327744 CTX327717:CUG327744 CKB327717:CKK327744 CAF327717:CAO327744 BQJ327717:BQS327744 BGN327717:BGW327744 AWR327717:AXA327744 AMV327717:ANE327744 ACZ327717:ADI327744 TD327717:TM327744 JH327717:JQ327744 C327717:M327744 WVT262181:WWC262208 WLX262181:WMG262208 WCB262181:WCK262208 VSF262181:VSO262208 VIJ262181:VIS262208 UYN262181:UYW262208 UOR262181:UPA262208 UEV262181:UFE262208 TUZ262181:TVI262208 TLD262181:TLM262208 TBH262181:TBQ262208 SRL262181:SRU262208 SHP262181:SHY262208 RXT262181:RYC262208 RNX262181:ROG262208 REB262181:REK262208 QUF262181:QUO262208 QKJ262181:QKS262208 QAN262181:QAW262208 PQR262181:PRA262208 PGV262181:PHE262208 OWZ262181:OXI262208 OND262181:ONM262208 ODH262181:ODQ262208 NTL262181:NTU262208 NJP262181:NJY262208 MZT262181:NAC262208 MPX262181:MQG262208 MGB262181:MGK262208 LWF262181:LWO262208 LMJ262181:LMS262208 LCN262181:LCW262208 KSR262181:KTA262208 KIV262181:KJE262208 JYZ262181:JZI262208 JPD262181:JPM262208 JFH262181:JFQ262208 IVL262181:IVU262208 ILP262181:ILY262208 IBT262181:ICC262208 HRX262181:HSG262208 HIB262181:HIK262208 GYF262181:GYO262208 GOJ262181:GOS262208 GEN262181:GEW262208 FUR262181:FVA262208 FKV262181:FLE262208 FAZ262181:FBI262208 ERD262181:ERM262208 EHH262181:EHQ262208 DXL262181:DXU262208 DNP262181:DNY262208 DDT262181:DEC262208 CTX262181:CUG262208 CKB262181:CKK262208 CAF262181:CAO262208 BQJ262181:BQS262208 BGN262181:BGW262208 AWR262181:AXA262208 AMV262181:ANE262208 ACZ262181:ADI262208 TD262181:TM262208 JH262181:JQ262208 C262181:M262208 WVT196645:WWC196672 WLX196645:WMG196672 WCB196645:WCK196672 VSF196645:VSO196672 VIJ196645:VIS196672 UYN196645:UYW196672 UOR196645:UPA196672 UEV196645:UFE196672 TUZ196645:TVI196672 TLD196645:TLM196672 TBH196645:TBQ196672 SRL196645:SRU196672 SHP196645:SHY196672 RXT196645:RYC196672 RNX196645:ROG196672 REB196645:REK196672 QUF196645:QUO196672 QKJ196645:QKS196672 QAN196645:QAW196672 PQR196645:PRA196672 PGV196645:PHE196672 OWZ196645:OXI196672 OND196645:ONM196672 ODH196645:ODQ196672 NTL196645:NTU196672 NJP196645:NJY196672 MZT196645:NAC196672 MPX196645:MQG196672 MGB196645:MGK196672 LWF196645:LWO196672 LMJ196645:LMS196672 LCN196645:LCW196672 KSR196645:KTA196672 KIV196645:KJE196672 JYZ196645:JZI196672 JPD196645:JPM196672 JFH196645:JFQ196672 IVL196645:IVU196672 ILP196645:ILY196672 IBT196645:ICC196672 HRX196645:HSG196672 HIB196645:HIK196672 GYF196645:GYO196672 GOJ196645:GOS196672 GEN196645:GEW196672 FUR196645:FVA196672 FKV196645:FLE196672 FAZ196645:FBI196672 ERD196645:ERM196672 EHH196645:EHQ196672 DXL196645:DXU196672 DNP196645:DNY196672 DDT196645:DEC196672 CTX196645:CUG196672 CKB196645:CKK196672 CAF196645:CAO196672 BQJ196645:BQS196672 BGN196645:BGW196672 AWR196645:AXA196672 AMV196645:ANE196672 ACZ196645:ADI196672 TD196645:TM196672 JH196645:JQ196672 C196645:M196672 WVT131109:WWC131136 WLX131109:WMG131136 WCB131109:WCK131136 VSF131109:VSO131136 VIJ131109:VIS131136 UYN131109:UYW131136 UOR131109:UPA131136 UEV131109:UFE131136 TUZ131109:TVI131136 TLD131109:TLM131136 TBH131109:TBQ131136 SRL131109:SRU131136 SHP131109:SHY131136 RXT131109:RYC131136 RNX131109:ROG131136 REB131109:REK131136 QUF131109:QUO131136 QKJ131109:QKS131136 QAN131109:QAW131136 PQR131109:PRA131136 PGV131109:PHE131136 OWZ131109:OXI131136 OND131109:ONM131136 ODH131109:ODQ131136 NTL131109:NTU131136 NJP131109:NJY131136 MZT131109:NAC131136 MPX131109:MQG131136 MGB131109:MGK131136 LWF131109:LWO131136 LMJ131109:LMS131136 LCN131109:LCW131136 KSR131109:KTA131136 KIV131109:KJE131136 JYZ131109:JZI131136 JPD131109:JPM131136 JFH131109:JFQ131136 IVL131109:IVU131136 ILP131109:ILY131136 IBT131109:ICC131136 HRX131109:HSG131136 HIB131109:HIK131136 GYF131109:GYO131136 GOJ131109:GOS131136 GEN131109:GEW131136 FUR131109:FVA131136 FKV131109:FLE131136 FAZ131109:FBI131136 ERD131109:ERM131136 EHH131109:EHQ131136 DXL131109:DXU131136 DNP131109:DNY131136 DDT131109:DEC131136 CTX131109:CUG131136 CKB131109:CKK131136 CAF131109:CAO131136 BQJ131109:BQS131136 BGN131109:BGW131136 AWR131109:AXA131136 AMV131109:ANE131136 ACZ131109:ADI131136 TD131109:TM131136 JH131109:JQ131136 C131109:M131136 WVT65573:WWC65600 WLX65573:WMG65600 WCB65573:WCK65600 VSF65573:VSO65600 VIJ65573:VIS65600 UYN65573:UYW65600 UOR65573:UPA65600 UEV65573:UFE65600 TUZ65573:TVI65600 TLD65573:TLM65600 TBH65573:TBQ65600 SRL65573:SRU65600 SHP65573:SHY65600 RXT65573:RYC65600 RNX65573:ROG65600 REB65573:REK65600 QUF65573:QUO65600 QKJ65573:QKS65600 QAN65573:QAW65600 PQR65573:PRA65600 PGV65573:PHE65600 OWZ65573:OXI65600 OND65573:ONM65600 ODH65573:ODQ65600 NTL65573:NTU65600 NJP65573:NJY65600 MZT65573:NAC65600 MPX65573:MQG65600 MGB65573:MGK65600 LWF65573:LWO65600 LMJ65573:LMS65600 LCN65573:LCW65600 KSR65573:KTA65600 KIV65573:KJE65600 JYZ65573:JZI65600 JPD65573:JPM65600 JFH65573:JFQ65600 IVL65573:IVU65600 ILP65573:ILY65600 IBT65573:ICC65600 HRX65573:HSG65600 HIB65573:HIK65600 GYF65573:GYO65600 GOJ65573:GOS65600 GEN65573:GEW65600 FUR65573:FVA65600 FKV65573:FLE65600 FAZ65573:FBI65600 ERD65573:ERM65600 EHH65573:EHQ65600 DXL65573:DXU65600 DNP65573:DNY65600 DDT65573:DEC65600 CTX65573:CUG65600 CKB65573:CKK65600 CAF65573:CAO65600 BQJ65573:BQS65600 BGN65573:BGW65600 AWR65573:AXA65600 AMV65573:ANE65600 ACZ65573:ADI65600 TD65573:TM65600 JH65573:JQ65600 C65573:M65600 WVT41:WWC68 WLX41:WMG68 WCB41:WCK68 VSF41:VSO68 VIJ41:VIS68 UYN41:UYW68 UOR41:UPA68 UEV41:UFE68 TUZ41:TVI68 TLD41:TLM68 TBH41:TBQ68 SRL41:SRU68 SHP41:SHY68 RXT41:RYC68 RNX41:ROG68 REB41:REK68 QUF41:QUO68 QKJ41:QKS68 QAN41:QAW68 PQR41:PRA68 PGV41:PHE68 OWZ41:OXI68 OND41:ONM68 ODH41:ODQ68 NTL41:NTU68 NJP41:NJY68 MZT41:NAC68 MPX41:MQG68 MGB41:MGK68 LWF41:LWO68 LMJ41:LMS68 LCN41:LCW68 KSR41:KTA68 KIV41:KJE68 JYZ41:JZI68 JPD41:JPM68 JFH41:JFQ68 IVL41:IVU68 ILP41:ILY68 IBT41:ICC68 HRX41:HSG68 HIB41:HIK68 GYF41:GYO68 GOJ41:GOS68 GEN41:GEW68 FUR41:FVA68 FKV41:FLE68 FAZ41:FBI68 ERD41:ERM68 EHH41:EHQ68 DXL41:DXU68 DNP41:DNY68 DDT41:DEC68 CTX41:CUG68 CKB41:CKK68 CAF41:CAO68 BQJ41:BQS68 BGN41:BGW68 AWR41:AXA68 AMV41:ANE68 ACZ41:ADI68 TD41:TM68 JH41:JQ68 AY37:BE38 WVT983045:WWC983074 WLX983045:WMG983074 WCB983045:WCK983074 VSF983045:VSO983074 VIJ983045:VIS983074 UYN983045:UYW983074 UOR983045:UPA983074 UEV983045:UFE983074 TUZ983045:TVI983074 TLD983045:TLM983074 TBH983045:TBQ983074 SRL983045:SRU983074 SHP983045:SHY983074 RXT983045:RYC983074 RNX983045:ROG983074 REB983045:REK983074 QUF983045:QUO983074 QKJ983045:QKS983074 QAN983045:QAW983074 PQR983045:PRA983074 PGV983045:PHE983074 OWZ983045:OXI983074 OND983045:ONM983074 ODH983045:ODQ983074 NTL983045:NTU983074 NJP983045:NJY983074 MZT983045:NAC983074 MPX983045:MQG983074 MGB983045:MGK983074 LWF983045:LWO983074 LMJ983045:LMS983074 LCN983045:LCW983074 KSR983045:KTA983074 KIV983045:KJE983074 JYZ983045:JZI983074 JPD983045:JPM983074 JFH983045:JFQ983074 IVL983045:IVU983074 ILP983045:ILY983074 IBT983045:ICC983074 HRX983045:HSG983074 HIB983045:HIK983074 GYF983045:GYO983074 GOJ983045:GOS983074 GEN983045:GEW983074 FUR983045:FVA983074 FKV983045:FLE983074 FAZ983045:FBI983074 ERD983045:ERM983074 EHH983045:EHQ983074 DXL983045:DXU983074 DNP983045:DNY983074 DDT983045:DEC983074 CTX983045:CUG983074 CKB983045:CKK983074 CAF983045:CAO983074 BQJ983045:BQS983074 BGN983045:BGW983074 AWR983045:AXA983074 AMV983045:ANE983074 ACZ983045:ADI983074 TD983045:TM983074 JH983045:JQ983074 C983045:M983074 WVT917509:WWC917538 WLX917509:WMG917538 WCB917509:WCK917538 VSF917509:VSO917538 VIJ917509:VIS917538 UYN917509:UYW917538 UOR917509:UPA917538 UEV917509:UFE917538 TUZ917509:TVI917538 TLD917509:TLM917538 TBH917509:TBQ917538 SRL917509:SRU917538 SHP917509:SHY917538 RXT917509:RYC917538 RNX917509:ROG917538 REB917509:REK917538 QUF917509:QUO917538 QKJ917509:QKS917538 QAN917509:QAW917538 PQR917509:PRA917538 PGV917509:PHE917538 OWZ917509:OXI917538 OND917509:ONM917538 ODH917509:ODQ917538 NTL917509:NTU917538 NJP917509:NJY917538 MZT917509:NAC917538 MPX917509:MQG917538 MGB917509:MGK917538 LWF917509:LWO917538 LMJ917509:LMS917538 LCN917509:LCW917538 KSR917509:KTA917538 KIV917509:KJE917538 JYZ917509:JZI917538 JPD917509:JPM917538 JFH917509:JFQ917538 IVL917509:IVU917538 ILP917509:ILY917538 IBT917509:ICC917538 HRX917509:HSG917538 HIB917509:HIK917538 GYF917509:GYO917538 GOJ917509:GOS917538 GEN917509:GEW917538 FUR917509:FVA917538 FKV917509:FLE917538 FAZ917509:FBI917538 ERD917509:ERM917538 EHH917509:EHQ917538 DXL917509:DXU917538 DNP917509:DNY917538 DDT917509:DEC917538 CTX917509:CUG917538 CKB917509:CKK917538 CAF917509:CAO917538 BQJ917509:BQS917538 BGN917509:BGW917538 AWR917509:AXA917538 AMV917509:ANE917538 ACZ917509:ADI917538 TD917509:TM917538 JH917509:JQ917538 C917509:M917538 WVT851973:WWC852002 WLX851973:WMG852002 WCB851973:WCK852002 VSF851973:VSO852002 VIJ851973:VIS852002 UYN851973:UYW852002 UOR851973:UPA852002 UEV851973:UFE852002 TUZ851973:TVI852002 TLD851973:TLM852002 TBH851973:TBQ852002 SRL851973:SRU852002 SHP851973:SHY852002 RXT851973:RYC852002 RNX851973:ROG852002 REB851973:REK852002 QUF851973:QUO852002 QKJ851973:QKS852002 QAN851973:QAW852002 PQR851973:PRA852002 PGV851973:PHE852002 OWZ851973:OXI852002 OND851973:ONM852002 ODH851973:ODQ852002 NTL851973:NTU852002 NJP851973:NJY852002 MZT851973:NAC852002 MPX851973:MQG852002 MGB851973:MGK852002 LWF851973:LWO852002 LMJ851973:LMS852002 LCN851973:LCW852002 KSR851973:KTA852002 KIV851973:KJE852002 JYZ851973:JZI852002 JPD851973:JPM852002 JFH851973:JFQ852002 IVL851973:IVU852002 ILP851973:ILY852002 IBT851973:ICC852002 HRX851973:HSG852002 HIB851973:HIK852002 GYF851973:GYO852002 GOJ851973:GOS852002 GEN851973:GEW852002 FUR851973:FVA852002 FKV851973:FLE852002 FAZ851973:FBI852002 ERD851973:ERM852002 EHH851973:EHQ852002 DXL851973:DXU852002 DNP851973:DNY852002 DDT851973:DEC852002 CTX851973:CUG852002 CKB851973:CKK852002 CAF851973:CAO852002 BQJ851973:BQS852002 BGN851973:BGW852002 AWR851973:AXA852002 AMV851973:ANE852002 ACZ851973:ADI852002 TD851973:TM852002 JH851973:JQ852002 C851973:M852002 WVT786437:WWC786466 WLX786437:WMG786466 WCB786437:WCK786466 VSF786437:VSO786466 VIJ786437:VIS786466 UYN786437:UYW786466 UOR786437:UPA786466 UEV786437:UFE786466 TUZ786437:TVI786466 TLD786437:TLM786466 TBH786437:TBQ786466 SRL786437:SRU786466 SHP786437:SHY786466 RXT786437:RYC786466 RNX786437:ROG786466 REB786437:REK786466 QUF786437:QUO786466 QKJ786437:QKS786466 QAN786437:QAW786466 PQR786437:PRA786466 PGV786437:PHE786466 OWZ786437:OXI786466 OND786437:ONM786466 ODH786437:ODQ786466 NTL786437:NTU786466 NJP786437:NJY786466 MZT786437:NAC786466 MPX786437:MQG786466 MGB786437:MGK786466 LWF786437:LWO786466 LMJ786437:LMS786466 LCN786437:LCW786466 KSR786437:KTA786466 KIV786437:KJE786466 JYZ786437:JZI786466 JPD786437:JPM786466 JFH786437:JFQ786466 IVL786437:IVU786466 ILP786437:ILY786466 IBT786437:ICC786466 HRX786437:HSG786466 HIB786437:HIK786466 GYF786437:GYO786466 GOJ786437:GOS786466 GEN786437:GEW786466 FUR786437:FVA786466 FKV786437:FLE786466 FAZ786437:FBI786466 ERD786437:ERM786466 EHH786437:EHQ786466 DXL786437:DXU786466 DNP786437:DNY786466 DDT786437:DEC786466 CTX786437:CUG786466 CKB786437:CKK786466 CAF786437:CAO786466 BQJ786437:BQS786466 BGN786437:BGW786466 AWR786437:AXA786466 AMV786437:ANE786466 ACZ786437:ADI786466 TD786437:TM786466 JH786437:JQ786466 C786437:M786466 WVT720901:WWC720930 WLX720901:WMG720930 WCB720901:WCK720930 VSF720901:VSO720930 VIJ720901:VIS720930 UYN720901:UYW720930 UOR720901:UPA720930 UEV720901:UFE720930 TUZ720901:TVI720930 TLD720901:TLM720930 TBH720901:TBQ720930 SRL720901:SRU720930 SHP720901:SHY720930 RXT720901:RYC720930 RNX720901:ROG720930 REB720901:REK720930 QUF720901:QUO720930 QKJ720901:QKS720930 QAN720901:QAW720930 PQR720901:PRA720930 PGV720901:PHE720930 OWZ720901:OXI720930 OND720901:ONM720930 ODH720901:ODQ720930 NTL720901:NTU720930 NJP720901:NJY720930 MZT720901:NAC720930 MPX720901:MQG720930 MGB720901:MGK720930 LWF720901:LWO720930 LMJ720901:LMS720930 LCN720901:LCW720930 KSR720901:KTA720930 KIV720901:KJE720930 JYZ720901:JZI720930 JPD720901:JPM720930 JFH720901:JFQ720930 IVL720901:IVU720930 ILP720901:ILY720930 IBT720901:ICC720930 HRX720901:HSG720930 HIB720901:HIK720930 GYF720901:GYO720930 GOJ720901:GOS720930 GEN720901:GEW720930 FUR720901:FVA720930 FKV720901:FLE720930 FAZ720901:FBI720930 ERD720901:ERM720930 EHH720901:EHQ720930 DXL720901:DXU720930 DNP720901:DNY720930 DDT720901:DEC720930 CTX720901:CUG720930 CKB720901:CKK720930 CAF720901:CAO720930 BQJ720901:BQS720930 BGN720901:BGW720930 AWR720901:AXA720930 AMV720901:ANE720930 ACZ720901:ADI720930 TD720901:TM720930 JH720901:JQ720930 C720901:M720930 WVT655365:WWC655394 WLX655365:WMG655394 WCB655365:WCK655394 VSF655365:VSO655394 VIJ655365:VIS655394 UYN655365:UYW655394 UOR655365:UPA655394 UEV655365:UFE655394 TUZ655365:TVI655394 TLD655365:TLM655394 TBH655365:TBQ655394 SRL655365:SRU655394 SHP655365:SHY655394 RXT655365:RYC655394 RNX655365:ROG655394 REB655365:REK655394 QUF655365:QUO655394 QKJ655365:QKS655394 QAN655365:QAW655394 PQR655365:PRA655394 PGV655365:PHE655394 OWZ655365:OXI655394 OND655365:ONM655394 ODH655365:ODQ655394 NTL655365:NTU655394 NJP655365:NJY655394 MZT655365:NAC655394 MPX655365:MQG655394 MGB655365:MGK655394 LWF655365:LWO655394 LMJ655365:LMS655394 LCN655365:LCW655394 KSR655365:KTA655394 KIV655365:KJE655394 JYZ655365:JZI655394 JPD655365:JPM655394 JFH655365:JFQ655394 IVL655365:IVU655394 ILP655365:ILY655394 IBT655365:ICC655394 HRX655365:HSG655394 HIB655365:HIK655394 GYF655365:GYO655394 GOJ655365:GOS655394 GEN655365:GEW655394 FUR655365:FVA655394 FKV655365:FLE655394 FAZ655365:FBI655394 ERD655365:ERM655394 EHH655365:EHQ655394 DXL655365:DXU655394 DNP655365:DNY655394 DDT655365:DEC655394 CTX655365:CUG655394 CKB655365:CKK655394 CAF655365:CAO655394 BQJ655365:BQS655394 BGN655365:BGW655394 AWR655365:AXA655394 AMV655365:ANE655394 ACZ655365:ADI655394 TD655365:TM655394 JH655365:JQ655394 C655365:M655394 WVT589829:WWC589858 WLX589829:WMG589858 WCB589829:WCK589858 VSF589829:VSO589858 VIJ589829:VIS589858 UYN589829:UYW589858 UOR589829:UPA589858 UEV589829:UFE589858 TUZ589829:TVI589858 TLD589829:TLM589858 TBH589829:TBQ589858 SRL589829:SRU589858 SHP589829:SHY589858 RXT589829:RYC589858 RNX589829:ROG589858 REB589829:REK589858 QUF589829:QUO589858 QKJ589829:QKS589858 QAN589829:QAW589858 PQR589829:PRA589858 PGV589829:PHE589858 OWZ589829:OXI589858 OND589829:ONM589858 ODH589829:ODQ589858 NTL589829:NTU589858 NJP589829:NJY589858 MZT589829:NAC589858 MPX589829:MQG589858 MGB589829:MGK589858 LWF589829:LWO589858 LMJ589829:LMS589858 LCN589829:LCW589858 KSR589829:KTA589858 KIV589829:KJE589858 JYZ589829:JZI589858 JPD589829:JPM589858 JFH589829:JFQ589858 IVL589829:IVU589858 ILP589829:ILY589858 IBT589829:ICC589858 HRX589829:HSG589858 HIB589829:HIK589858 GYF589829:GYO589858 GOJ589829:GOS589858 GEN589829:GEW589858 FUR589829:FVA589858 FKV589829:FLE589858 FAZ589829:FBI589858 ERD589829:ERM589858 EHH589829:EHQ589858 DXL589829:DXU589858 DNP589829:DNY589858 DDT589829:DEC589858 CTX589829:CUG589858 CKB589829:CKK589858 CAF589829:CAO589858 BQJ589829:BQS589858 BGN589829:BGW589858 AWR589829:AXA589858 AMV589829:ANE589858 ACZ589829:ADI589858 TD589829:TM589858 JH589829:JQ589858 C589829:M589858 WVT524293:WWC524322 WLX524293:WMG524322 WCB524293:WCK524322 VSF524293:VSO524322 VIJ524293:VIS524322 UYN524293:UYW524322 UOR524293:UPA524322 UEV524293:UFE524322 TUZ524293:TVI524322 TLD524293:TLM524322 TBH524293:TBQ524322 SRL524293:SRU524322 SHP524293:SHY524322 RXT524293:RYC524322 RNX524293:ROG524322 REB524293:REK524322 QUF524293:QUO524322 QKJ524293:QKS524322 QAN524293:QAW524322 PQR524293:PRA524322 PGV524293:PHE524322 OWZ524293:OXI524322 OND524293:ONM524322 ODH524293:ODQ524322 NTL524293:NTU524322 NJP524293:NJY524322 MZT524293:NAC524322 MPX524293:MQG524322 MGB524293:MGK524322 LWF524293:LWO524322 LMJ524293:LMS524322 LCN524293:LCW524322 KSR524293:KTA524322 KIV524293:KJE524322 JYZ524293:JZI524322 JPD524293:JPM524322 JFH524293:JFQ524322 IVL524293:IVU524322 ILP524293:ILY524322 IBT524293:ICC524322 HRX524293:HSG524322 HIB524293:HIK524322 GYF524293:GYO524322 GOJ524293:GOS524322 GEN524293:GEW524322 FUR524293:FVA524322 FKV524293:FLE524322 FAZ524293:FBI524322 ERD524293:ERM524322 EHH524293:EHQ524322 DXL524293:DXU524322 DNP524293:DNY524322 DDT524293:DEC524322 CTX524293:CUG524322 CKB524293:CKK524322 CAF524293:CAO524322 BQJ524293:BQS524322 BGN524293:BGW524322 AWR524293:AXA524322 AMV524293:ANE524322 ACZ524293:ADI524322 TD524293:TM524322 JH524293:JQ524322 C524293:M524322 WVT458757:WWC458786 WLX458757:WMG458786 WCB458757:WCK458786 VSF458757:VSO458786 VIJ458757:VIS458786 UYN458757:UYW458786 UOR458757:UPA458786 UEV458757:UFE458786 TUZ458757:TVI458786 TLD458757:TLM458786 TBH458757:TBQ458786 SRL458757:SRU458786 SHP458757:SHY458786 RXT458757:RYC458786 RNX458757:ROG458786 REB458757:REK458786 QUF458757:QUO458786 QKJ458757:QKS458786 QAN458757:QAW458786 PQR458757:PRA458786 PGV458757:PHE458786 OWZ458757:OXI458786 OND458757:ONM458786 ODH458757:ODQ458786 NTL458757:NTU458786 NJP458757:NJY458786 MZT458757:NAC458786 MPX458757:MQG458786 MGB458757:MGK458786 LWF458757:LWO458786 LMJ458757:LMS458786 LCN458757:LCW458786 KSR458757:KTA458786 KIV458757:KJE458786 JYZ458757:JZI458786 JPD458757:JPM458786 JFH458757:JFQ458786 IVL458757:IVU458786 ILP458757:ILY458786 IBT458757:ICC458786 HRX458757:HSG458786 HIB458757:HIK458786 GYF458757:GYO458786 GOJ458757:GOS458786 GEN458757:GEW458786 FUR458757:FVA458786 FKV458757:FLE458786 FAZ458757:FBI458786 ERD458757:ERM458786 EHH458757:EHQ458786 DXL458757:DXU458786 DNP458757:DNY458786 DDT458757:DEC458786 CTX458757:CUG458786 CKB458757:CKK458786 CAF458757:CAO458786 BQJ458757:BQS458786 BGN458757:BGW458786 AWR458757:AXA458786 AMV458757:ANE458786 ACZ458757:ADI458786 TD458757:TM458786 JH458757:JQ458786 C458757:M458786 WVT393221:WWC393250 WLX393221:WMG393250 WCB393221:WCK393250 VSF393221:VSO393250 VIJ393221:VIS393250 UYN393221:UYW393250 UOR393221:UPA393250 UEV393221:UFE393250 TUZ393221:TVI393250 TLD393221:TLM393250 TBH393221:TBQ393250 SRL393221:SRU393250 SHP393221:SHY393250 RXT393221:RYC393250 RNX393221:ROG393250 REB393221:REK393250 QUF393221:QUO393250 QKJ393221:QKS393250 QAN393221:QAW393250 PQR393221:PRA393250 PGV393221:PHE393250 OWZ393221:OXI393250 OND393221:ONM393250 ODH393221:ODQ393250 NTL393221:NTU393250 NJP393221:NJY393250 MZT393221:NAC393250 MPX393221:MQG393250 MGB393221:MGK393250 LWF393221:LWO393250 LMJ393221:LMS393250 LCN393221:LCW393250 KSR393221:KTA393250 KIV393221:KJE393250 JYZ393221:JZI393250 JPD393221:JPM393250 JFH393221:JFQ393250 IVL393221:IVU393250 ILP393221:ILY393250 IBT393221:ICC393250 HRX393221:HSG393250 HIB393221:HIK393250 GYF393221:GYO393250 GOJ393221:GOS393250 GEN393221:GEW393250 FUR393221:FVA393250 FKV393221:FLE393250 FAZ393221:FBI393250 ERD393221:ERM393250 EHH393221:EHQ393250 DXL393221:DXU393250 DNP393221:DNY393250 DDT393221:DEC393250 CTX393221:CUG393250 CKB393221:CKK393250 CAF393221:CAO393250 BQJ393221:BQS393250 BGN393221:BGW393250 AWR393221:AXA393250 AMV393221:ANE393250 ACZ393221:ADI393250 TD393221:TM393250 JH393221:JQ393250 C393221:M393250 WVT327685:WWC327714 WLX327685:WMG327714 WCB327685:WCK327714 VSF327685:VSO327714 VIJ327685:VIS327714 UYN327685:UYW327714 UOR327685:UPA327714 UEV327685:UFE327714 TUZ327685:TVI327714 TLD327685:TLM327714 TBH327685:TBQ327714 SRL327685:SRU327714 SHP327685:SHY327714 RXT327685:RYC327714 RNX327685:ROG327714 REB327685:REK327714 QUF327685:QUO327714 QKJ327685:QKS327714 QAN327685:QAW327714 PQR327685:PRA327714 PGV327685:PHE327714 OWZ327685:OXI327714 OND327685:ONM327714 ODH327685:ODQ327714 NTL327685:NTU327714 NJP327685:NJY327714 MZT327685:NAC327714 MPX327685:MQG327714 MGB327685:MGK327714 LWF327685:LWO327714 LMJ327685:LMS327714 LCN327685:LCW327714 KSR327685:KTA327714 KIV327685:KJE327714 JYZ327685:JZI327714 JPD327685:JPM327714 JFH327685:JFQ327714 IVL327685:IVU327714 ILP327685:ILY327714 IBT327685:ICC327714 HRX327685:HSG327714 HIB327685:HIK327714 GYF327685:GYO327714 GOJ327685:GOS327714 GEN327685:GEW327714 FUR327685:FVA327714 FKV327685:FLE327714 FAZ327685:FBI327714 ERD327685:ERM327714 EHH327685:EHQ327714 DXL327685:DXU327714 DNP327685:DNY327714 DDT327685:DEC327714 CTX327685:CUG327714 CKB327685:CKK327714 CAF327685:CAO327714 BQJ327685:BQS327714 BGN327685:BGW327714 AWR327685:AXA327714 AMV327685:ANE327714 ACZ327685:ADI327714 TD327685:TM327714 JH327685:JQ327714 C327685:M327714 WVT262149:WWC262178 WLX262149:WMG262178 WCB262149:WCK262178 VSF262149:VSO262178 VIJ262149:VIS262178 UYN262149:UYW262178 UOR262149:UPA262178 UEV262149:UFE262178 TUZ262149:TVI262178 TLD262149:TLM262178 TBH262149:TBQ262178 SRL262149:SRU262178 SHP262149:SHY262178 RXT262149:RYC262178 RNX262149:ROG262178 REB262149:REK262178 QUF262149:QUO262178 QKJ262149:QKS262178 QAN262149:QAW262178 PQR262149:PRA262178 PGV262149:PHE262178 OWZ262149:OXI262178 OND262149:ONM262178 ODH262149:ODQ262178 NTL262149:NTU262178 NJP262149:NJY262178 MZT262149:NAC262178 MPX262149:MQG262178 MGB262149:MGK262178 LWF262149:LWO262178 LMJ262149:LMS262178 LCN262149:LCW262178 KSR262149:KTA262178 KIV262149:KJE262178 JYZ262149:JZI262178 JPD262149:JPM262178 JFH262149:JFQ262178 IVL262149:IVU262178 ILP262149:ILY262178 IBT262149:ICC262178 HRX262149:HSG262178 HIB262149:HIK262178 GYF262149:GYO262178 GOJ262149:GOS262178 GEN262149:GEW262178 FUR262149:FVA262178 FKV262149:FLE262178 FAZ262149:FBI262178 ERD262149:ERM262178 EHH262149:EHQ262178 DXL262149:DXU262178 DNP262149:DNY262178 DDT262149:DEC262178 CTX262149:CUG262178 CKB262149:CKK262178 CAF262149:CAO262178 BQJ262149:BQS262178 BGN262149:BGW262178 AWR262149:AXA262178 AMV262149:ANE262178 ACZ262149:ADI262178 TD262149:TM262178 JH262149:JQ262178 C262149:M262178 WVT196613:WWC196642 WLX196613:WMG196642 WCB196613:WCK196642 VSF196613:VSO196642 VIJ196613:VIS196642 UYN196613:UYW196642 UOR196613:UPA196642 UEV196613:UFE196642 TUZ196613:TVI196642 TLD196613:TLM196642 TBH196613:TBQ196642 SRL196613:SRU196642 SHP196613:SHY196642 RXT196613:RYC196642 RNX196613:ROG196642 REB196613:REK196642 QUF196613:QUO196642 QKJ196613:QKS196642 QAN196613:QAW196642 PQR196613:PRA196642 PGV196613:PHE196642 OWZ196613:OXI196642 OND196613:ONM196642 ODH196613:ODQ196642 NTL196613:NTU196642 NJP196613:NJY196642 MZT196613:NAC196642 MPX196613:MQG196642 MGB196613:MGK196642 LWF196613:LWO196642 LMJ196613:LMS196642 LCN196613:LCW196642 KSR196613:KTA196642 KIV196613:KJE196642 JYZ196613:JZI196642 JPD196613:JPM196642 JFH196613:JFQ196642 IVL196613:IVU196642 ILP196613:ILY196642 IBT196613:ICC196642 HRX196613:HSG196642 HIB196613:HIK196642 GYF196613:GYO196642 GOJ196613:GOS196642 GEN196613:GEW196642 FUR196613:FVA196642 FKV196613:FLE196642 FAZ196613:FBI196642 ERD196613:ERM196642 EHH196613:EHQ196642 DXL196613:DXU196642 DNP196613:DNY196642 DDT196613:DEC196642 CTX196613:CUG196642 CKB196613:CKK196642 CAF196613:CAO196642 BQJ196613:BQS196642 BGN196613:BGW196642 AWR196613:AXA196642 AMV196613:ANE196642 ACZ196613:ADI196642 TD196613:TM196642 JH196613:JQ196642 C196613:M196642 WVT131077:WWC131106 WLX131077:WMG131106 WCB131077:WCK131106 VSF131077:VSO131106 VIJ131077:VIS131106 UYN131077:UYW131106 UOR131077:UPA131106 UEV131077:UFE131106 TUZ131077:TVI131106 TLD131077:TLM131106 TBH131077:TBQ131106 SRL131077:SRU131106 SHP131077:SHY131106 RXT131077:RYC131106 RNX131077:ROG131106 REB131077:REK131106 QUF131077:QUO131106 QKJ131077:QKS131106 QAN131077:QAW131106 PQR131077:PRA131106 PGV131077:PHE131106 OWZ131077:OXI131106 OND131077:ONM131106 ODH131077:ODQ131106 NTL131077:NTU131106 NJP131077:NJY131106 MZT131077:NAC131106 MPX131077:MQG131106 MGB131077:MGK131106 LWF131077:LWO131106 LMJ131077:LMS131106 LCN131077:LCW131106 KSR131077:KTA131106 KIV131077:KJE131106 JYZ131077:JZI131106 JPD131077:JPM131106 JFH131077:JFQ131106 IVL131077:IVU131106 ILP131077:ILY131106 IBT131077:ICC131106 HRX131077:HSG131106 HIB131077:HIK131106 GYF131077:GYO131106 GOJ131077:GOS131106 GEN131077:GEW131106 FUR131077:FVA131106 FKV131077:FLE131106 FAZ131077:FBI131106 ERD131077:ERM131106 EHH131077:EHQ131106 DXL131077:DXU131106 DNP131077:DNY131106 DDT131077:DEC131106 CTX131077:CUG131106 CKB131077:CKK131106 CAF131077:CAO131106 BQJ131077:BQS131106 BGN131077:BGW131106 AWR131077:AXA131106 AMV131077:ANE131106 ACZ131077:ADI131106 TD131077:TM131106 JH131077:JQ131106 C131077:M131106 WVT65541:WWC65570 WLX65541:WMG65570 WCB65541:WCK65570 VSF65541:VSO65570 VIJ65541:VIS65570 UYN65541:UYW65570 UOR65541:UPA65570 UEV65541:UFE65570 TUZ65541:TVI65570 TLD65541:TLM65570 TBH65541:TBQ65570 SRL65541:SRU65570 SHP65541:SHY65570 RXT65541:RYC65570 RNX65541:ROG65570 REB65541:REK65570 QUF65541:QUO65570 QKJ65541:QKS65570 QAN65541:QAW65570 PQR65541:PRA65570 PGV65541:PHE65570 OWZ65541:OXI65570 OND65541:ONM65570 ODH65541:ODQ65570 NTL65541:NTU65570 NJP65541:NJY65570 MZT65541:NAC65570 MPX65541:MQG65570 MGB65541:MGK65570 LWF65541:LWO65570 LMJ65541:LMS65570 LCN65541:LCW65570 KSR65541:KTA65570 KIV65541:KJE65570 JYZ65541:JZI65570 JPD65541:JPM65570 JFH65541:JFQ65570 IVL65541:IVU65570 ILP65541:ILY65570 IBT65541:ICC65570 HRX65541:HSG65570 HIB65541:HIK65570 GYF65541:GYO65570 GOJ65541:GOS65570 GEN65541:GEW65570 FUR65541:FVA65570 FKV65541:FLE65570 FAZ65541:FBI65570 ERD65541:ERM65570 EHH65541:EHQ65570 DXL65541:DXU65570 DNP65541:DNY65570 DDT65541:DEC65570 CTX65541:CUG65570 CKB65541:CKK65570 CAF65541:CAO65570 BQJ65541:BQS65570 BGN65541:BGW65570 AWR65541:AXA65570 AMV65541:ANE65570 ACZ65541:ADI65570 TD65541:TM65570 JH65541:JQ65570 C65541:M65570 WVT9:WWC38 WLX9:WMG38 WCB9:WCK38 VSF9:VSO38 VIJ9:VIS38 UYN9:UYW38 UOR9:UPA38 UEV9:UFE38 TUZ9:TVI38 TLD9:TLM38 TBH9:TBQ38 SRL9:SRU38 SHP9:SHY38 RXT9:RYC38 RNX9:ROG38 REB9:REK38 QUF9:QUO38 QKJ9:QKS38 QAN9:QAW38 PQR9:PRA38 PGV9:PHE38 OWZ9:OXI38 OND9:ONM38 ODH9:ODQ38 NTL9:NTU38 NJP9:NJY38 MZT9:NAC38 MPX9:MQG38 MGB9:MGK38 LWF9:LWO38 LMJ9:LMS38 LCN9:LCW38 KSR9:KTA38 KIV9:KJE38 JYZ9:JZI38 JPD9:JPM38 JFH9:JFQ38 IVL9:IVU38 ILP9:ILY38 IBT9:ICC38 HRX9:HSG38 HIB9:HIK38 GYF9:GYO38 GOJ9:GOS38 GEN9:GEW38 FUR9:FVA38 FKV9:FLE38 FAZ9:FBI38 ERD9:ERM38 EHH9:EHQ38 DXL9:DXU38 DNP9:DNY38 DDT9:DEC38 CTX9:CUG38 CKB9:CKK38 CAF9:CAO38 BQJ9:BQS38 BGN9:BGW38 AWR9:AXA38 AMV9:ANE38 ACZ9:ADI38 TD9:TM38 JH9:JQ38 WWE983045:WWN983074 WMI983045:WMR983074 WCM983045:WCV983074 VSQ983045:VSZ983074 VIU983045:VJD983074 UYY983045:UZH983074 UPC983045:UPL983074 UFG983045:UFP983074 TVK983045:TVT983074 TLO983045:TLX983074 TBS983045:TCB983074 SRW983045:SSF983074 SIA983045:SIJ983074 RYE983045:RYN983074 ROI983045:ROR983074 REM983045:REV983074 QUQ983045:QUZ983074 QKU983045:QLD983074 QAY983045:QBH983074 PRC983045:PRL983074 PHG983045:PHP983074 OXK983045:OXT983074 ONO983045:ONX983074 ODS983045:OEB983074 NTW983045:NUF983074 NKA983045:NKJ983074 NAE983045:NAN983074 MQI983045:MQR983074 MGM983045:MGV983074 LWQ983045:LWZ983074 LMU983045:LND983074 LCY983045:LDH983074 KTC983045:KTL983074 KJG983045:KJP983074 JZK983045:JZT983074 JPO983045:JPX983074 JFS983045:JGB983074 IVW983045:IWF983074 IMA983045:IMJ983074 ICE983045:ICN983074 HSI983045:HSR983074 HIM983045:HIV983074 GYQ983045:GYZ983074 GOU983045:GPD983074 GEY983045:GFH983074 FVC983045:FVL983074 FLG983045:FLP983074 FBK983045:FBT983074 ERO983045:ERX983074 EHS983045:EIB983074 DXW983045:DYF983074 DOA983045:DOJ983074 DEE983045:DEN983074 CUI983045:CUR983074 CKM983045:CKV983074 CAQ983045:CAZ983074 BQU983045:BRD983074 BGY983045:BHH983074 AXC983045:AXL983074 ANG983045:ANP983074 ADK983045:ADT983074 TO983045:TX983074 JS983045:KB983074 WWQ983080:WWQ983104 WWE917509:WWN917538 WMI917509:WMR917538 WCM917509:WCV917538 VSQ917509:VSZ917538 VIU917509:VJD917538 UYY917509:UZH917538 UPC917509:UPL917538 UFG917509:UFP917538 TVK917509:TVT917538 TLO917509:TLX917538 TBS917509:TCB917538 SRW917509:SSF917538 SIA917509:SIJ917538 RYE917509:RYN917538 ROI917509:ROR917538 REM917509:REV917538 QUQ917509:QUZ917538 QKU917509:QLD917538 QAY917509:QBH917538 PRC917509:PRL917538 PHG917509:PHP917538 OXK917509:OXT917538 ONO917509:ONX917538 ODS917509:OEB917538 NTW917509:NUF917538 NKA917509:NKJ917538 NAE917509:NAN917538 MQI917509:MQR917538 MGM917509:MGV917538 LWQ917509:LWZ917538 LMU917509:LND917538 LCY917509:LDH917538 KTC917509:KTL917538 KJG917509:KJP917538 JZK917509:JZT917538 JPO917509:JPX917538 JFS917509:JGB917538 IVW917509:IWF917538 IMA917509:IMJ917538 ICE917509:ICN917538 HSI917509:HSR917538 HIM917509:HIV917538 GYQ917509:GYZ917538 GOU917509:GPD917538 GEY917509:GFH917538 FVC917509:FVL917538 FLG917509:FLP917538 FBK917509:FBT917538 ERO917509:ERX917538 EHS917509:EIB917538 DXW917509:DYF917538 DOA917509:DOJ917538 DEE917509:DEN917538 CUI917509:CUR917538 CKM917509:CKV917538 CAQ917509:CAZ917538 BQU917509:BRD917538 BGY917509:BHH917538 AXC917509:AXL917538 ANG917509:ANP917538 ADK917509:ADT917538 TO917509:TX917538 JS917509:KB917538 T983045:Z983074 WWE851973:WWN852002 WMI851973:WMR852002 WCM851973:WCV852002 VSQ851973:VSZ852002 VIU851973:VJD852002 UYY851973:UZH852002 UPC851973:UPL852002 UFG851973:UFP852002 TVK851973:TVT852002 TLO851973:TLX852002 TBS851973:TCB852002 SRW851973:SSF852002 SIA851973:SIJ852002 RYE851973:RYN852002 ROI851973:ROR852002 REM851973:REV852002 QUQ851973:QUZ852002 QKU851973:QLD852002 QAY851973:QBH852002 PRC851973:PRL852002 PHG851973:PHP852002 OXK851973:OXT852002 ONO851973:ONX852002 ODS851973:OEB852002 NTW851973:NUF852002 NKA851973:NKJ852002 NAE851973:NAN852002 MQI851973:MQR852002 MGM851973:MGV852002 LWQ851973:LWZ852002 LMU851973:LND852002 LCY851973:LDH852002 KTC851973:KTL852002 KJG851973:KJP852002 JZK851973:JZT852002 JPO851973:JPX852002 JFS851973:JGB852002 IVW851973:IWF852002 IMA851973:IMJ852002 ICE851973:ICN852002 HSI851973:HSR852002 HIM851973:HIV852002 GYQ851973:GYZ852002 GOU851973:GPD852002 GEY851973:GFH852002 FVC851973:FVL852002 FLG851973:FLP852002 FBK851973:FBT852002 ERO851973:ERX852002 EHS851973:EIB852002 DXW851973:DYF852002 DOA851973:DOJ852002 DEE851973:DEN852002 CUI851973:CUR852002 CKM851973:CKV852002 CAQ851973:CAZ852002 BQU851973:BRD852002 BGY851973:BHH852002 AXC851973:AXL852002 ANG851973:ANP852002 ADK851973:ADT852002 TO851973:TX852002 JS851973:KB852002 T917509:Z917538 WWE786437:WWN786466 WMI786437:WMR786466 WCM786437:WCV786466 VSQ786437:VSZ786466 VIU786437:VJD786466 UYY786437:UZH786466 UPC786437:UPL786466 UFG786437:UFP786466 TVK786437:TVT786466 TLO786437:TLX786466 TBS786437:TCB786466 SRW786437:SSF786466 SIA786437:SIJ786466 RYE786437:RYN786466 ROI786437:ROR786466 REM786437:REV786466 QUQ786437:QUZ786466 QKU786437:QLD786466 QAY786437:QBH786466 PRC786437:PRL786466 PHG786437:PHP786466 OXK786437:OXT786466 ONO786437:ONX786466 ODS786437:OEB786466 NTW786437:NUF786466 NKA786437:NKJ786466 NAE786437:NAN786466 MQI786437:MQR786466 MGM786437:MGV786466 LWQ786437:LWZ786466 LMU786437:LND786466 LCY786437:LDH786466 KTC786437:KTL786466 KJG786437:KJP786466 JZK786437:JZT786466 JPO786437:JPX786466 JFS786437:JGB786466 IVW786437:IWF786466 IMA786437:IMJ786466 ICE786437:ICN786466 HSI786437:HSR786466 HIM786437:HIV786466 GYQ786437:GYZ786466 GOU786437:GPD786466 GEY786437:GFH786466 FVC786437:FVL786466 FLG786437:FLP786466 FBK786437:FBT786466 ERO786437:ERX786466 EHS786437:EIB786466 DXW786437:DYF786466 DOA786437:DOJ786466 DEE786437:DEN786466 CUI786437:CUR786466 CKM786437:CKV786466 CAQ786437:CAZ786466 BQU786437:BRD786466 BGY786437:BHH786466 AXC786437:AXL786466 ANG786437:ANP786466 ADK786437:ADT786466 TO786437:TX786466 JS786437:KB786466 T851973:Z852002 WWE720901:WWN720930 WMI720901:WMR720930 WCM720901:WCV720930 VSQ720901:VSZ720930 VIU720901:VJD720930 UYY720901:UZH720930 UPC720901:UPL720930 UFG720901:UFP720930 TVK720901:TVT720930 TLO720901:TLX720930 TBS720901:TCB720930 SRW720901:SSF720930 SIA720901:SIJ720930 RYE720901:RYN720930 ROI720901:ROR720930 REM720901:REV720930 QUQ720901:QUZ720930 QKU720901:QLD720930 QAY720901:QBH720930 PRC720901:PRL720930 PHG720901:PHP720930 OXK720901:OXT720930 ONO720901:ONX720930 ODS720901:OEB720930 NTW720901:NUF720930 NKA720901:NKJ720930 NAE720901:NAN720930 MQI720901:MQR720930 MGM720901:MGV720930 LWQ720901:LWZ720930 LMU720901:LND720930 LCY720901:LDH720930 KTC720901:KTL720930 KJG720901:KJP720930 JZK720901:JZT720930 JPO720901:JPX720930 JFS720901:JGB720930 IVW720901:IWF720930 IMA720901:IMJ720930 ICE720901:ICN720930 HSI720901:HSR720930 HIM720901:HIV720930 GYQ720901:GYZ720930 GOU720901:GPD720930 GEY720901:GFH720930 FVC720901:FVL720930 FLG720901:FLP720930 FBK720901:FBT720930 ERO720901:ERX720930 EHS720901:EIB720930 DXW720901:DYF720930 DOA720901:DOJ720930 DEE720901:DEN720930 CUI720901:CUR720930 CKM720901:CKV720930 CAQ720901:CAZ720930 BQU720901:BRD720930 BGY720901:BHH720930 AXC720901:AXL720930 ANG720901:ANP720930 ADK720901:ADT720930 TO720901:TX720930 JS720901:KB720930 T786437:Z786466 WWE655365:WWN655394 WMI655365:WMR655394 WCM655365:WCV655394 VSQ655365:VSZ655394 VIU655365:VJD655394 UYY655365:UZH655394 UPC655365:UPL655394 UFG655365:UFP655394 TVK655365:TVT655394 TLO655365:TLX655394 TBS655365:TCB655394 SRW655365:SSF655394 SIA655365:SIJ655394 RYE655365:RYN655394 ROI655365:ROR655394 REM655365:REV655394 QUQ655365:QUZ655394 QKU655365:QLD655394 QAY655365:QBH655394 PRC655365:PRL655394 PHG655365:PHP655394 OXK655365:OXT655394 ONO655365:ONX655394 ODS655365:OEB655394 NTW655365:NUF655394 NKA655365:NKJ655394 NAE655365:NAN655394 MQI655365:MQR655394 MGM655365:MGV655394 LWQ655365:LWZ655394 LMU655365:LND655394 LCY655365:LDH655394 KTC655365:KTL655394 KJG655365:KJP655394 JZK655365:JZT655394 JPO655365:JPX655394 JFS655365:JGB655394 IVW655365:IWF655394 IMA655365:IMJ655394 ICE655365:ICN655394 HSI655365:HSR655394 HIM655365:HIV655394 GYQ655365:GYZ655394 GOU655365:GPD655394 GEY655365:GFH655394 FVC655365:FVL655394 FLG655365:FLP655394 FBK655365:FBT655394 ERO655365:ERX655394 EHS655365:EIB655394 DXW655365:DYF655394 DOA655365:DOJ655394 DEE655365:DEN655394 CUI655365:CUR655394 CKM655365:CKV655394 CAQ655365:CAZ655394 BQU655365:BRD655394 BGY655365:BHH655394 AXC655365:AXL655394 ANG655365:ANP655394 ADK655365:ADT655394 TO655365:TX655394 JS655365:KB655394 T720901:Z720930 WWE589829:WWN589858 WMI589829:WMR589858 WCM589829:WCV589858 VSQ589829:VSZ589858 VIU589829:VJD589858 UYY589829:UZH589858 UPC589829:UPL589858 UFG589829:UFP589858 TVK589829:TVT589858 TLO589829:TLX589858 TBS589829:TCB589858 SRW589829:SSF589858 SIA589829:SIJ589858 RYE589829:RYN589858 ROI589829:ROR589858 REM589829:REV589858 QUQ589829:QUZ589858 QKU589829:QLD589858 QAY589829:QBH589858 PRC589829:PRL589858 PHG589829:PHP589858 OXK589829:OXT589858 ONO589829:ONX589858 ODS589829:OEB589858 NTW589829:NUF589858 NKA589829:NKJ589858 NAE589829:NAN589858 MQI589829:MQR589858 MGM589829:MGV589858 LWQ589829:LWZ589858 LMU589829:LND589858 LCY589829:LDH589858 KTC589829:KTL589858 KJG589829:KJP589858 JZK589829:JZT589858 JPO589829:JPX589858 JFS589829:JGB589858 IVW589829:IWF589858 IMA589829:IMJ589858 ICE589829:ICN589858 HSI589829:HSR589858 HIM589829:HIV589858 GYQ589829:GYZ589858 GOU589829:GPD589858 GEY589829:GFH589858 FVC589829:FVL589858 FLG589829:FLP589858 FBK589829:FBT589858 ERO589829:ERX589858 EHS589829:EIB589858 DXW589829:DYF589858 DOA589829:DOJ589858 DEE589829:DEN589858 CUI589829:CUR589858 CKM589829:CKV589858 CAQ589829:CAZ589858 BQU589829:BRD589858 BGY589829:BHH589858 AXC589829:AXL589858 ANG589829:ANP589858 ADK589829:ADT589858 TO589829:TX589858 JS589829:KB589858 T655365:Z655394 WWE524293:WWN524322 WMI524293:WMR524322 WCM524293:WCV524322 VSQ524293:VSZ524322 VIU524293:VJD524322 UYY524293:UZH524322 UPC524293:UPL524322 UFG524293:UFP524322 TVK524293:TVT524322 TLO524293:TLX524322 TBS524293:TCB524322 SRW524293:SSF524322 SIA524293:SIJ524322 RYE524293:RYN524322 ROI524293:ROR524322 REM524293:REV524322 QUQ524293:QUZ524322 QKU524293:QLD524322 QAY524293:QBH524322 PRC524293:PRL524322 PHG524293:PHP524322 OXK524293:OXT524322 ONO524293:ONX524322 ODS524293:OEB524322 NTW524293:NUF524322 NKA524293:NKJ524322 NAE524293:NAN524322 MQI524293:MQR524322 MGM524293:MGV524322 LWQ524293:LWZ524322 LMU524293:LND524322 LCY524293:LDH524322 KTC524293:KTL524322 KJG524293:KJP524322 JZK524293:JZT524322 JPO524293:JPX524322 JFS524293:JGB524322 IVW524293:IWF524322 IMA524293:IMJ524322 ICE524293:ICN524322 HSI524293:HSR524322 HIM524293:HIV524322 GYQ524293:GYZ524322 GOU524293:GPD524322 GEY524293:GFH524322 FVC524293:FVL524322 FLG524293:FLP524322 FBK524293:FBT524322 ERO524293:ERX524322 EHS524293:EIB524322 DXW524293:DYF524322 DOA524293:DOJ524322 DEE524293:DEN524322 CUI524293:CUR524322 CKM524293:CKV524322 CAQ524293:CAZ524322 BQU524293:BRD524322 BGY524293:BHH524322 AXC524293:AXL524322 ANG524293:ANP524322 ADK524293:ADT524322 TO524293:TX524322 JS524293:KB524322 T589829:Z589858 WWE458757:WWN458786 WMI458757:WMR458786 WCM458757:WCV458786 VSQ458757:VSZ458786 VIU458757:VJD458786 UYY458757:UZH458786 UPC458757:UPL458786 UFG458757:UFP458786 TVK458757:TVT458786 TLO458757:TLX458786 TBS458757:TCB458786 SRW458757:SSF458786 SIA458757:SIJ458786 RYE458757:RYN458786 ROI458757:ROR458786 REM458757:REV458786 QUQ458757:QUZ458786 QKU458757:QLD458786 QAY458757:QBH458786 PRC458757:PRL458786 PHG458757:PHP458786 OXK458757:OXT458786 ONO458757:ONX458786 ODS458757:OEB458786 NTW458757:NUF458786 NKA458757:NKJ458786 NAE458757:NAN458786 MQI458757:MQR458786 MGM458757:MGV458786 LWQ458757:LWZ458786 LMU458757:LND458786 LCY458757:LDH458786 KTC458757:KTL458786 KJG458757:KJP458786 JZK458757:JZT458786 JPO458757:JPX458786 JFS458757:JGB458786 IVW458757:IWF458786 IMA458757:IMJ458786 ICE458757:ICN458786 HSI458757:HSR458786 HIM458757:HIV458786 GYQ458757:GYZ458786 GOU458757:GPD458786 GEY458757:GFH458786 FVC458757:FVL458786 FLG458757:FLP458786 FBK458757:FBT458786 ERO458757:ERX458786 EHS458757:EIB458786 DXW458757:DYF458786 DOA458757:DOJ458786 DEE458757:DEN458786 CUI458757:CUR458786 CKM458757:CKV458786 CAQ458757:CAZ458786 BQU458757:BRD458786 BGY458757:BHH458786 AXC458757:AXL458786 ANG458757:ANP458786 ADK458757:ADT458786 TO458757:TX458786 JS458757:KB458786 T524293:Z524322 WWE393221:WWN393250 WMI393221:WMR393250 WCM393221:WCV393250 VSQ393221:VSZ393250 VIU393221:VJD393250 UYY393221:UZH393250 UPC393221:UPL393250 UFG393221:UFP393250 TVK393221:TVT393250 TLO393221:TLX393250 TBS393221:TCB393250 SRW393221:SSF393250 SIA393221:SIJ393250 RYE393221:RYN393250 ROI393221:ROR393250 REM393221:REV393250 QUQ393221:QUZ393250 QKU393221:QLD393250 QAY393221:QBH393250 PRC393221:PRL393250 PHG393221:PHP393250 OXK393221:OXT393250 ONO393221:ONX393250 ODS393221:OEB393250 NTW393221:NUF393250 NKA393221:NKJ393250 NAE393221:NAN393250 MQI393221:MQR393250 MGM393221:MGV393250 LWQ393221:LWZ393250 LMU393221:LND393250 LCY393221:LDH393250 KTC393221:KTL393250 KJG393221:KJP393250 JZK393221:JZT393250 JPO393221:JPX393250 JFS393221:JGB393250 IVW393221:IWF393250 IMA393221:IMJ393250 ICE393221:ICN393250 HSI393221:HSR393250 HIM393221:HIV393250 GYQ393221:GYZ393250 GOU393221:GPD393250 GEY393221:GFH393250 FVC393221:FVL393250 FLG393221:FLP393250 FBK393221:FBT393250 ERO393221:ERX393250 EHS393221:EIB393250 DXW393221:DYF393250 DOA393221:DOJ393250 DEE393221:DEN393250 CUI393221:CUR393250 CKM393221:CKV393250 CAQ393221:CAZ393250 BQU393221:BRD393250 BGY393221:BHH393250 AXC393221:AXL393250 ANG393221:ANP393250 ADK393221:ADT393250 TO393221:TX393250 JS393221:KB393250 T458757:Z458786 WWE327685:WWN327714 WMI327685:WMR327714 WCM327685:WCV327714 VSQ327685:VSZ327714 VIU327685:VJD327714 UYY327685:UZH327714 UPC327685:UPL327714 UFG327685:UFP327714 TVK327685:TVT327714 TLO327685:TLX327714 TBS327685:TCB327714 SRW327685:SSF327714 SIA327685:SIJ327714 RYE327685:RYN327714 ROI327685:ROR327714 REM327685:REV327714 QUQ327685:QUZ327714 QKU327685:QLD327714 QAY327685:QBH327714 PRC327685:PRL327714 PHG327685:PHP327714 OXK327685:OXT327714 ONO327685:ONX327714 ODS327685:OEB327714 NTW327685:NUF327714 NKA327685:NKJ327714 NAE327685:NAN327714 MQI327685:MQR327714 MGM327685:MGV327714 LWQ327685:LWZ327714 LMU327685:LND327714 LCY327685:LDH327714 KTC327685:KTL327714 KJG327685:KJP327714 JZK327685:JZT327714 JPO327685:JPX327714 JFS327685:JGB327714 IVW327685:IWF327714 IMA327685:IMJ327714 ICE327685:ICN327714 HSI327685:HSR327714 HIM327685:HIV327714 GYQ327685:GYZ327714 GOU327685:GPD327714 GEY327685:GFH327714 FVC327685:FVL327714 FLG327685:FLP327714 FBK327685:FBT327714 ERO327685:ERX327714 EHS327685:EIB327714 DXW327685:DYF327714 DOA327685:DOJ327714 DEE327685:DEN327714 CUI327685:CUR327714 CKM327685:CKV327714 CAQ327685:CAZ327714 BQU327685:BRD327714 BGY327685:BHH327714 AXC327685:AXL327714 ANG327685:ANP327714 ADK327685:ADT327714 TO327685:TX327714 JS327685:KB327714 T393221:Z393250 WWE262149:WWN262178 WMI262149:WMR262178 WCM262149:WCV262178 VSQ262149:VSZ262178 VIU262149:VJD262178 UYY262149:UZH262178 UPC262149:UPL262178 UFG262149:UFP262178 TVK262149:TVT262178 TLO262149:TLX262178 TBS262149:TCB262178 SRW262149:SSF262178 SIA262149:SIJ262178 RYE262149:RYN262178 ROI262149:ROR262178 REM262149:REV262178 QUQ262149:QUZ262178 QKU262149:QLD262178 QAY262149:QBH262178 PRC262149:PRL262178 PHG262149:PHP262178 OXK262149:OXT262178 ONO262149:ONX262178 ODS262149:OEB262178 NTW262149:NUF262178 NKA262149:NKJ262178 NAE262149:NAN262178 MQI262149:MQR262178 MGM262149:MGV262178 LWQ262149:LWZ262178 LMU262149:LND262178 LCY262149:LDH262178 KTC262149:KTL262178 KJG262149:KJP262178 JZK262149:JZT262178 JPO262149:JPX262178 JFS262149:JGB262178 IVW262149:IWF262178 IMA262149:IMJ262178 ICE262149:ICN262178 HSI262149:HSR262178 HIM262149:HIV262178 GYQ262149:GYZ262178 GOU262149:GPD262178 GEY262149:GFH262178 FVC262149:FVL262178 FLG262149:FLP262178 FBK262149:FBT262178 ERO262149:ERX262178 EHS262149:EIB262178 DXW262149:DYF262178 DOA262149:DOJ262178 DEE262149:DEN262178 CUI262149:CUR262178 CKM262149:CKV262178 CAQ262149:CAZ262178 BQU262149:BRD262178 BGY262149:BHH262178 AXC262149:AXL262178 ANG262149:ANP262178 ADK262149:ADT262178 TO262149:TX262178 JS262149:KB262178 T327685:Z327714 WWE196613:WWN196642 WMI196613:WMR196642 WCM196613:WCV196642 VSQ196613:VSZ196642 VIU196613:VJD196642 UYY196613:UZH196642 UPC196613:UPL196642 UFG196613:UFP196642 TVK196613:TVT196642 TLO196613:TLX196642 TBS196613:TCB196642 SRW196613:SSF196642 SIA196613:SIJ196642 RYE196613:RYN196642 ROI196613:ROR196642 REM196613:REV196642 QUQ196613:QUZ196642 QKU196613:QLD196642 QAY196613:QBH196642 PRC196613:PRL196642 PHG196613:PHP196642 OXK196613:OXT196642 ONO196613:ONX196642 ODS196613:OEB196642 NTW196613:NUF196642 NKA196613:NKJ196642 NAE196613:NAN196642 MQI196613:MQR196642 MGM196613:MGV196642 LWQ196613:LWZ196642 LMU196613:LND196642 LCY196613:LDH196642 KTC196613:KTL196642 KJG196613:KJP196642 JZK196613:JZT196642 JPO196613:JPX196642 JFS196613:JGB196642 IVW196613:IWF196642 IMA196613:IMJ196642 ICE196613:ICN196642 HSI196613:HSR196642 HIM196613:HIV196642 GYQ196613:GYZ196642 GOU196613:GPD196642 GEY196613:GFH196642 FVC196613:FVL196642 FLG196613:FLP196642 FBK196613:FBT196642 ERO196613:ERX196642 EHS196613:EIB196642 DXW196613:DYF196642 DOA196613:DOJ196642 DEE196613:DEN196642 CUI196613:CUR196642 CKM196613:CKV196642 CAQ196613:CAZ196642 BQU196613:BRD196642 BGY196613:BHH196642 AXC196613:AXL196642 ANG196613:ANP196642 ADK196613:ADT196642 TO196613:TX196642 JS196613:KB196642 T262149:Z262178 WWE131077:WWN131106 WMI131077:WMR131106 WCM131077:WCV131106 VSQ131077:VSZ131106 VIU131077:VJD131106 UYY131077:UZH131106 UPC131077:UPL131106 UFG131077:UFP131106 TVK131077:TVT131106 TLO131077:TLX131106 TBS131077:TCB131106 SRW131077:SSF131106 SIA131077:SIJ131106 RYE131077:RYN131106 ROI131077:ROR131106 REM131077:REV131106 QUQ131077:QUZ131106 QKU131077:QLD131106 QAY131077:QBH131106 PRC131077:PRL131106 PHG131077:PHP131106 OXK131077:OXT131106 ONO131077:ONX131106 ODS131077:OEB131106 NTW131077:NUF131106 NKA131077:NKJ131106 NAE131077:NAN131106 MQI131077:MQR131106 MGM131077:MGV131106 LWQ131077:LWZ131106 LMU131077:LND131106 LCY131077:LDH131106 KTC131077:KTL131106 KJG131077:KJP131106 JZK131077:JZT131106 JPO131077:JPX131106 JFS131077:JGB131106 IVW131077:IWF131106 IMA131077:IMJ131106 ICE131077:ICN131106 HSI131077:HSR131106 HIM131077:HIV131106 GYQ131077:GYZ131106 GOU131077:GPD131106 GEY131077:GFH131106 FVC131077:FVL131106 FLG131077:FLP131106 FBK131077:FBT131106 ERO131077:ERX131106 EHS131077:EIB131106 DXW131077:DYF131106 DOA131077:DOJ131106 DEE131077:DEN131106 CUI131077:CUR131106 CKM131077:CKV131106 CAQ131077:CAZ131106 BQU131077:BRD131106 BGY131077:BHH131106 AXC131077:AXL131106 ANG131077:ANP131106 ADK131077:ADT131106 TO131077:TX131106 JS131077:KB131106 T196613:Z196642 WWE65541:WWN65570 WMI65541:WMR65570 WCM65541:WCV65570 VSQ65541:VSZ65570 VIU65541:VJD65570 UYY65541:UZH65570 UPC65541:UPL65570 UFG65541:UFP65570 TVK65541:TVT65570 TLO65541:TLX65570 TBS65541:TCB65570 SRW65541:SSF65570 SIA65541:SIJ65570 RYE65541:RYN65570 ROI65541:ROR65570 REM65541:REV65570 QUQ65541:QUZ65570 QKU65541:QLD65570 QAY65541:QBH65570 PRC65541:PRL65570 PHG65541:PHP65570 OXK65541:OXT65570 ONO65541:ONX65570 ODS65541:OEB65570 NTW65541:NUF65570 NKA65541:NKJ65570 NAE65541:NAN65570 MQI65541:MQR65570 MGM65541:MGV65570 LWQ65541:LWZ65570 LMU65541:LND65570 LCY65541:LDH65570 KTC65541:KTL65570 KJG65541:KJP65570 JZK65541:JZT65570 JPO65541:JPX65570 JFS65541:JGB65570 IVW65541:IWF65570 IMA65541:IMJ65570 ICE65541:ICN65570 HSI65541:HSR65570 HIM65541:HIV65570 GYQ65541:GYZ65570 GOU65541:GPD65570 GEY65541:GFH65570 FVC65541:FVL65570 FLG65541:FLP65570 FBK65541:FBT65570 ERO65541:ERX65570 EHS65541:EIB65570 DXW65541:DYF65570 DOA65541:DOJ65570 DEE65541:DEN65570 CUI65541:CUR65570 CKM65541:CKV65570 CAQ65541:CAZ65570 BQU65541:BRD65570 BGY65541:BHH65570 AXC65541:AXL65570 ANG65541:ANP65570 ADK65541:ADT65570 TO65541:TX65570 JS65541:KB65570 T131077:Z131106 C9:M38 WWE9:WWN38 WMI9:WMR38 WCM9:WCV38 VSQ9:VSZ38 VIU9:VJD38 UYY9:UZH38 UPC9:UPL38 UFG9:UFP38 TVK9:TVT38 TLO9:TLX38 TBS9:TCB38 SRW9:SSF38 SIA9:SIJ38 RYE9:RYN38 ROI9:ROR38 REM9:REV38 QUQ9:QUZ38 QKU9:QLD38 QAY9:QBH38 PRC9:PRL38 PHG9:PHP38 OXK9:OXT38 ONO9:ONX38 ODS9:OEB38 NTW9:NUF38 NKA9:NKJ38 NAE9:NAN38 MQI9:MQR38 MGM9:MGV38 LWQ9:LWZ38 LMU9:LND38 LCY9:LDH38 KTC9:KTL38 KJG9:KJP38 JZK9:JZT38 JPO9:JPX38 JFS9:JGB38 IVW9:IWF38 IMA9:IMJ38 ICE9:ICN38 HSI9:HSR38 HIM9:HIV38 GYQ9:GYZ38 GOU9:GPD38 GEY9:GFH38 FVC9:FVL38 FLG9:FLP38 FBK9:FBT38 ERO9:ERX38 EHS9:EIB38 DXW9:DYF38 DOA9:DOJ38 DEE9:DEN38 CUI9:CUR38 CKM9:CKV38 CAQ9:CAZ38 BQU9:BRD38 BGY9:BHH38 AXC9:AXL38 ANG9:ANP38 ADK9:ADT38 TO9:TX38 T65541:Z65570 WWP983045:WWQ983074 WMT983045:WMU983074 WCX983045:WCY983074 VTB983045:VTC983074 VJF983045:VJG983074 UZJ983045:UZK983074 UPN983045:UPO983074 UFR983045:UFS983074 TVV983045:TVW983074 TLZ983045:TMA983074 TCD983045:TCE983074 SSH983045:SSI983074 SIL983045:SIM983074 RYP983045:RYQ983074 ROT983045:ROU983074 REX983045:REY983074 QVB983045:QVC983074 QLF983045:QLG983074 QBJ983045:QBK983074 PRN983045:PRO983074 PHR983045:PHS983074 OXV983045:OXW983074 ONZ983045:OOA983074 OED983045:OEE983074 NUH983045:NUI983074 NKL983045:NKM983074 NAP983045:NAQ983074 MQT983045:MQU983074 MGX983045:MGY983074 LXB983045:LXC983074 LNF983045:LNG983074 LDJ983045:LDK983074 KTN983045:KTO983074 KJR983045:KJS983074 JZV983045:JZW983074 JPZ983045:JQA983074 JGD983045:JGE983074 IWH983045:IWI983074 IML983045:IMM983074 ICP983045:ICQ983074 HST983045:HSU983074 HIX983045:HIY983074 GZB983045:GZC983074 GPF983045:GPG983074 GFJ983045:GFK983074 FVN983045:FVO983074 FLR983045:FLS983074 FBV983045:FBW983074 ERZ983045:ESA983074 EID983045:EIE983074 DYH983045:DYI983074 DOL983045:DOM983074 DEP983045:DEQ983074 CUT983045:CUU983074 CKX983045:CKY983074 CBB983045:CBC983074 BRF983045:BRG983074 BHJ983045:BHK983074 AXN983045:AXO983074 ANR983045:ANS983074 ADV983045:ADW983074 TZ983045:UA983074 KD983045:KE983074 AB983045:AE983074 WWP917509:WWQ917538 WMT917509:WMU917538 WCX917509:WCY917538 VTB917509:VTC917538 VJF917509:VJG917538 UZJ917509:UZK917538 UPN917509:UPO917538 UFR917509:UFS917538 TVV917509:TVW917538 TLZ917509:TMA917538 TCD917509:TCE917538 SSH917509:SSI917538 SIL917509:SIM917538 RYP917509:RYQ917538 ROT917509:ROU917538 REX917509:REY917538 QVB917509:QVC917538 QLF917509:QLG917538 QBJ917509:QBK917538 PRN917509:PRO917538 PHR917509:PHS917538 OXV917509:OXW917538 ONZ917509:OOA917538 OED917509:OEE917538 NUH917509:NUI917538 NKL917509:NKM917538 NAP917509:NAQ917538 MQT917509:MQU917538 MGX917509:MGY917538 LXB917509:LXC917538 LNF917509:LNG917538 LDJ917509:LDK917538 KTN917509:KTO917538 KJR917509:KJS917538 JZV917509:JZW917538 JPZ917509:JQA917538 JGD917509:JGE917538 IWH917509:IWI917538 IML917509:IMM917538 ICP917509:ICQ917538 HST917509:HSU917538 HIX917509:HIY917538 GZB917509:GZC917538 GPF917509:GPG917538 GFJ917509:GFK917538 FVN917509:FVO917538 FLR917509:FLS917538 FBV917509:FBW917538 ERZ917509:ESA917538 EID917509:EIE917538 DYH917509:DYI917538 DOL917509:DOM917538 DEP917509:DEQ917538 CUT917509:CUU917538 CKX917509:CKY917538 CBB917509:CBC917538 BRF917509:BRG917538 BHJ917509:BHK917538 AXN917509:AXO917538 ANR917509:ANS917538 ADV917509:ADW917538 TZ917509:UA917538 KD917509:KE917538 AB917509:AE917538 WWP851973:WWQ852002 WMT851973:WMU852002 WCX851973:WCY852002 VTB851973:VTC852002 VJF851973:VJG852002 UZJ851973:UZK852002 UPN851973:UPO852002 UFR851973:UFS852002 TVV851973:TVW852002 TLZ851973:TMA852002 TCD851973:TCE852002 SSH851973:SSI852002 SIL851973:SIM852002 RYP851973:RYQ852002 ROT851973:ROU852002 REX851973:REY852002 QVB851973:QVC852002 QLF851973:QLG852002 QBJ851973:QBK852002 PRN851973:PRO852002 PHR851973:PHS852002 OXV851973:OXW852002 ONZ851973:OOA852002 OED851973:OEE852002 NUH851973:NUI852002 NKL851973:NKM852002 NAP851973:NAQ852002 MQT851973:MQU852002 MGX851973:MGY852002 LXB851973:LXC852002 LNF851973:LNG852002 LDJ851973:LDK852002 KTN851973:KTO852002 KJR851973:KJS852002 JZV851973:JZW852002 JPZ851973:JQA852002 JGD851973:JGE852002 IWH851973:IWI852002 IML851973:IMM852002 ICP851973:ICQ852002 HST851973:HSU852002 HIX851973:HIY852002 GZB851973:GZC852002 GPF851973:GPG852002 GFJ851973:GFK852002 FVN851973:FVO852002 FLR851973:FLS852002 FBV851973:FBW852002 ERZ851973:ESA852002 EID851973:EIE852002 DYH851973:DYI852002 DOL851973:DOM852002 DEP851973:DEQ852002 CUT851973:CUU852002 CKX851973:CKY852002 CBB851973:CBC852002 BRF851973:BRG852002 BHJ851973:BHK852002 AXN851973:AXO852002 ANR851973:ANS852002 ADV851973:ADW852002 TZ851973:UA852002 KD851973:KE852002 AB851973:AE852002 WWP786437:WWQ786466 WMT786437:WMU786466 WCX786437:WCY786466 VTB786437:VTC786466 VJF786437:VJG786466 UZJ786437:UZK786466 UPN786437:UPO786466 UFR786437:UFS786466 TVV786437:TVW786466 TLZ786437:TMA786466 TCD786437:TCE786466 SSH786437:SSI786466 SIL786437:SIM786466 RYP786437:RYQ786466 ROT786437:ROU786466 REX786437:REY786466 QVB786437:QVC786466 QLF786437:QLG786466 QBJ786437:QBK786466 PRN786437:PRO786466 PHR786437:PHS786466 OXV786437:OXW786466 ONZ786437:OOA786466 OED786437:OEE786466 NUH786437:NUI786466 NKL786437:NKM786466 NAP786437:NAQ786466 MQT786437:MQU786466 MGX786437:MGY786466 LXB786437:LXC786466 LNF786437:LNG786466 LDJ786437:LDK786466 KTN786437:KTO786466 KJR786437:KJS786466 JZV786437:JZW786466 JPZ786437:JQA786466 JGD786437:JGE786466 IWH786437:IWI786466 IML786437:IMM786466 ICP786437:ICQ786466 HST786437:HSU786466 HIX786437:HIY786466 GZB786437:GZC786466 GPF786437:GPG786466 GFJ786437:GFK786466 FVN786437:FVO786466 FLR786437:FLS786466 FBV786437:FBW786466 ERZ786437:ESA786466 EID786437:EIE786466 DYH786437:DYI786466 DOL786437:DOM786466 DEP786437:DEQ786466 CUT786437:CUU786466 CKX786437:CKY786466 CBB786437:CBC786466 BRF786437:BRG786466 BHJ786437:BHK786466 AXN786437:AXO786466 ANR786437:ANS786466 ADV786437:ADW786466 TZ786437:UA786466 KD786437:KE786466 AB786437:AE786466 WWP720901:WWQ720930 WMT720901:WMU720930 WCX720901:WCY720930 VTB720901:VTC720930 VJF720901:VJG720930 UZJ720901:UZK720930 UPN720901:UPO720930 UFR720901:UFS720930 TVV720901:TVW720930 TLZ720901:TMA720930 TCD720901:TCE720930 SSH720901:SSI720930 SIL720901:SIM720930 RYP720901:RYQ720930 ROT720901:ROU720930 REX720901:REY720930 QVB720901:QVC720930 QLF720901:QLG720930 QBJ720901:QBK720930 PRN720901:PRO720930 PHR720901:PHS720930 OXV720901:OXW720930 ONZ720901:OOA720930 OED720901:OEE720930 NUH720901:NUI720930 NKL720901:NKM720930 NAP720901:NAQ720930 MQT720901:MQU720930 MGX720901:MGY720930 LXB720901:LXC720930 LNF720901:LNG720930 LDJ720901:LDK720930 KTN720901:KTO720930 KJR720901:KJS720930 JZV720901:JZW720930 JPZ720901:JQA720930 JGD720901:JGE720930 IWH720901:IWI720930 IML720901:IMM720930 ICP720901:ICQ720930 HST720901:HSU720930 HIX720901:HIY720930 GZB720901:GZC720930 GPF720901:GPG720930 GFJ720901:GFK720930 FVN720901:FVO720930 FLR720901:FLS720930 FBV720901:FBW720930 ERZ720901:ESA720930 EID720901:EIE720930 DYH720901:DYI720930 DOL720901:DOM720930 DEP720901:DEQ720930 CUT720901:CUU720930 CKX720901:CKY720930 CBB720901:CBC720930 BRF720901:BRG720930 BHJ720901:BHK720930 AXN720901:AXO720930 ANR720901:ANS720930 ADV720901:ADW720930 TZ720901:UA720930 KD720901:KE720930 AB720901:AE720930 WWP655365:WWQ655394 WMT655365:WMU655394 WCX655365:WCY655394 VTB655365:VTC655394 VJF655365:VJG655394 UZJ655365:UZK655394 UPN655365:UPO655394 UFR655365:UFS655394 TVV655365:TVW655394 TLZ655365:TMA655394 TCD655365:TCE655394 SSH655365:SSI655394 SIL655365:SIM655394 RYP655365:RYQ655394 ROT655365:ROU655394 REX655365:REY655394 QVB655365:QVC655394 QLF655365:QLG655394 QBJ655365:QBK655394 PRN655365:PRO655394 PHR655365:PHS655394 OXV655365:OXW655394 ONZ655365:OOA655394 OED655365:OEE655394 NUH655365:NUI655394 NKL655365:NKM655394 NAP655365:NAQ655394 MQT655365:MQU655394 MGX655365:MGY655394 LXB655365:LXC655394 LNF655365:LNG655394 LDJ655365:LDK655394 KTN655365:KTO655394 KJR655365:KJS655394 JZV655365:JZW655394 JPZ655365:JQA655394 JGD655365:JGE655394 IWH655365:IWI655394 IML655365:IMM655394 ICP655365:ICQ655394 HST655365:HSU655394 HIX655365:HIY655394 GZB655365:GZC655394 GPF655365:GPG655394 GFJ655365:GFK655394 FVN655365:FVO655394 FLR655365:FLS655394 FBV655365:FBW655394 ERZ655365:ESA655394 EID655365:EIE655394 DYH655365:DYI655394 DOL655365:DOM655394 DEP655365:DEQ655394 CUT655365:CUU655394 CKX655365:CKY655394 CBB655365:CBC655394 BRF655365:BRG655394 BHJ655365:BHK655394 AXN655365:AXO655394 ANR655365:ANS655394 ADV655365:ADW655394 TZ655365:UA655394 KD655365:KE655394 AB655365:AE655394 WWP589829:WWQ589858 WMT589829:WMU589858 WCX589829:WCY589858 VTB589829:VTC589858 VJF589829:VJG589858 UZJ589829:UZK589858 UPN589829:UPO589858 UFR589829:UFS589858 TVV589829:TVW589858 TLZ589829:TMA589858 TCD589829:TCE589858 SSH589829:SSI589858 SIL589829:SIM589858 RYP589829:RYQ589858 ROT589829:ROU589858 REX589829:REY589858 QVB589829:QVC589858 QLF589829:QLG589858 QBJ589829:QBK589858 PRN589829:PRO589858 PHR589829:PHS589858 OXV589829:OXW589858 ONZ589829:OOA589858 OED589829:OEE589858 NUH589829:NUI589858 NKL589829:NKM589858 NAP589829:NAQ589858 MQT589829:MQU589858 MGX589829:MGY589858 LXB589829:LXC589858 LNF589829:LNG589858 LDJ589829:LDK589858 KTN589829:KTO589858 KJR589829:KJS589858 JZV589829:JZW589858 JPZ589829:JQA589858 JGD589829:JGE589858 IWH589829:IWI589858 IML589829:IMM589858 ICP589829:ICQ589858 HST589829:HSU589858 HIX589829:HIY589858 GZB589829:GZC589858 GPF589829:GPG589858 GFJ589829:GFK589858 FVN589829:FVO589858 FLR589829:FLS589858 FBV589829:FBW589858 ERZ589829:ESA589858 EID589829:EIE589858 DYH589829:DYI589858 DOL589829:DOM589858 DEP589829:DEQ589858 CUT589829:CUU589858 CKX589829:CKY589858 CBB589829:CBC589858 BRF589829:BRG589858 BHJ589829:BHK589858 AXN589829:AXO589858 ANR589829:ANS589858 ADV589829:ADW589858 TZ589829:UA589858 KD589829:KE589858 AB589829:AE589858 WWP524293:WWQ524322 WMT524293:WMU524322 WCX524293:WCY524322 VTB524293:VTC524322 VJF524293:VJG524322 UZJ524293:UZK524322 UPN524293:UPO524322 UFR524293:UFS524322 TVV524293:TVW524322 TLZ524293:TMA524322 TCD524293:TCE524322 SSH524293:SSI524322 SIL524293:SIM524322 RYP524293:RYQ524322 ROT524293:ROU524322 REX524293:REY524322 QVB524293:QVC524322 QLF524293:QLG524322 QBJ524293:QBK524322 PRN524293:PRO524322 PHR524293:PHS524322 OXV524293:OXW524322 ONZ524293:OOA524322 OED524293:OEE524322 NUH524293:NUI524322 NKL524293:NKM524322 NAP524293:NAQ524322 MQT524293:MQU524322 MGX524293:MGY524322 LXB524293:LXC524322 LNF524293:LNG524322 LDJ524293:LDK524322 KTN524293:KTO524322 KJR524293:KJS524322 JZV524293:JZW524322 JPZ524293:JQA524322 JGD524293:JGE524322 IWH524293:IWI524322 IML524293:IMM524322 ICP524293:ICQ524322 HST524293:HSU524322 HIX524293:HIY524322 GZB524293:GZC524322 GPF524293:GPG524322 GFJ524293:GFK524322 FVN524293:FVO524322 FLR524293:FLS524322 FBV524293:FBW524322 ERZ524293:ESA524322 EID524293:EIE524322 DYH524293:DYI524322 DOL524293:DOM524322 DEP524293:DEQ524322 CUT524293:CUU524322 CKX524293:CKY524322 CBB524293:CBC524322 BRF524293:BRG524322 BHJ524293:BHK524322 AXN524293:AXO524322 ANR524293:ANS524322 ADV524293:ADW524322 TZ524293:UA524322 KD524293:KE524322 AB524293:AE524322 WWP458757:WWQ458786 WMT458757:WMU458786 WCX458757:WCY458786 VTB458757:VTC458786 VJF458757:VJG458786 UZJ458757:UZK458786 UPN458757:UPO458786 UFR458757:UFS458786 TVV458757:TVW458786 TLZ458757:TMA458786 TCD458757:TCE458786 SSH458757:SSI458786 SIL458757:SIM458786 RYP458757:RYQ458786 ROT458757:ROU458786 REX458757:REY458786 QVB458757:QVC458786 QLF458757:QLG458786 QBJ458757:QBK458786 PRN458757:PRO458786 PHR458757:PHS458786 OXV458757:OXW458786 ONZ458757:OOA458786 OED458757:OEE458786 NUH458757:NUI458786 NKL458757:NKM458786 NAP458757:NAQ458786 MQT458757:MQU458786 MGX458757:MGY458786 LXB458757:LXC458786 LNF458757:LNG458786 LDJ458757:LDK458786 KTN458757:KTO458786 KJR458757:KJS458786 JZV458757:JZW458786 JPZ458757:JQA458786 JGD458757:JGE458786 IWH458757:IWI458786 IML458757:IMM458786 ICP458757:ICQ458786 HST458757:HSU458786 HIX458757:HIY458786 GZB458757:GZC458786 GPF458757:GPG458786 GFJ458757:GFK458786 FVN458757:FVO458786 FLR458757:FLS458786 FBV458757:FBW458786 ERZ458757:ESA458786 EID458757:EIE458786 DYH458757:DYI458786 DOL458757:DOM458786 DEP458757:DEQ458786 CUT458757:CUU458786 CKX458757:CKY458786 CBB458757:CBC458786 BRF458757:BRG458786 BHJ458757:BHK458786 AXN458757:AXO458786 ANR458757:ANS458786 ADV458757:ADW458786 TZ458757:UA458786 KD458757:KE458786 AB458757:AE458786 WWP393221:WWQ393250 WMT393221:WMU393250 WCX393221:WCY393250 VTB393221:VTC393250 VJF393221:VJG393250 UZJ393221:UZK393250 UPN393221:UPO393250 UFR393221:UFS393250 TVV393221:TVW393250 TLZ393221:TMA393250 TCD393221:TCE393250 SSH393221:SSI393250 SIL393221:SIM393250 RYP393221:RYQ393250 ROT393221:ROU393250 REX393221:REY393250 QVB393221:QVC393250 QLF393221:QLG393250 QBJ393221:QBK393250 PRN393221:PRO393250 PHR393221:PHS393250 OXV393221:OXW393250 ONZ393221:OOA393250 OED393221:OEE393250 NUH393221:NUI393250 NKL393221:NKM393250 NAP393221:NAQ393250 MQT393221:MQU393250 MGX393221:MGY393250 LXB393221:LXC393250 LNF393221:LNG393250 LDJ393221:LDK393250 KTN393221:KTO393250 KJR393221:KJS393250 JZV393221:JZW393250 JPZ393221:JQA393250 JGD393221:JGE393250 IWH393221:IWI393250 IML393221:IMM393250 ICP393221:ICQ393250 HST393221:HSU393250 HIX393221:HIY393250 GZB393221:GZC393250 GPF393221:GPG393250 GFJ393221:GFK393250 FVN393221:FVO393250 FLR393221:FLS393250 FBV393221:FBW393250 ERZ393221:ESA393250 EID393221:EIE393250 DYH393221:DYI393250 DOL393221:DOM393250 DEP393221:DEQ393250 CUT393221:CUU393250 CKX393221:CKY393250 CBB393221:CBC393250 BRF393221:BRG393250 BHJ393221:BHK393250 AXN393221:AXO393250 ANR393221:ANS393250 ADV393221:ADW393250 TZ393221:UA393250 KD393221:KE393250 AB393221:AE393250 WWP327685:WWQ327714 WMT327685:WMU327714 WCX327685:WCY327714 VTB327685:VTC327714 VJF327685:VJG327714 UZJ327685:UZK327714 UPN327685:UPO327714 UFR327685:UFS327714 TVV327685:TVW327714 TLZ327685:TMA327714 TCD327685:TCE327714 SSH327685:SSI327714 SIL327685:SIM327714 RYP327685:RYQ327714 ROT327685:ROU327714 REX327685:REY327714 QVB327685:QVC327714 QLF327685:QLG327714 QBJ327685:QBK327714 PRN327685:PRO327714 PHR327685:PHS327714 OXV327685:OXW327714 ONZ327685:OOA327714 OED327685:OEE327714 NUH327685:NUI327714 NKL327685:NKM327714 NAP327685:NAQ327714 MQT327685:MQU327714 MGX327685:MGY327714 LXB327685:LXC327714 LNF327685:LNG327714 LDJ327685:LDK327714 KTN327685:KTO327714 KJR327685:KJS327714 JZV327685:JZW327714 JPZ327685:JQA327714 JGD327685:JGE327714 IWH327685:IWI327714 IML327685:IMM327714 ICP327685:ICQ327714 HST327685:HSU327714 HIX327685:HIY327714 GZB327685:GZC327714 GPF327685:GPG327714 GFJ327685:GFK327714 FVN327685:FVO327714 FLR327685:FLS327714 FBV327685:FBW327714 ERZ327685:ESA327714 EID327685:EIE327714 DYH327685:DYI327714 DOL327685:DOM327714 DEP327685:DEQ327714 CUT327685:CUU327714 CKX327685:CKY327714 CBB327685:CBC327714 BRF327685:BRG327714 BHJ327685:BHK327714 AXN327685:AXO327714 ANR327685:ANS327714 ADV327685:ADW327714 TZ327685:UA327714 KD327685:KE327714 AB327685:AE327714 WWP262149:WWQ262178 WMT262149:WMU262178 WCX262149:WCY262178 VTB262149:VTC262178 VJF262149:VJG262178 UZJ262149:UZK262178 UPN262149:UPO262178 UFR262149:UFS262178 TVV262149:TVW262178 TLZ262149:TMA262178 TCD262149:TCE262178 SSH262149:SSI262178 SIL262149:SIM262178 RYP262149:RYQ262178 ROT262149:ROU262178 REX262149:REY262178 QVB262149:QVC262178 QLF262149:QLG262178 QBJ262149:QBK262178 PRN262149:PRO262178 PHR262149:PHS262178 OXV262149:OXW262178 ONZ262149:OOA262178 OED262149:OEE262178 NUH262149:NUI262178 NKL262149:NKM262178 NAP262149:NAQ262178 MQT262149:MQU262178 MGX262149:MGY262178 LXB262149:LXC262178 LNF262149:LNG262178 LDJ262149:LDK262178 KTN262149:KTO262178 KJR262149:KJS262178 JZV262149:JZW262178 JPZ262149:JQA262178 JGD262149:JGE262178 IWH262149:IWI262178 IML262149:IMM262178 ICP262149:ICQ262178 HST262149:HSU262178 HIX262149:HIY262178 GZB262149:GZC262178 GPF262149:GPG262178 GFJ262149:GFK262178 FVN262149:FVO262178 FLR262149:FLS262178 FBV262149:FBW262178 ERZ262149:ESA262178 EID262149:EIE262178 DYH262149:DYI262178 DOL262149:DOM262178 DEP262149:DEQ262178 CUT262149:CUU262178 CKX262149:CKY262178 CBB262149:CBC262178 BRF262149:BRG262178 BHJ262149:BHK262178 AXN262149:AXO262178 ANR262149:ANS262178 ADV262149:ADW262178 TZ262149:UA262178 KD262149:KE262178 AB262149:AE262178 WWP196613:WWQ196642 WMT196613:WMU196642 WCX196613:WCY196642 VTB196613:VTC196642 VJF196613:VJG196642 UZJ196613:UZK196642 UPN196613:UPO196642 UFR196613:UFS196642 TVV196613:TVW196642 TLZ196613:TMA196642 TCD196613:TCE196642 SSH196613:SSI196642 SIL196613:SIM196642 RYP196613:RYQ196642 ROT196613:ROU196642 REX196613:REY196642 QVB196613:QVC196642 QLF196613:QLG196642 QBJ196613:QBK196642 PRN196613:PRO196642 PHR196613:PHS196642 OXV196613:OXW196642 ONZ196613:OOA196642 OED196613:OEE196642 NUH196613:NUI196642 NKL196613:NKM196642 NAP196613:NAQ196642 MQT196613:MQU196642 MGX196613:MGY196642 LXB196613:LXC196642 LNF196613:LNG196642 LDJ196613:LDK196642 KTN196613:KTO196642 KJR196613:KJS196642 JZV196613:JZW196642 JPZ196613:JQA196642 JGD196613:JGE196642 IWH196613:IWI196642 IML196613:IMM196642 ICP196613:ICQ196642 HST196613:HSU196642 HIX196613:HIY196642 GZB196613:GZC196642 GPF196613:GPG196642 GFJ196613:GFK196642 FVN196613:FVO196642 FLR196613:FLS196642 FBV196613:FBW196642 ERZ196613:ESA196642 EID196613:EIE196642 DYH196613:DYI196642 DOL196613:DOM196642 DEP196613:DEQ196642 CUT196613:CUU196642 CKX196613:CKY196642 CBB196613:CBC196642 BRF196613:BRG196642 BHJ196613:BHK196642 AXN196613:AXO196642 ANR196613:ANS196642 ADV196613:ADW196642 TZ196613:UA196642 KD196613:KE196642 AB196613:AE196642 WWP131077:WWQ131106 WMT131077:WMU131106 WCX131077:WCY131106 VTB131077:VTC131106 VJF131077:VJG131106 UZJ131077:UZK131106 UPN131077:UPO131106 UFR131077:UFS131106 TVV131077:TVW131106 TLZ131077:TMA131106 TCD131077:TCE131106 SSH131077:SSI131106 SIL131077:SIM131106 RYP131077:RYQ131106 ROT131077:ROU131106 REX131077:REY131106 QVB131077:QVC131106 QLF131077:QLG131106 QBJ131077:QBK131106 PRN131077:PRO131106 PHR131077:PHS131106 OXV131077:OXW131106 ONZ131077:OOA131106 OED131077:OEE131106 NUH131077:NUI131106 NKL131077:NKM131106 NAP131077:NAQ131106 MQT131077:MQU131106 MGX131077:MGY131106 LXB131077:LXC131106 LNF131077:LNG131106 LDJ131077:LDK131106 KTN131077:KTO131106 KJR131077:KJS131106 JZV131077:JZW131106 JPZ131077:JQA131106 JGD131077:JGE131106 IWH131077:IWI131106 IML131077:IMM131106 ICP131077:ICQ131106 HST131077:HSU131106 HIX131077:HIY131106 GZB131077:GZC131106 GPF131077:GPG131106 GFJ131077:GFK131106 FVN131077:FVO131106 FLR131077:FLS131106 FBV131077:FBW131106 ERZ131077:ESA131106 EID131077:EIE131106 DYH131077:DYI131106 DOL131077:DOM131106 DEP131077:DEQ131106 CUT131077:CUU131106 CKX131077:CKY131106 CBB131077:CBC131106 BRF131077:BRG131106 BHJ131077:BHK131106 AXN131077:AXO131106 ANR131077:ANS131106 ADV131077:ADW131106 TZ131077:UA131106 KD131077:KE131106 AB131077:AE131106 WWP65541:WWQ65570 WMT65541:WMU65570 WCX65541:WCY65570 VTB65541:VTC65570 VJF65541:VJG65570 UZJ65541:UZK65570 UPN65541:UPO65570 UFR65541:UFS65570 TVV65541:TVW65570 TLZ65541:TMA65570 TCD65541:TCE65570 SSH65541:SSI65570 SIL65541:SIM65570 RYP65541:RYQ65570 ROT65541:ROU65570 REX65541:REY65570 QVB65541:QVC65570 QLF65541:QLG65570 QBJ65541:QBK65570 PRN65541:PRO65570 PHR65541:PHS65570 OXV65541:OXW65570 ONZ65541:OOA65570 OED65541:OEE65570 NUH65541:NUI65570 NKL65541:NKM65570 NAP65541:NAQ65570 MQT65541:MQU65570 MGX65541:MGY65570 LXB65541:LXC65570 LNF65541:LNG65570 LDJ65541:LDK65570 KTN65541:KTO65570 KJR65541:KJS65570 JZV65541:JZW65570 JPZ65541:JQA65570 JGD65541:JGE65570 IWH65541:IWI65570 IML65541:IMM65570 ICP65541:ICQ65570 HST65541:HSU65570 HIX65541:HIY65570 GZB65541:GZC65570 GPF65541:GPG65570 GFJ65541:GFK65570 FVN65541:FVO65570 FLR65541:FLS65570 FBV65541:FBW65570 ERZ65541:ESA65570 EID65541:EIE65570 DYH65541:DYI65570 DOL65541:DOM65570 DEP65541:DEQ65570 CUT65541:CUU65570 CKX65541:CKY65570 CBB65541:CBC65570 BRF65541:BRG65570 BHJ65541:BHK65570 AXN65541:AXO65570 ANR65541:ANS65570 ADV65541:ADW65570 TZ65541:UA65570 KD65541:KE65570 AB65541:AE65570 JS9:KB38 WWP9:WWQ38 WMT9:WMU38 WCX9:WCY38 VTB9:VTC38 VJF9:VJG38 UZJ9:UZK38 UPN9:UPO38 UFR9:UFS38 TVV9:TVW38 TLZ9:TMA38 TCD9:TCE38 SSH9:SSI38 SIL9:SIM38 RYP9:RYQ38 ROT9:ROU38 REX9:REY38 QVB9:QVC38 QLF9:QLG38 QBJ9:QBK38 PRN9:PRO38 PHR9:PHS38 OXV9:OXW38 ONZ9:OOA38 OED9:OEE38 NUH9:NUI38 NKL9:NKM38 NAP9:NAQ38 MQT9:MQU38 MGX9:MGY38 LXB9:LXC38 LNF9:LNG38 LDJ9:LDK38 KTN9:KTO38 KJR9:KJS38 JZV9:JZW38 JPZ9:JQA38 JGD9:JGE38 IWH9:IWI38 IML9:IMM38 ICP9:ICQ38 HST9:HSU38 HIX9:HIY38 GZB9:GZC38 GPF9:GPG38 GFJ9:GFK38 FVN9:FVO38 FLR9:FLS38 FBV9:FBW38 ERZ9:ESA38 EID9:EIE38 DYH9:DYI38 DOL9:DOM38 DEP9:DEQ38 CUT9:CUU38 CKX9:CKY38 CBB9:CBC38 BRF9:BRG38 BHJ9:BHK38 AXN9:AXO38 ANR9:ANS38 ADV9:ADW38 TZ9:UA38 KD9:KE38 WXG983045:WXM983074 WNK983045:WNQ983074 WDO983045:WDU983074 VTS983045:VTY983074 VJW983045:VKC983074 VAA983045:VAG983074 UQE983045:UQK983074 UGI983045:UGO983074 TWM983045:TWS983074 TMQ983045:TMW983074 TCU983045:TDA983074 SSY983045:STE983074 SJC983045:SJI983074 RZG983045:RZM983074 RPK983045:RPQ983074 RFO983045:RFU983074 QVS983045:QVY983074 QLW983045:QMC983074 QCA983045:QCG983074 PSE983045:PSK983074 PII983045:PIO983074 OYM983045:OYS983074 OOQ983045:OOW983074 OEU983045:OFA983074 NUY983045:NVE983074 NLC983045:NLI983074 NBG983045:NBM983074 MRK983045:MRQ983074 MHO983045:MHU983074 LXS983045:LXY983074 LNW983045:LOC983074 LEA983045:LEG983074 KUE983045:KUK983074 KKI983045:KKO983074 KAM983045:KAS983074 JQQ983045:JQW983074 JGU983045:JHA983074 IWY983045:IXE983074 INC983045:INI983074 IDG983045:IDM983074 HTK983045:HTQ983074 HJO983045:HJU983074 GZS983045:GZY983074 GPW983045:GQC983074 GGA983045:GGG983074 FWE983045:FWK983074 FMI983045:FMO983074 FCM983045:FCS983074 ESQ983045:ESW983074 EIU983045:EJA983074 DYY983045:DZE983074 DPC983045:DPI983074 DFG983045:DFM983074 CVK983045:CVQ983074 CLO983045:CLU983074 CBS983045:CBY983074 BRW983045:BSC983074 BIA983045:BIG983074 AYE983045:AYK983074 AOI983045:AOO983074 AEM983045:AES983074 UQ983045:UW983074 KU983045:LA983074 AY983045:BE983074 WXG917509:WXM917538 WNK917509:WNQ917538 WDO917509:WDU917538 VTS917509:VTY917538 VJW917509:VKC917538 VAA917509:VAG917538 UQE917509:UQK917538 UGI917509:UGO917538 TWM917509:TWS917538 TMQ917509:TMW917538 TCU917509:TDA917538 SSY917509:STE917538 SJC917509:SJI917538 RZG917509:RZM917538 RPK917509:RPQ917538 RFO917509:RFU917538 QVS917509:QVY917538 QLW917509:QMC917538 QCA917509:QCG917538 PSE917509:PSK917538 PII917509:PIO917538 OYM917509:OYS917538 OOQ917509:OOW917538 OEU917509:OFA917538 NUY917509:NVE917538 NLC917509:NLI917538 NBG917509:NBM917538 MRK917509:MRQ917538 MHO917509:MHU917538 LXS917509:LXY917538 LNW917509:LOC917538 LEA917509:LEG917538 KUE917509:KUK917538 KKI917509:KKO917538 KAM917509:KAS917538 JQQ917509:JQW917538 JGU917509:JHA917538 IWY917509:IXE917538 INC917509:INI917538 IDG917509:IDM917538 HTK917509:HTQ917538 HJO917509:HJU917538 GZS917509:GZY917538 GPW917509:GQC917538 GGA917509:GGG917538 FWE917509:FWK917538 FMI917509:FMO917538 FCM917509:FCS917538 ESQ917509:ESW917538 EIU917509:EJA917538 DYY917509:DZE917538 DPC917509:DPI917538 DFG917509:DFM917538 CVK917509:CVQ917538 CLO917509:CLU917538 CBS917509:CBY917538 BRW917509:BSC917538 BIA917509:BIG917538 AYE917509:AYK917538 AOI917509:AOO917538 AEM917509:AES917538 UQ917509:UW917538 KU917509:LA917538 AY917509:BE917538 WXG851973:WXM852002 WNK851973:WNQ852002 WDO851973:WDU852002 VTS851973:VTY852002 VJW851973:VKC852002 VAA851973:VAG852002 UQE851973:UQK852002 UGI851973:UGO852002 TWM851973:TWS852002 TMQ851973:TMW852002 TCU851973:TDA852002 SSY851973:STE852002 SJC851973:SJI852002 RZG851973:RZM852002 RPK851973:RPQ852002 RFO851973:RFU852002 QVS851973:QVY852002 QLW851973:QMC852002 QCA851973:QCG852002 PSE851973:PSK852002 PII851973:PIO852002 OYM851973:OYS852002 OOQ851973:OOW852002 OEU851973:OFA852002 NUY851973:NVE852002 NLC851973:NLI852002 NBG851973:NBM852002 MRK851973:MRQ852002 MHO851973:MHU852002 LXS851973:LXY852002 LNW851973:LOC852002 LEA851973:LEG852002 KUE851973:KUK852002 KKI851973:KKO852002 KAM851973:KAS852002 JQQ851973:JQW852002 JGU851973:JHA852002 IWY851973:IXE852002 INC851973:INI852002 IDG851973:IDM852002 HTK851973:HTQ852002 HJO851973:HJU852002 GZS851973:GZY852002 GPW851973:GQC852002 GGA851973:GGG852002 FWE851973:FWK852002 FMI851973:FMO852002 FCM851973:FCS852002 ESQ851973:ESW852002 EIU851973:EJA852002 DYY851973:DZE852002 DPC851973:DPI852002 DFG851973:DFM852002 CVK851973:CVQ852002 CLO851973:CLU852002 CBS851973:CBY852002 BRW851973:BSC852002 BIA851973:BIG852002 AYE851973:AYK852002 AOI851973:AOO852002 AEM851973:AES852002 UQ851973:UW852002 KU851973:LA852002 AY851973:BE852002 WXG786437:WXM786466 WNK786437:WNQ786466 WDO786437:WDU786466 VTS786437:VTY786466 VJW786437:VKC786466 VAA786437:VAG786466 UQE786437:UQK786466 UGI786437:UGO786466 TWM786437:TWS786466 TMQ786437:TMW786466 TCU786437:TDA786466 SSY786437:STE786466 SJC786437:SJI786466 RZG786437:RZM786466 RPK786437:RPQ786466 RFO786437:RFU786466 QVS786437:QVY786466 QLW786437:QMC786466 QCA786437:QCG786466 PSE786437:PSK786466 PII786437:PIO786466 OYM786437:OYS786466 OOQ786437:OOW786466 OEU786437:OFA786466 NUY786437:NVE786466 NLC786437:NLI786466 NBG786437:NBM786466 MRK786437:MRQ786466 MHO786437:MHU786466 LXS786437:LXY786466 LNW786437:LOC786466 LEA786437:LEG786466 KUE786437:KUK786466 KKI786437:KKO786466 KAM786437:KAS786466 JQQ786437:JQW786466 JGU786437:JHA786466 IWY786437:IXE786466 INC786437:INI786466 IDG786437:IDM786466 HTK786437:HTQ786466 HJO786437:HJU786466 GZS786437:GZY786466 GPW786437:GQC786466 GGA786437:GGG786466 FWE786437:FWK786466 FMI786437:FMO786466 FCM786437:FCS786466 ESQ786437:ESW786466 EIU786437:EJA786466 DYY786437:DZE786466 DPC786437:DPI786466 DFG786437:DFM786466 CVK786437:CVQ786466 CLO786437:CLU786466 CBS786437:CBY786466 BRW786437:BSC786466 BIA786437:BIG786466 AYE786437:AYK786466 AOI786437:AOO786466 AEM786437:AES786466 UQ786437:UW786466 KU786437:LA786466 AY786437:BE786466 WXG720901:WXM720930 WNK720901:WNQ720930 WDO720901:WDU720930 VTS720901:VTY720930 VJW720901:VKC720930 VAA720901:VAG720930 UQE720901:UQK720930 UGI720901:UGO720930 TWM720901:TWS720930 TMQ720901:TMW720930 TCU720901:TDA720930 SSY720901:STE720930 SJC720901:SJI720930 RZG720901:RZM720930 RPK720901:RPQ720930 RFO720901:RFU720930 QVS720901:QVY720930 QLW720901:QMC720930 QCA720901:QCG720930 PSE720901:PSK720930 PII720901:PIO720930 OYM720901:OYS720930 OOQ720901:OOW720930 OEU720901:OFA720930 NUY720901:NVE720930 NLC720901:NLI720930 NBG720901:NBM720930 MRK720901:MRQ720930 MHO720901:MHU720930 LXS720901:LXY720930 LNW720901:LOC720930 LEA720901:LEG720930 KUE720901:KUK720930 KKI720901:KKO720930 KAM720901:KAS720930 JQQ720901:JQW720930 JGU720901:JHA720930 IWY720901:IXE720930 INC720901:INI720930 IDG720901:IDM720930 HTK720901:HTQ720930 HJO720901:HJU720930 GZS720901:GZY720930 GPW720901:GQC720930 GGA720901:GGG720930 FWE720901:FWK720930 FMI720901:FMO720930 FCM720901:FCS720930 ESQ720901:ESW720930 EIU720901:EJA720930 DYY720901:DZE720930 DPC720901:DPI720930 DFG720901:DFM720930 CVK720901:CVQ720930 CLO720901:CLU720930 CBS720901:CBY720930 BRW720901:BSC720930 BIA720901:BIG720930 AYE720901:AYK720930 AOI720901:AOO720930 AEM720901:AES720930 UQ720901:UW720930 KU720901:LA720930 AY720901:BE720930 WXG655365:WXM655394 WNK655365:WNQ655394 WDO655365:WDU655394 VTS655365:VTY655394 VJW655365:VKC655394 VAA655365:VAG655394 UQE655365:UQK655394 UGI655365:UGO655394 TWM655365:TWS655394 TMQ655365:TMW655394 TCU655365:TDA655394 SSY655365:STE655394 SJC655365:SJI655394 RZG655365:RZM655394 RPK655365:RPQ655394 RFO655365:RFU655394 QVS655365:QVY655394 QLW655365:QMC655394 QCA655365:QCG655394 PSE655365:PSK655394 PII655365:PIO655394 OYM655365:OYS655394 OOQ655365:OOW655394 OEU655365:OFA655394 NUY655365:NVE655394 NLC655365:NLI655394 NBG655365:NBM655394 MRK655365:MRQ655394 MHO655365:MHU655394 LXS655365:LXY655394 LNW655365:LOC655394 LEA655365:LEG655394 KUE655365:KUK655394 KKI655365:KKO655394 KAM655365:KAS655394 JQQ655365:JQW655394 JGU655365:JHA655394 IWY655365:IXE655394 INC655365:INI655394 IDG655365:IDM655394 HTK655365:HTQ655394 HJO655365:HJU655394 GZS655365:GZY655394 GPW655365:GQC655394 GGA655365:GGG655394 FWE655365:FWK655394 FMI655365:FMO655394 FCM655365:FCS655394 ESQ655365:ESW655394 EIU655365:EJA655394 DYY655365:DZE655394 DPC655365:DPI655394 DFG655365:DFM655394 CVK655365:CVQ655394 CLO655365:CLU655394 CBS655365:CBY655394 BRW655365:BSC655394 BIA655365:BIG655394 AYE655365:AYK655394 AOI655365:AOO655394 AEM655365:AES655394 UQ655365:UW655394 KU655365:LA655394 AY655365:BE655394 WXG589829:WXM589858 WNK589829:WNQ589858 WDO589829:WDU589858 VTS589829:VTY589858 VJW589829:VKC589858 VAA589829:VAG589858 UQE589829:UQK589858 UGI589829:UGO589858 TWM589829:TWS589858 TMQ589829:TMW589858 TCU589829:TDA589858 SSY589829:STE589858 SJC589829:SJI589858 RZG589829:RZM589858 RPK589829:RPQ589858 RFO589829:RFU589858 QVS589829:QVY589858 QLW589829:QMC589858 QCA589829:QCG589858 PSE589829:PSK589858 PII589829:PIO589858 OYM589829:OYS589858 OOQ589829:OOW589858 OEU589829:OFA589858 NUY589829:NVE589858 NLC589829:NLI589858 NBG589829:NBM589858 MRK589829:MRQ589858 MHO589829:MHU589858 LXS589829:LXY589858 LNW589829:LOC589858 LEA589829:LEG589858 KUE589829:KUK589858 KKI589829:KKO589858 KAM589829:KAS589858 JQQ589829:JQW589858 JGU589829:JHA589858 IWY589829:IXE589858 INC589829:INI589858 IDG589829:IDM589858 HTK589829:HTQ589858 HJO589829:HJU589858 GZS589829:GZY589858 GPW589829:GQC589858 GGA589829:GGG589858 FWE589829:FWK589858 FMI589829:FMO589858 FCM589829:FCS589858 ESQ589829:ESW589858 EIU589829:EJA589858 DYY589829:DZE589858 DPC589829:DPI589858 DFG589829:DFM589858 CVK589829:CVQ589858 CLO589829:CLU589858 CBS589829:CBY589858 BRW589829:BSC589858 BIA589829:BIG589858 AYE589829:AYK589858 AOI589829:AOO589858 AEM589829:AES589858 UQ589829:UW589858 KU589829:LA589858 AY589829:BE589858 WXG524293:WXM524322 WNK524293:WNQ524322 WDO524293:WDU524322 VTS524293:VTY524322 VJW524293:VKC524322 VAA524293:VAG524322 UQE524293:UQK524322 UGI524293:UGO524322 TWM524293:TWS524322 TMQ524293:TMW524322 TCU524293:TDA524322 SSY524293:STE524322 SJC524293:SJI524322 RZG524293:RZM524322 RPK524293:RPQ524322 RFO524293:RFU524322 QVS524293:QVY524322 QLW524293:QMC524322 QCA524293:QCG524322 PSE524293:PSK524322 PII524293:PIO524322 OYM524293:OYS524322 OOQ524293:OOW524322 OEU524293:OFA524322 NUY524293:NVE524322 NLC524293:NLI524322 NBG524293:NBM524322 MRK524293:MRQ524322 MHO524293:MHU524322 LXS524293:LXY524322 LNW524293:LOC524322 LEA524293:LEG524322 KUE524293:KUK524322 KKI524293:KKO524322 KAM524293:KAS524322 JQQ524293:JQW524322 JGU524293:JHA524322 IWY524293:IXE524322 INC524293:INI524322 IDG524293:IDM524322 HTK524293:HTQ524322 HJO524293:HJU524322 GZS524293:GZY524322 GPW524293:GQC524322 GGA524293:GGG524322 FWE524293:FWK524322 FMI524293:FMO524322 FCM524293:FCS524322 ESQ524293:ESW524322 EIU524293:EJA524322 DYY524293:DZE524322 DPC524293:DPI524322 DFG524293:DFM524322 CVK524293:CVQ524322 CLO524293:CLU524322 CBS524293:CBY524322 BRW524293:BSC524322 BIA524293:BIG524322 AYE524293:AYK524322 AOI524293:AOO524322 AEM524293:AES524322 UQ524293:UW524322 KU524293:LA524322 AY524293:BE524322 WXG458757:WXM458786 WNK458757:WNQ458786 WDO458757:WDU458786 VTS458757:VTY458786 VJW458757:VKC458786 VAA458757:VAG458786 UQE458757:UQK458786 UGI458757:UGO458786 TWM458757:TWS458786 TMQ458757:TMW458786 TCU458757:TDA458786 SSY458757:STE458786 SJC458757:SJI458786 RZG458757:RZM458786 RPK458757:RPQ458786 RFO458757:RFU458786 QVS458757:QVY458786 QLW458757:QMC458786 QCA458757:QCG458786 PSE458757:PSK458786 PII458757:PIO458786 OYM458757:OYS458786 OOQ458757:OOW458786 OEU458757:OFA458786 NUY458757:NVE458786 NLC458757:NLI458786 NBG458757:NBM458786 MRK458757:MRQ458786 MHO458757:MHU458786 LXS458757:LXY458786 LNW458757:LOC458786 LEA458757:LEG458786 KUE458757:KUK458786 KKI458757:KKO458786 KAM458757:KAS458786 JQQ458757:JQW458786 JGU458757:JHA458786 IWY458757:IXE458786 INC458757:INI458786 IDG458757:IDM458786 HTK458757:HTQ458786 HJO458757:HJU458786 GZS458757:GZY458786 GPW458757:GQC458786 GGA458757:GGG458786 FWE458757:FWK458786 FMI458757:FMO458786 FCM458757:FCS458786 ESQ458757:ESW458786 EIU458757:EJA458786 DYY458757:DZE458786 DPC458757:DPI458786 DFG458757:DFM458786 CVK458757:CVQ458786 CLO458757:CLU458786 CBS458757:CBY458786 BRW458757:BSC458786 BIA458757:BIG458786 AYE458757:AYK458786 AOI458757:AOO458786 AEM458757:AES458786 UQ458757:UW458786 KU458757:LA458786 AY458757:BE458786 WXG393221:WXM393250 WNK393221:WNQ393250 WDO393221:WDU393250 VTS393221:VTY393250 VJW393221:VKC393250 VAA393221:VAG393250 UQE393221:UQK393250 UGI393221:UGO393250 TWM393221:TWS393250 TMQ393221:TMW393250 TCU393221:TDA393250 SSY393221:STE393250 SJC393221:SJI393250 RZG393221:RZM393250 RPK393221:RPQ393250 RFO393221:RFU393250 QVS393221:QVY393250 QLW393221:QMC393250 QCA393221:QCG393250 PSE393221:PSK393250 PII393221:PIO393250 OYM393221:OYS393250 OOQ393221:OOW393250 OEU393221:OFA393250 NUY393221:NVE393250 NLC393221:NLI393250 NBG393221:NBM393250 MRK393221:MRQ393250 MHO393221:MHU393250 LXS393221:LXY393250 LNW393221:LOC393250 LEA393221:LEG393250 KUE393221:KUK393250 KKI393221:KKO393250 KAM393221:KAS393250 JQQ393221:JQW393250 JGU393221:JHA393250 IWY393221:IXE393250 INC393221:INI393250 IDG393221:IDM393250 HTK393221:HTQ393250 HJO393221:HJU393250 GZS393221:GZY393250 GPW393221:GQC393250 GGA393221:GGG393250 FWE393221:FWK393250 FMI393221:FMO393250 FCM393221:FCS393250 ESQ393221:ESW393250 EIU393221:EJA393250 DYY393221:DZE393250 DPC393221:DPI393250 DFG393221:DFM393250 CVK393221:CVQ393250 CLO393221:CLU393250 CBS393221:CBY393250 BRW393221:BSC393250 BIA393221:BIG393250 AYE393221:AYK393250 AOI393221:AOO393250 AEM393221:AES393250 UQ393221:UW393250 KU393221:LA393250 AY393221:BE393250 WXG327685:WXM327714 WNK327685:WNQ327714 WDO327685:WDU327714 VTS327685:VTY327714 VJW327685:VKC327714 VAA327685:VAG327714 UQE327685:UQK327714 UGI327685:UGO327714 TWM327685:TWS327714 TMQ327685:TMW327714 TCU327685:TDA327714 SSY327685:STE327714 SJC327685:SJI327714 RZG327685:RZM327714 RPK327685:RPQ327714 RFO327685:RFU327714 QVS327685:QVY327714 QLW327685:QMC327714 QCA327685:QCG327714 PSE327685:PSK327714 PII327685:PIO327714 OYM327685:OYS327714 OOQ327685:OOW327714 OEU327685:OFA327714 NUY327685:NVE327714 NLC327685:NLI327714 NBG327685:NBM327714 MRK327685:MRQ327714 MHO327685:MHU327714 LXS327685:LXY327714 LNW327685:LOC327714 LEA327685:LEG327714 KUE327685:KUK327714 KKI327685:KKO327714 KAM327685:KAS327714 JQQ327685:JQW327714 JGU327685:JHA327714 IWY327685:IXE327714 INC327685:INI327714 IDG327685:IDM327714 HTK327685:HTQ327714 HJO327685:HJU327714 GZS327685:GZY327714 GPW327685:GQC327714 GGA327685:GGG327714 FWE327685:FWK327714 FMI327685:FMO327714 FCM327685:FCS327714 ESQ327685:ESW327714 EIU327685:EJA327714 DYY327685:DZE327714 DPC327685:DPI327714 DFG327685:DFM327714 CVK327685:CVQ327714 CLO327685:CLU327714 CBS327685:CBY327714 BRW327685:BSC327714 BIA327685:BIG327714 AYE327685:AYK327714 AOI327685:AOO327714 AEM327685:AES327714 UQ327685:UW327714 KU327685:LA327714 AY327685:BE327714 WXG262149:WXM262178 WNK262149:WNQ262178 WDO262149:WDU262178 VTS262149:VTY262178 VJW262149:VKC262178 VAA262149:VAG262178 UQE262149:UQK262178 UGI262149:UGO262178 TWM262149:TWS262178 TMQ262149:TMW262178 TCU262149:TDA262178 SSY262149:STE262178 SJC262149:SJI262178 RZG262149:RZM262178 RPK262149:RPQ262178 RFO262149:RFU262178 QVS262149:QVY262178 QLW262149:QMC262178 QCA262149:QCG262178 PSE262149:PSK262178 PII262149:PIO262178 OYM262149:OYS262178 OOQ262149:OOW262178 OEU262149:OFA262178 NUY262149:NVE262178 NLC262149:NLI262178 NBG262149:NBM262178 MRK262149:MRQ262178 MHO262149:MHU262178 LXS262149:LXY262178 LNW262149:LOC262178 LEA262149:LEG262178 KUE262149:KUK262178 KKI262149:KKO262178 KAM262149:KAS262178 JQQ262149:JQW262178 JGU262149:JHA262178 IWY262149:IXE262178 INC262149:INI262178 IDG262149:IDM262178 HTK262149:HTQ262178 HJO262149:HJU262178 GZS262149:GZY262178 GPW262149:GQC262178 GGA262149:GGG262178 FWE262149:FWK262178 FMI262149:FMO262178 FCM262149:FCS262178 ESQ262149:ESW262178 EIU262149:EJA262178 DYY262149:DZE262178 DPC262149:DPI262178 DFG262149:DFM262178 CVK262149:CVQ262178 CLO262149:CLU262178 CBS262149:CBY262178 BRW262149:BSC262178 BIA262149:BIG262178 AYE262149:AYK262178 AOI262149:AOO262178 AEM262149:AES262178 UQ262149:UW262178 KU262149:LA262178 AY262149:BE262178 WXG196613:WXM196642 WNK196613:WNQ196642 WDO196613:WDU196642 VTS196613:VTY196642 VJW196613:VKC196642 VAA196613:VAG196642 UQE196613:UQK196642 UGI196613:UGO196642 TWM196613:TWS196642 TMQ196613:TMW196642 TCU196613:TDA196642 SSY196613:STE196642 SJC196613:SJI196642 RZG196613:RZM196642 RPK196613:RPQ196642 RFO196613:RFU196642 QVS196613:QVY196642 QLW196613:QMC196642 QCA196613:QCG196642 PSE196613:PSK196642 PII196613:PIO196642 OYM196613:OYS196642 OOQ196613:OOW196642 OEU196613:OFA196642 NUY196613:NVE196642 NLC196613:NLI196642 NBG196613:NBM196642 MRK196613:MRQ196642 MHO196613:MHU196642 LXS196613:LXY196642 LNW196613:LOC196642 LEA196613:LEG196642 KUE196613:KUK196642 KKI196613:KKO196642 KAM196613:KAS196642 JQQ196613:JQW196642 JGU196613:JHA196642 IWY196613:IXE196642 INC196613:INI196642 IDG196613:IDM196642 HTK196613:HTQ196642 HJO196613:HJU196642 GZS196613:GZY196642 GPW196613:GQC196642 GGA196613:GGG196642 FWE196613:FWK196642 FMI196613:FMO196642 FCM196613:FCS196642 ESQ196613:ESW196642 EIU196613:EJA196642 DYY196613:DZE196642 DPC196613:DPI196642 DFG196613:DFM196642 CVK196613:CVQ196642 CLO196613:CLU196642 CBS196613:CBY196642 BRW196613:BSC196642 BIA196613:BIG196642 AYE196613:AYK196642 AOI196613:AOO196642 AEM196613:AES196642 UQ196613:UW196642 KU196613:LA196642 AY196613:BE196642 WXG131077:WXM131106 WNK131077:WNQ131106 WDO131077:WDU131106 VTS131077:VTY131106 VJW131077:VKC131106 VAA131077:VAG131106 UQE131077:UQK131106 UGI131077:UGO131106 TWM131077:TWS131106 TMQ131077:TMW131106 TCU131077:TDA131106 SSY131077:STE131106 SJC131077:SJI131106 RZG131077:RZM131106 RPK131077:RPQ131106 RFO131077:RFU131106 QVS131077:QVY131106 QLW131077:QMC131106 QCA131077:QCG131106 PSE131077:PSK131106 PII131077:PIO131106 OYM131077:OYS131106 OOQ131077:OOW131106 OEU131077:OFA131106 NUY131077:NVE131106 NLC131077:NLI131106 NBG131077:NBM131106 MRK131077:MRQ131106 MHO131077:MHU131106 LXS131077:LXY131106 LNW131077:LOC131106 LEA131077:LEG131106 KUE131077:KUK131106 KKI131077:KKO131106 KAM131077:KAS131106 JQQ131077:JQW131106 JGU131077:JHA131106 IWY131077:IXE131106 INC131077:INI131106 IDG131077:IDM131106 HTK131077:HTQ131106 HJO131077:HJU131106 GZS131077:GZY131106 GPW131077:GQC131106 GGA131077:GGG131106 FWE131077:FWK131106 FMI131077:FMO131106 FCM131077:FCS131106 ESQ131077:ESW131106 EIU131077:EJA131106 DYY131077:DZE131106 DPC131077:DPI131106 DFG131077:DFM131106 CVK131077:CVQ131106 CLO131077:CLU131106 CBS131077:CBY131106 BRW131077:BSC131106 BIA131077:BIG131106 AYE131077:AYK131106 AOI131077:AOO131106 AEM131077:AES131106 UQ131077:UW131106 KU131077:LA131106 AY131077:BE131106 WXG65541:WXM65570 WNK65541:WNQ65570 WDO65541:WDU65570 VTS65541:VTY65570 VJW65541:VKC65570 VAA65541:VAG65570 UQE65541:UQK65570 UGI65541:UGO65570 TWM65541:TWS65570 TMQ65541:TMW65570 TCU65541:TDA65570 SSY65541:STE65570 SJC65541:SJI65570 RZG65541:RZM65570 RPK65541:RPQ65570 RFO65541:RFU65570 QVS65541:QVY65570 QLW65541:QMC65570 QCA65541:QCG65570 PSE65541:PSK65570 PII65541:PIO65570 OYM65541:OYS65570 OOQ65541:OOW65570 OEU65541:OFA65570 NUY65541:NVE65570 NLC65541:NLI65570 NBG65541:NBM65570 MRK65541:MRQ65570 MHO65541:MHU65570 LXS65541:LXY65570 LNW65541:LOC65570 LEA65541:LEG65570 KUE65541:KUK65570 KKI65541:KKO65570 KAM65541:KAS65570 JQQ65541:JQW65570 JGU65541:JHA65570 IWY65541:IXE65570 INC65541:INI65570 IDG65541:IDM65570 HTK65541:HTQ65570 HJO65541:HJU65570 GZS65541:GZY65570 GPW65541:GQC65570 GGA65541:GGG65570 FWE65541:FWK65570 FMI65541:FMO65570 FCM65541:FCS65570 ESQ65541:ESW65570 EIU65541:EJA65570 DYY65541:DZE65570 DPC65541:DPI65570 DFG65541:DFM65570 CVK65541:CVQ65570 CLO65541:CLU65570 CBS65541:CBY65570 BRW65541:BSC65570 BIA65541:BIG65570 AYE65541:AYK65570 AOI65541:AOO65570 AEM65541:AES65570 UQ65541:UW65570 KU65541:LA65570 AY65541:BE65570 Y29:AA29 WXG9:WXM38 WNK9:WNQ38 WDO9:WDU38 VTS9:VTY38 VJW9:VKC38 VAA9:VAG38 UQE9:UQK38 UGI9:UGO38 TWM9:TWS38 TMQ9:TMW38 TCU9:TDA38 SSY9:STE38 SJC9:SJI38 RZG9:RZM38 RPK9:RPQ38 RFO9:RFU38 QVS9:QVY38 QLW9:QMC38 QCA9:QCG38 PSE9:PSK38 PII9:PIO38 OYM9:OYS38 OOQ9:OOW38 OEU9:OFA38 NUY9:NVE38 NLC9:NLI38 NBG9:NBM38 MRK9:MRQ38 MHO9:MHU38 LXS9:LXY38 LNW9:LOC38 LEA9:LEG38 KUE9:KUK38 KKI9:KKO38 KAM9:KAS38 JQQ9:JQW38 JGU9:JHA38 IWY9:IXE38 INC9:INI38 IDG9:IDM38 HTK9:HTQ38 HJO9:HJU38 GZS9:GZY38 GPW9:GQC38 GGA9:GGG38 FWE9:FWK38 FMI9:FMO38 FCM9:FCS38 ESQ9:ESW38 EIU9:EJA38 DYY9:DZE38 DPC9:DPI38 DFG9:DFM38 CVK9:CVQ38 CLO9:CLU38 CBS9:CBY38 BRW9:BSC38 BIA9:BIG38 AYE9:AYK38 AOI9:AOO38 AEM9:AES38 UQ9:UW38 KU9:LA38 WWS983045:WWX983074 WMW983045:WNB983074 WDA983045:WDF983074 VTE983045:VTJ983074 VJI983045:VJN983074 UZM983045:UZR983074 UPQ983045:UPV983074 UFU983045:UFZ983074 TVY983045:TWD983074 TMC983045:TMH983074 TCG983045:TCL983074 SSK983045:SSP983074 SIO983045:SIT983074 RYS983045:RYX983074 ROW983045:RPB983074 RFA983045:RFF983074 QVE983045:QVJ983074 QLI983045:QLN983074 QBM983045:QBR983074 PRQ983045:PRV983074 PHU983045:PHZ983074 OXY983045:OYD983074 OOC983045:OOH983074 OEG983045:OEL983074 NUK983045:NUP983074 NKO983045:NKT983074 NAS983045:NAX983074 MQW983045:MRB983074 MHA983045:MHF983074 LXE983045:LXJ983074 LNI983045:LNN983074 LDM983045:LDR983074 KTQ983045:KTV983074 KJU983045:KJZ983074 JZY983045:KAD983074 JQC983045:JQH983074 JGG983045:JGL983074 IWK983045:IWP983074 IMO983045:IMT983074 ICS983045:ICX983074 HSW983045:HTB983074 HJA983045:HJF983074 GZE983045:GZJ983074 GPI983045:GPN983074 GFM983045:GFR983074 FVQ983045:FVV983074 FLU983045:FLZ983074 FBY983045:FCD983074 ESC983045:ESH983074 EIG983045:EIL983074 DYK983045:DYP983074 DOO983045:DOT983074 DES983045:DEX983074 CUW983045:CVB983074 CLA983045:CLF983074 CBE983045:CBJ983074 BRI983045:BRN983074 BHM983045:BHR983074 AXQ983045:AXV983074 ANU983045:ANZ983074 ADY983045:AED983074 UC983045:UH983074 KG983045:KL983074 AG983045:AN983074 WWS917509:WWX917538 WMW917509:WNB917538 WDA917509:WDF917538 VTE917509:VTJ917538 VJI917509:VJN917538 UZM917509:UZR917538 UPQ917509:UPV917538 UFU917509:UFZ917538 TVY917509:TWD917538 TMC917509:TMH917538 TCG917509:TCL917538 SSK917509:SSP917538 SIO917509:SIT917538 RYS917509:RYX917538 ROW917509:RPB917538 RFA917509:RFF917538 QVE917509:QVJ917538 QLI917509:QLN917538 QBM917509:QBR917538 PRQ917509:PRV917538 PHU917509:PHZ917538 OXY917509:OYD917538 OOC917509:OOH917538 OEG917509:OEL917538 NUK917509:NUP917538 NKO917509:NKT917538 NAS917509:NAX917538 MQW917509:MRB917538 MHA917509:MHF917538 LXE917509:LXJ917538 LNI917509:LNN917538 LDM917509:LDR917538 KTQ917509:KTV917538 KJU917509:KJZ917538 JZY917509:KAD917538 JQC917509:JQH917538 JGG917509:JGL917538 IWK917509:IWP917538 IMO917509:IMT917538 ICS917509:ICX917538 HSW917509:HTB917538 HJA917509:HJF917538 GZE917509:GZJ917538 GPI917509:GPN917538 GFM917509:GFR917538 FVQ917509:FVV917538 FLU917509:FLZ917538 FBY917509:FCD917538 ESC917509:ESH917538 EIG917509:EIL917538 DYK917509:DYP917538 DOO917509:DOT917538 DES917509:DEX917538 CUW917509:CVB917538 CLA917509:CLF917538 CBE917509:CBJ917538 BRI917509:BRN917538 BHM917509:BHR917538 AXQ917509:AXV917538 ANU917509:ANZ917538 ADY917509:AED917538 UC917509:UH917538 KG917509:KL917538 AG917509:AN917538 WWS851973:WWX852002 WMW851973:WNB852002 WDA851973:WDF852002 VTE851973:VTJ852002 VJI851973:VJN852002 UZM851973:UZR852002 UPQ851973:UPV852002 UFU851973:UFZ852002 TVY851973:TWD852002 TMC851973:TMH852002 TCG851973:TCL852002 SSK851973:SSP852002 SIO851973:SIT852002 RYS851973:RYX852002 ROW851973:RPB852002 RFA851973:RFF852002 QVE851973:QVJ852002 QLI851973:QLN852002 QBM851973:QBR852002 PRQ851973:PRV852002 PHU851973:PHZ852002 OXY851973:OYD852002 OOC851973:OOH852002 OEG851973:OEL852002 NUK851973:NUP852002 NKO851973:NKT852002 NAS851973:NAX852002 MQW851973:MRB852002 MHA851973:MHF852002 LXE851973:LXJ852002 LNI851973:LNN852002 LDM851973:LDR852002 KTQ851973:KTV852002 KJU851973:KJZ852002 JZY851973:KAD852002 JQC851973:JQH852002 JGG851973:JGL852002 IWK851973:IWP852002 IMO851973:IMT852002 ICS851973:ICX852002 HSW851973:HTB852002 HJA851973:HJF852002 GZE851973:GZJ852002 GPI851973:GPN852002 GFM851973:GFR852002 FVQ851973:FVV852002 FLU851973:FLZ852002 FBY851973:FCD852002 ESC851973:ESH852002 EIG851973:EIL852002 DYK851973:DYP852002 DOO851973:DOT852002 DES851973:DEX852002 CUW851973:CVB852002 CLA851973:CLF852002 CBE851973:CBJ852002 BRI851973:BRN852002 BHM851973:BHR852002 AXQ851973:AXV852002 ANU851973:ANZ852002 ADY851973:AED852002 UC851973:UH852002 KG851973:KL852002 AG851973:AN852002 WWS786437:WWX786466 WMW786437:WNB786466 WDA786437:WDF786466 VTE786437:VTJ786466 VJI786437:VJN786466 UZM786437:UZR786466 UPQ786437:UPV786466 UFU786437:UFZ786466 TVY786437:TWD786466 TMC786437:TMH786466 TCG786437:TCL786466 SSK786437:SSP786466 SIO786437:SIT786466 RYS786437:RYX786466 ROW786437:RPB786466 RFA786437:RFF786466 QVE786437:QVJ786466 QLI786437:QLN786466 QBM786437:QBR786466 PRQ786437:PRV786466 PHU786437:PHZ786466 OXY786437:OYD786466 OOC786437:OOH786466 OEG786437:OEL786466 NUK786437:NUP786466 NKO786437:NKT786466 NAS786437:NAX786466 MQW786437:MRB786466 MHA786437:MHF786466 LXE786437:LXJ786466 LNI786437:LNN786466 LDM786437:LDR786466 KTQ786437:KTV786466 KJU786437:KJZ786466 JZY786437:KAD786466 JQC786437:JQH786466 JGG786437:JGL786466 IWK786437:IWP786466 IMO786437:IMT786466 ICS786437:ICX786466 HSW786437:HTB786466 HJA786437:HJF786466 GZE786437:GZJ786466 GPI786437:GPN786466 GFM786437:GFR786466 FVQ786437:FVV786466 FLU786437:FLZ786466 FBY786437:FCD786466 ESC786437:ESH786466 EIG786437:EIL786466 DYK786437:DYP786466 DOO786437:DOT786466 DES786437:DEX786466 CUW786437:CVB786466 CLA786437:CLF786466 CBE786437:CBJ786466 BRI786437:BRN786466 BHM786437:BHR786466 AXQ786437:AXV786466 ANU786437:ANZ786466 ADY786437:AED786466 UC786437:UH786466 KG786437:KL786466 AG786437:AN786466 WWS720901:WWX720930 WMW720901:WNB720930 WDA720901:WDF720930 VTE720901:VTJ720930 VJI720901:VJN720930 UZM720901:UZR720930 UPQ720901:UPV720930 UFU720901:UFZ720930 TVY720901:TWD720930 TMC720901:TMH720930 TCG720901:TCL720930 SSK720901:SSP720930 SIO720901:SIT720930 RYS720901:RYX720930 ROW720901:RPB720930 RFA720901:RFF720930 QVE720901:QVJ720930 QLI720901:QLN720930 QBM720901:QBR720930 PRQ720901:PRV720930 PHU720901:PHZ720930 OXY720901:OYD720930 OOC720901:OOH720930 OEG720901:OEL720930 NUK720901:NUP720930 NKO720901:NKT720930 NAS720901:NAX720930 MQW720901:MRB720930 MHA720901:MHF720930 LXE720901:LXJ720930 LNI720901:LNN720930 LDM720901:LDR720930 KTQ720901:KTV720930 KJU720901:KJZ720930 JZY720901:KAD720930 JQC720901:JQH720930 JGG720901:JGL720930 IWK720901:IWP720930 IMO720901:IMT720930 ICS720901:ICX720930 HSW720901:HTB720930 HJA720901:HJF720930 GZE720901:GZJ720930 GPI720901:GPN720930 GFM720901:GFR720930 FVQ720901:FVV720930 FLU720901:FLZ720930 FBY720901:FCD720930 ESC720901:ESH720930 EIG720901:EIL720930 DYK720901:DYP720930 DOO720901:DOT720930 DES720901:DEX720930 CUW720901:CVB720930 CLA720901:CLF720930 CBE720901:CBJ720930 BRI720901:BRN720930 BHM720901:BHR720930 AXQ720901:AXV720930 ANU720901:ANZ720930 ADY720901:AED720930 UC720901:UH720930 KG720901:KL720930 AG720901:AN720930 WWS655365:WWX655394 WMW655365:WNB655394 WDA655365:WDF655394 VTE655365:VTJ655394 VJI655365:VJN655394 UZM655365:UZR655394 UPQ655365:UPV655394 UFU655365:UFZ655394 TVY655365:TWD655394 TMC655365:TMH655394 TCG655365:TCL655394 SSK655365:SSP655394 SIO655365:SIT655394 RYS655365:RYX655394 ROW655365:RPB655394 RFA655365:RFF655394 QVE655365:QVJ655394 QLI655365:QLN655394 QBM655365:QBR655394 PRQ655365:PRV655394 PHU655365:PHZ655394 OXY655365:OYD655394 OOC655365:OOH655394 OEG655365:OEL655394 NUK655365:NUP655394 NKO655365:NKT655394 NAS655365:NAX655394 MQW655365:MRB655394 MHA655365:MHF655394 LXE655365:LXJ655394 LNI655365:LNN655394 LDM655365:LDR655394 KTQ655365:KTV655394 KJU655365:KJZ655394 JZY655365:KAD655394 JQC655365:JQH655394 JGG655365:JGL655394 IWK655365:IWP655394 IMO655365:IMT655394 ICS655365:ICX655394 HSW655365:HTB655394 HJA655365:HJF655394 GZE655365:GZJ655394 GPI655365:GPN655394 GFM655365:GFR655394 FVQ655365:FVV655394 FLU655365:FLZ655394 FBY655365:FCD655394 ESC655365:ESH655394 EIG655365:EIL655394 DYK655365:DYP655394 DOO655365:DOT655394 DES655365:DEX655394 CUW655365:CVB655394 CLA655365:CLF655394 CBE655365:CBJ655394 BRI655365:BRN655394 BHM655365:BHR655394 AXQ655365:AXV655394 ANU655365:ANZ655394 ADY655365:AED655394 UC655365:UH655394 KG655365:KL655394 AG655365:AN655394 WWS589829:WWX589858 WMW589829:WNB589858 WDA589829:WDF589858 VTE589829:VTJ589858 VJI589829:VJN589858 UZM589829:UZR589858 UPQ589829:UPV589858 UFU589829:UFZ589858 TVY589829:TWD589858 TMC589829:TMH589858 TCG589829:TCL589858 SSK589829:SSP589858 SIO589829:SIT589858 RYS589829:RYX589858 ROW589829:RPB589858 RFA589829:RFF589858 QVE589829:QVJ589858 QLI589829:QLN589858 QBM589829:QBR589858 PRQ589829:PRV589858 PHU589829:PHZ589858 OXY589829:OYD589858 OOC589829:OOH589858 OEG589829:OEL589858 NUK589829:NUP589858 NKO589829:NKT589858 NAS589829:NAX589858 MQW589829:MRB589858 MHA589829:MHF589858 LXE589829:LXJ589858 LNI589829:LNN589858 LDM589829:LDR589858 KTQ589829:KTV589858 KJU589829:KJZ589858 JZY589829:KAD589858 JQC589829:JQH589858 JGG589829:JGL589858 IWK589829:IWP589858 IMO589829:IMT589858 ICS589829:ICX589858 HSW589829:HTB589858 HJA589829:HJF589858 GZE589829:GZJ589858 GPI589829:GPN589858 GFM589829:GFR589858 FVQ589829:FVV589858 FLU589829:FLZ589858 FBY589829:FCD589858 ESC589829:ESH589858 EIG589829:EIL589858 DYK589829:DYP589858 DOO589829:DOT589858 DES589829:DEX589858 CUW589829:CVB589858 CLA589829:CLF589858 CBE589829:CBJ589858 BRI589829:BRN589858 BHM589829:BHR589858 AXQ589829:AXV589858 ANU589829:ANZ589858 ADY589829:AED589858 UC589829:UH589858 KG589829:KL589858 AG589829:AN589858 WWS524293:WWX524322 WMW524293:WNB524322 WDA524293:WDF524322 VTE524293:VTJ524322 VJI524293:VJN524322 UZM524293:UZR524322 UPQ524293:UPV524322 UFU524293:UFZ524322 TVY524293:TWD524322 TMC524293:TMH524322 TCG524293:TCL524322 SSK524293:SSP524322 SIO524293:SIT524322 RYS524293:RYX524322 ROW524293:RPB524322 RFA524293:RFF524322 QVE524293:QVJ524322 QLI524293:QLN524322 QBM524293:QBR524322 PRQ524293:PRV524322 PHU524293:PHZ524322 OXY524293:OYD524322 OOC524293:OOH524322 OEG524293:OEL524322 NUK524293:NUP524322 NKO524293:NKT524322 NAS524293:NAX524322 MQW524293:MRB524322 MHA524293:MHF524322 LXE524293:LXJ524322 LNI524293:LNN524322 LDM524293:LDR524322 KTQ524293:KTV524322 KJU524293:KJZ524322 JZY524293:KAD524322 JQC524293:JQH524322 JGG524293:JGL524322 IWK524293:IWP524322 IMO524293:IMT524322 ICS524293:ICX524322 HSW524293:HTB524322 HJA524293:HJF524322 GZE524293:GZJ524322 GPI524293:GPN524322 GFM524293:GFR524322 FVQ524293:FVV524322 FLU524293:FLZ524322 FBY524293:FCD524322 ESC524293:ESH524322 EIG524293:EIL524322 DYK524293:DYP524322 DOO524293:DOT524322 DES524293:DEX524322 CUW524293:CVB524322 CLA524293:CLF524322 CBE524293:CBJ524322 BRI524293:BRN524322 BHM524293:BHR524322 AXQ524293:AXV524322 ANU524293:ANZ524322 ADY524293:AED524322 UC524293:UH524322 KG524293:KL524322 AG524293:AN524322 WWS458757:WWX458786 WMW458757:WNB458786 WDA458757:WDF458786 VTE458757:VTJ458786 VJI458757:VJN458786 UZM458757:UZR458786 UPQ458757:UPV458786 UFU458757:UFZ458786 TVY458757:TWD458786 TMC458757:TMH458786 TCG458757:TCL458786 SSK458757:SSP458786 SIO458757:SIT458786 RYS458757:RYX458786 ROW458757:RPB458786 RFA458757:RFF458786 QVE458757:QVJ458786 QLI458757:QLN458786 QBM458757:QBR458786 PRQ458757:PRV458786 PHU458757:PHZ458786 OXY458757:OYD458786 OOC458757:OOH458786 OEG458757:OEL458786 NUK458757:NUP458786 NKO458757:NKT458786 NAS458757:NAX458786 MQW458757:MRB458786 MHA458757:MHF458786 LXE458757:LXJ458786 LNI458757:LNN458786 LDM458757:LDR458786 KTQ458757:KTV458786 KJU458757:KJZ458786 JZY458757:KAD458786 JQC458757:JQH458786 JGG458757:JGL458786 IWK458757:IWP458786 IMO458757:IMT458786 ICS458757:ICX458786 HSW458757:HTB458786 HJA458757:HJF458786 GZE458757:GZJ458786 GPI458757:GPN458786 GFM458757:GFR458786 FVQ458757:FVV458786 FLU458757:FLZ458786 FBY458757:FCD458786 ESC458757:ESH458786 EIG458757:EIL458786 DYK458757:DYP458786 DOO458757:DOT458786 DES458757:DEX458786 CUW458757:CVB458786 CLA458757:CLF458786 CBE458757:CBJ458786 BRI458757:BRN458786 BHM458757:BHR458786 AXQ458757:AXV458786 ANU458757:ANZ458786 ADY458757:AED458786 UC458757:UH458786 KG458757:KL458786 AG458757:AN458786 WWS393221:WWX393250 WMW393221:WNB393250 WDA393221:WDF393250 VTE393221:VTJ393250 VJI393221:VJN393250 UZM393221:UZR393250 UPQ393221:UPV393250 UFU393221:UFZ393250 TVY393221:TWD393250 TMC393221:TMH393250 TCG393221:TCL393250 SSK393221:SSP393250 SIO393221:SIT393250 RYS393221:RYX393250 ROW393221:RPB393250 RFA393221:RFF393250 QVE393221:QVJ393250 QLI393221:QLN393250 QBM393221:QBR393250 PRQ393221:PRV393250 PHU393221:PHZ393250 OXY393221:OYD393250 OOC393221:OOH393250 OEG393221:OEL393250 NUK393221:NUP393250 NKO393221:NKT393250 NAS393221:NAX393250 MQW393221:MRB393250 MHA393221:MHF393250 LXE393221:LXJ393250 LNI393221:LNN393250 LDM393221:LDR393250 KTQ393221:KTV393250 KJU393221:KJZ393250 JZY393221:KAD393250 JQC393221:JQH393250 JGG393221:JGL393250 IWK393221:IWP393250 IMO393221:IMT393250 ICS393221:ICX393250 HSW393221:HTB393250 HJA393221:HJF393250 GZE393221:GZJ393250 GPI393221:GPN393250 GFM393221:GFR393250 FVQ393221:FVV393250 FLU393221:FLZ393250 FBY393221:FCD393250 ESC393221:ESH393250 EIG393221:EIL393250 DYK393221:DYP393250 DOO393221:DOT393250 DES393221:DEX393250 CUW393221:CVB393250 CLA393221:CLF393250 CBE393221:CBJ393250 BRI393221:BRN393250 BHM393221:BHR393250 AXQ393221:AXV393250 ANU393221:ANZ393250 ADY393221:AED393250 UC393221:UH393250 KG393221:KL393250 AG393221:AN393250 WWS327685:WWX327714 WMW327685:WNB327714 WDA327685:WDF327714 VTE327685:VTJ327714 VJI327685:VJN327714 UZM327685:UZR327714 UPQ327685:UPV327714 UFU327685:UFZ327714 TVY327685:TWD327714 TMC327685:TMH327714 TCG327685:TCL327714 SSK327685:SSP327714 SIO327685:SIT327714 RYS327685:RYX327714 ROW327685:RPB327714 RFA327685:RFF327714 QVE327685:QVJ327714 QLI327685:QLN327714 QBM327685:QBR327714 PRQ327685:PRV327714 PHU327685:PHZ327714 OXY327685:OYD327714 OOC327685:OOH327714 OEG327685:OEL327714 NUK327685:NUP327714 NKO327685:NKT327714 NAS327685:NAX327714 MQW327685:MRB327714 MHA327685:MHF327714 LXE327685:LXJ327714 LNI327685:LNN327714 LDM327685:LDR327714 KTQ327685:KTV327714 KJU327685:KJZ327714 JZY327685:KAD327714 JQC327685:JQH327714 JGG327685:JGL327714 IWK327685:IWP327714 IMO327685:IMT327714 ICS327685:ICX327714 HSW327685:HTB327714 HJA327685:HJF327714 GZE327685:GZJ327714 GPI327685:GPN327714 GFM327685:GFR327714 FVQ327685:FVV327714 FLU327685:FLZ327714 FBY327685:FCD327714 ESC327685:ESH327714 EIG327685:EIL327714 DYK327685:DYP327714 DOO327685:DOT327714 DES327685:DEX327714 CUW327685:CVB327714 CLA327685:CLF327714 CBE327685:CBJ327714 BRI327685:BRN327714 BHM327685:BHR327714 AXQ327685:AXV327714 ANU327685:ANZ327714 ADY327685:AED327714 UC327685:UH327714 KG327685:KL327714 AG327685:AN327714 WWS262149:WWX262178 WMW262149:WNB262178 WDA262149:WDF262178 VTE262149:VTJ262178 VJI262149:VJN262178 UZM262149:UZR262178 UPQ262149:UPV262178 UFU262149:UFZ262178 TVY262149:TWD262178 TMC262149:TMH262178 TCG262149:TCL262178 SSK262149:SSP262178 SIO262149:SIT262178 RYS262149:RYX262178 ROW262149:RPB262178 RFA262149:RFF262178 QVE262149:QVJ262178 QLI262149:QLN262178 QBM262149:QBR262178 PRQ262149:PRV262178 PHU262149:PHZ262178 OXY262149:OYD262178 OOC262149:OOH262178 OEG262149:OEL262178 NUK262149:NUP262178 NKO262149:NKT262178 NAS262149:NAX262178 MQW262149:MRB262178 MHA262149:MHF262178 LXE262149:LXJ262178 LNI262149:LNN262178 LDM262149:LDR262178 KTQ262149:KTV262178 KJU262149:KJZ262178 JZY262149:KAD262178 JQC262149:JQH262178 JGG262149:JGL262178 IWK262149:IWP262178 IMO262149:IMT262178 ICS262149:ICX262178 HSW262149:HTB262178 HJA262149:HJF262178 GZE262149:GZJ262178 GPI262149:GPN262178 GFM262149:GFR262178 FVQ262149:FVV262178 FLU262149:FLZ262178 FBY262149:FCD262178 ESC262149:ESH262178 EIG262149:EIL262178 DYK262149:DYP262178 DOO262149:DOT262178 DES262149:DEX262178 CUW262149:CVB262178 CLA262149:CLF262178 CBE262149:CBJ262178 BRI262149:BRN262178 BHM262149:BHR262178 AXQ262149:AXV262178 ANU262149:ANZ262178 ADY262149:AED262178 UC262149:UH262178 KG262149:KL262178 AG262149:AN262178 WWS196613:WWX196642 WMW196613:WNB196642 WDA196613:WDF196642 VTE196613:VTJ196642 VJI196613:VJN196642 UZM196613:UZR196642 UPQ196613:UPV196642 UFU196613:UFZ196642 TVY196613:TWD196642 TMC196613:TMH196642 TCG196613:TCL196642 SSK196613:SSP196642 SIO196613:SIT196642 RYS196613:RYX196642 ROW196613:RPB196642 RFA196613:RFF196642 QVE196613:QVJ196642 QLI196613:QLN196642 QBM196613:QBR196642 PRQ196613:PRV196642 PHU196613:PHZ196642 OXY196613:OYD196642 OOC196613:OOH196642 OEG196613:OEL196642 NUK196613:NUP196642 NKO196613:NKT196642 NAS196613:NAX196642 MQW196613:MRB196642 MHA196613:MHF196642 LXE196613:LXJ196642 LNI196613:LNN196642 LDM196613:LDR196642 KTQ196613:KTV196642 KJU196613:KJZ196642 JZY196613:KAD196642 JQC196613:JQH196642 JGG196613:JGL196642 IWK196613:IWP196642 IMO196613:IMT196642 ICS196613:ICX196642 HSW196613:HTB196642 HJA196613:HJF196642 GZE196613:GZJ196642 GPI196613:GPN196642 GFM196613:GFR196642 FVQ196613:FVV196642 FLU196613:FLZ196642 FBY196613:FCD196642 ESC196613:ESH196642 EIG196613:EIL196642 DYK196613:DYP196642 DOO196613:DOT196642 DES196613:DEX196642 CUW196613:CVB196642 CLA196613:CLF196642 CBE196613:CBJ196642 BRI196613:BRN196642 BHM196613:BHR196642 AXQ196613:AXV196642 ANU196613:ANZ196642 ADY196613:AED196642 UC196613:UH196642 KG196613:KL196642 AG196613:AN196642 WWS131077:WWX131106 WMW131077:WNB131106 WDA131077:WDF131106 VTE131077:VTJ131106 VJI131077:VJN131106 UZM131077:UZR131106 UPQ131077:UPV131106 UFU131077:UFZ131106 TVY131077:TWD131106 TMC131077:TMH131106 TCG131077:TCL131106 SSK131077:SSP131106 SIO131077:SIT131106 RYS131077:RYX131106 ROW131077:RPB131106 RFA131077:RFF131106 QVE131077:QVJ131106 QLI131077:QLN131106 QBM131077:QBR131106 PRQ131077:PRV131106 PHU131077:PHZ131106 OXY131077:OYD131106 OOC131077:OOH131106 OEG131077:OEL131106 NUK131077:NUP131106 NKO131077:NKT131106 NAS131077:NAX131106 MQW131077:MRB131106 MHA131077:MHF131106 LXE131077:LXJ131106 LNI131077:LNN131106 LDM131077:LDR131106 KTQ131077:KTV131106 KJU131077:KJZ131106 JZY131077:KAD131106 JQC131077:JQH131106 JGG131077:JGL131106 IWK131077:IWP131106 IMO131077:IMT131106 ICS131077:ICX131106 HSW131077:HTB131106 HJA131077:HJF131106 GZE131077:GZJ131106 GPI131077:GPN131106 GFM131077:GFR131106 FVQ131077:FVV131106 FLU131077:FLZ131106 FBY131077:FCD131106 ESC131077:ESH131106 EIG131077:EIL131106 DYK131077:DYP131106 DOO131077:DOT131106 DES131077:DEX131106 CUW131077:CVB131106 CLA131077:CLF131106 CBE131077:CBJ131106 BRI131077:BRN131106 BHM131077:BHR131106 AXQ131077:AXV131106 ANU131077:ANZ131106 ADY131077:AED131106 UC131077:UH131106 KG131077:KL131106 AG131077:AN131106 WWS65541:WWX65570 WMW65541:WNB65570 WDA65541:WDF65570 VTE65541:VTJ65570 VJI65541:VJN65570 UZM65541:UZR65570 UPQ65541:UPV65570 UFU65541:UFZ65570 TVY65541:TWD65570 TMC65541:TMH65570 TCG65541:TCL65570 SSK65541:SSP65570 SIO65541:SIT65570 RYS65541:RYX65570 ROW65541:RPB65570 RFA65541:RFF65570 QVE65541:QVJ65570 QLI65541:QLN65570 QBM65541:QBR65570 PRQ65541:PRV65570 PHU65541:PHZ65570 OXY65541:OYD65570 OOC65541:OOH65570 OEG65541:OEL65570 NUK65541:NUP65570 NKO65541:NKT65570 NAS65541:NAX65570 MQW65541:MRB65570 MHA65541:MHF65570 LXE65541:LXJ65570 LNI65541:LNN65570 LDM65541:LDR65570 KTQ65541:KTV65570 KJU65541:KJZ65570 JZY65541:KAD65570 JQC65541:JQH65570 JGG65541:JGL65570 IWK65541:IWP65570 IMO65541:IMT65570 ICS65541:ICX65570 HSW65541:HTB65570 HJA65541:HJF65570 GZE65541:GZJ65570 GPI65541:GPN65570 GFM65541:GFR65570 FVQ65541:FVV65570 FLU65541:FLZ65570 FBY65541:FCD65570 ESC65541:ESH65570 EIG65541:EIL65570 DYK65541:DYP65570 DOO65541:DOT65570 DES65541:DEX65570 CUW65541:CVB65570 CLA65541:CLF65570 CBE65541:CBJ65570 BRI65541:BRN65570 BHM65541:BHR65570 AXQ65541:AXV65570 ANU65541:ANZ65570 ADY65541:AED65570 UC65541:UH65570 KG65541:KL65570 AG65541:AN65570 WWS9:WWX38 WMW9:WNB38 WDA9:WDF38 VTE9:VTJ38 VJI9:VJN38 UZM9:UZR38 UPQ9:UPV38 UFU9:UFZ38 TVY9:TWD38 TMC9:TMH38 TCG9:TCL38 SSK9:SSP38 SIO9:SIT38 RYS9:RYX38 ROW9:RPB38 RFA9:RFF38 QVE9:QVJ38 QLI9:QLN38 QBM9:QBR38 PRQ9:PRV38 PHU9:PHZ38 OXY9:OYD38 OOC9:OOH38 OEG9:OEL38 NUK9:NUP38 NKO9:NKT38 NAS9:NAX38 MQW9:MRB38 MHA9:MHF38 LXE9:LXJ38 LNI9:LNN38 LDM9:LDR38 KTQ9:KTV38 KJU9:KJZ38 JZY9:KAD38 JQC9:JQH38 JGG9:JGL38 IWK9:IWP38 IMO9:IMT38 ICS9:ICX38 HSW9:HTB38 HJA9:HJF38 GZE9:GZJ38 GPI9:GPN38 GFM9:GFR38 FVQ9:FVV38 FLU9:FLZ38 FBY9:FCD38 ESC9:ESH38 EIG9:EIL38 DYK9:DYP38 DOO9:DOT38 DES9:DEX38 CUW9:CVB38 CLA9:CLF38 CBE9:CBJ38 BRI9:BRN38 BHM9:BHR38 AXQ9:AXV38 ANU9:ANZ38 ADY9:AED38 UC9:UH38 KG9:KL38 WWO983046 WMS983046 WCW983046 VTA983046 VJE983046 UZI983046 UPM983046 UFQ983046 TVU983046 TLY983046 TCC983046 SSG983046 SIK983046 RYO983046 ROS983046 REW983046 QVA983046 QLE983046 QBI983046 PRM983046 PHQ983046 OXU983046 ONY983046 OEC983046 NUG983046 NKK983046 NAO983046 MQS983046 MGW983046 LXA983046 LNE983046 LDI983046 KTM983046 KJQ983046 JZU983046 JPY983046 JGC983046 IWG983046 IMK983046 ICO983046 HSS983046 HIW983046 GZA983046 GPE983046 GFI983046 FVM983046 FLQ983046 FBU983046 ERY983046 EIC983046 DYG983046 DOK983046 DEO983046 CUS983046 CKW983046 CBA983046 BRE983046 BHI983046 AXM983046 ANQ983046 ADU983046 TY983046 KC983046 AA983046 WWO917510 WMS917510 WCW917510 VTA917510 VJE917510 UZI917510 UPM917510 UFQ917510 TVU917510 TLY917510 TCC917510 SSG917510 SIK917510 RYO917510 ROS917510 REW917510 QVA917510 QLE917510 QBI917510 PRM917510 PHQ917510 OXU917510 ONY917510 OEC917510 NUG917510 NKK917510 NAO917510 MQS917510 MGW917510 LXA917510 LNE917510 LDI917510 KTM917510 KJQ917510 JZU917510 JPY917510 JGC917510 IWG917510 IMK917510 ICO917510 HSS917510 HIW917510 GZA917510 GPE917510 GFI917510 FVM917510 FLQ917510 FBU917510 ERY917510 EIC917510 DYG917510 DOK917510 DEO917510 CUS917510 CKW917510 CBA917510 BRE917510 BHI917510 AXM917510 ANQ917510 ADU917510 TY917510 KC917510 AA917510 WWO851974 WMS851974 WCW851974 VTA851974 VJE851974 UZI851974 UPM851974 UFQ851974 TVU851974 TLY851974 TCC851974 SSG851974 SIK851974 RYO851974 ROS851974 REW851974 QVA851974 QLE851974 QBI851974 PRM851974 PHQ851974 OXU851974 ONY851974 OEC851974 NUG851974 NKK851974 NAO851974 MQS851974 MGW851974 LXA851974 LNE851974 LDI851974 KTM851974 KJQ851974 JZU851974 JPY851974 JGC851974 IWG851974 IMK851974 ICO851974 HSS851974 HIW851974 GZA851974 GPE851974 GFI851974 FVM851974 FLQ851974 FBU851974 ERY851974 EIC851974 DYG851974 DOK851974 DEO851974 CUS851974 CKW851974 CBA851974 BRE851974 BHI851974 AXM851974 ANQ851974 ADU851974 TY851974 KC851974 AA851974 WWO786438 WMS786438 WCW786438 VTA786438 VJE786438 UZI786438 UPM786438 UFQ786438 TVU786438 TLY786438 TCC786438 SSG786438 SIK786438 RYO786438 ROS786438 REW786438 QVA786438 QLE786438 QBI786438 PRM786438 PHQ786438 OXU786438 ONY786438 OEC786438 NUG786438 NKK786438 NAO786438 MQS786438 MGW786438 LXA786438 LNE786438 LDI786438 KTM786438 KJQ786438 JZU786438 JPY786438 JGC786438 IWG786438 IMK786438 ICO786438 HSS786438 HIW786438 GZA786438 GPE786438 GFI786438 FVM786438 FLQ786438 FBU786438 ERY786438 EIC786438 DYG786438 DOK786438 DEO786438 CUS786438 CKW786438 CBA786438 BRE786438 BHI786438 AXM786438 ANQ786438 ADU786438 TY786438 KC786438 AA786438 WWO720902 WMS720902 WCW720902 VTA720902 VJE720902 UZI720902 UPM720902 UFQ720902 TVU720902 TLY720902 TCC720902 SSG720902 SIK720902 RYO720902 ROS720902 REW720902 QVA720902 QLE720902 QBI720902 PRM720902 PHQ720902 OXU720902 ONY720902 OEC720902 NUG720902 NKK720902 NAO720902 MQS720902 MGW720902 LXA720902 LNE720902 LDI720902 KTM720902 KJQ720902 JZU720902 JPY720902 JGC720902 IWG720902 IMK720902 ICO720902 HSS720902 HIW720902 GZA720902 GPE720902 GFI720902 FVM720902 FLQ720902 FBU720902 ERY720902 EIC720902 DYG720902 DOK720902 DEO720902 CUS720902 CKW720902 CBA720902 BRE720902 BHI720902 AXM720902 ANQ720902 ADU720902 TY720902 KC720902 AA720902 WWO655366 WMS655366 WCW655366 VTA655366 VJE655366 UZI655366 UPM655366 UFQ655366 TVU655366 TLY655366 TCC655366 SSG655366 SIK655366 RYO655366 ROS655366 REW655366 QVA655366 QLE655366 QBI655366 PRM655366 PHQ655366 OXU655366 ONY655366 OEC655366 NUG655366 NKK655366 NAO655366 MQS655366 MGW655366 LXA655366 LNE655366 LDI655366 KTM655366 KJQ655366 JZU655366 JPY655366 JGC655366 IWG655366 IMK655366 ICO655366 HSS655366 HIW655366 GZA655366 GPE655366 GFI655366 FVM655366 FLQ655366 FBU655366 ERY655366 EIC655366 DYG655366 DOK655366 DEO655366 CUS655366 CKW655366 CBA655366 BRE655366 BHI655366 AXM655366 ANQ655366 ADU655366 TY655366 KC655366 AA655366 WWO589830 WMS589830 WCW589830 VTA589830 VJE589830 UZI589830 UPM589830 UFQ589830 TVU589830 TLY589830 TCC589830 SSG589830 SIK589830 RYO589830 ROS589830 REW589830 QVA589830 QLE589830 QBI589830 PRM589830 PHQ589830 OXU589830 ONY589830 OEC589830 NUG589830 NKK589830 NAO589830 MQS589830 MGW589830 LXA589830 LNE589830 LDI589830 KTM589830 KJQ589830 JZU589830 JPY589830 JGC589830 IWG589830 IMK589830 ICO589830 HSS589830 HIW589830 GZA589830 GPE589830 GFI589830 FVM589830 FLQ589830 FBU589830 ERY589830 EIC589830 DYG589830 DOK589830 DEO589830 CUS589830 CKW589830 CBA589830 BRE589830 BHI589830 AXM589830 ANQ589830 ADU589830 TY589830 KC589830 AA589830 WWO524294 WMS524294 WCW524294 VTA524294 VJE524294 UZI524294 UPM524294 UFQ524294 TVU524294 TLY524294 TCC524294 SSG524294 SIK524294 RYO524294 ROS524294 REW524294 QVA524294 QLE524294 QBI524294 PRM524294 PHQ524294 OXU524294 ONY524294 OEC524294 NUG524294 NKK524294 NAO524294 MQS524294 MGW524294 LXA524294 LNE524294 LDI524294 KTM524294 KJQ524294 JZU524294 JPY524294 JGC524294 IWG524294 IMK524294 ICO524294 HSS524294 HIW524294 GZA524294 GPE524294 GFI524294 FVM524294 FLQ524294 FBU524294 ERY524294 EIC524294 DYG524294 DOK524294 DEO524294 CUS524294 CKW524294 CBA524294 BRE524294 BHI524294 AXM524294 ANQ524294 ADU524294 TY524294 KC524294 AA524294 WWO458758 WMS458758 WCW458758 VTA458758 VJE458758 UZI458758 UPM458758 UFQ458758 TVU458758 TLY458758 TCC458758 SSG458758 SIK458758 RYO458758 ROS458758 REW458758 QVA458758 QLE458758 QBI458758 PRM458758 PHQ458758 OXU458758 ONY458758 OEC458758 NUG458758 NKK458758 NAO458758 MQS458758 MGW458758 LXA458758 LNE458758 LDI458758 KTM458758 KJQ458758 JZU458758 JPY458758 JGC458758 IWG458758 IMK458758 ICO458758 HSS458758 HIW458758 GZA458758 GPE458758 GFI458758 FVM458758 FLQ458758 FBU458758 ERY458758 EIC458758 DYG458758 DOK458758 DEO458758 CUS458758 CKW458758 CBA458758 BRE458758 BHI458758 AXM458758 ANQ458758 ADU458758 TY458758 KC458758 AA458758 WWO393222 WMS393222 WCW393222 VTA393222 VJE393222 UZI393222 UPM393222 UFQ393222 TVU393222 TLY393222 TCC393222 SSG393222 SIK393222 RYO393222 ROS393222 REW393222 QVA393222 QLE393222 QBI393222 PRM393222 PHQ393222 OXU393222 ONY393222 OEC393222 NUG393222 NKK393222 NAO393222 MQS393222 MGW393222 LXA393222 LNE393222 LDI393222 KTM393222 KJQ393222 JZU393222 JPY393222 JGC393222 IWG393222 IMK393222 ICO393222 HSS393222 HIW393222 GZA393222 GPE393222 GFI393222 FVM393222 FLQ393222 FBU393222 ERY393222 EIC393222 DYG393222 DOK393222 DEO393222 CUS393222 CKW393222 CBA393222 BRE393222 BHI393222 AXM393222 ANQ393222 ADU393222 TY393222 KC393222 AA393222 WWO327686 WMS327686 WCW327686 VTA327686 VJE327686 UZI327686 UPM327686 UFQ327686 TVU327686 TLY327686 TCC327686 SSG327686 SIK327686 RYO327686 ROS327686 REW327686 QVA327686 QLE327686 QBI327686 PRM327686 PHQ327686 OXU327686 ONY327686 OEC327686 NUG327686 NKK327686 NAO327686 MQS327686 MGW327686 LXA327686 LNE327686 LDI327686 KTM327686 KJQ327686 JZU327686 JPY327686 JGC327686 IWG327686 IMK327686 ICO327686 HSS327686 HIW327686 GZA327686 GPE327686 GFI327686 FVM327686 FLQ327686 FBU327686 ERY327686 EIC327686 DYG327686 DOK327686 DEO327686 CUS327686 CKW327686 CBA327686 BRE327686 BHI327686 AXM327686 ANQ327686 ADU327686 TY327686 KC327686 AA327686 WWO262150 WMS262150 WCW262150 VTA262150 VJE262150 UZI262150 UPM262150 UFQ262150 TVU262150 TLY262150 TCC262150 SSG262150 SIK262150 RYO262150 ROS262150 REW262150 QVA262150 QLE262150 QBI262150 PRM262150 PHQ262150 OXU262150 ONY262150 OEC262150 NUG262150 NKK262150 NAO262150 MQS262150 MGW262150 LXA262150 LNE262150 LDI262150 KTM262150 KJQ262150 JZU262150 JPY262150 JGC262150 IWG262150 IMK262150 ICO262150 HSS262150 HIW262150 GZA262150 GPE262150 GFI262150 FVM262150 FLQ262150 FBU262150 ERY262150 EIC262150 DYG262150 DOK262150 DEO262150 CUS262150 CKW262150 CBA262150 BRE262150 BHI262150 AXM262150 ANQ262150 ADU262150 TY262150 KC262150 AA262150 WWO196614 WMS196614 WCW196614 VTA196614 VJE196614 UZI196614 UPM196614 UFQ196614 TVU196614 TLY196614 TCC196614 SSG196614 SIK196614 RYO196614 ROS196614 REW196614 QVA196614 QLE196614 QBI196614 PRM196614 PHQ196614 OXU196614 ONY196614 OEC196614 NUG196614 NKK196614 NAO196614 MQS196614 MGW196614 LXA196614 LNE196614 LDI196614 KTM196614 KJQ196614 JZU196614 JPY196614 JGC196614 IWG196614 IMK196614 ICO196614 HSS196614 HIW196614 GZA196614 GPE196614 GFI196614 FVM196614 FLQ196614 FBU196614 ERY196614 EIC196614 DYG196614 DOK196614 DEO196614 CUS196614 CKW196614 CBA196614 BRE196614 BHI196614 AXM196614 ANQ196614 ADU196614 TY196614 KC196614 AA196614 WWO131078 WMS131078 WCW131078 VTA131078 VJE131078 UZI131078 UPM131078 UFQ131078 TVU131078 TLY131078 TCC131078 SSG131078 SIK131078 RYO131078 ROS131078 REW131078 QVA131078 QLE131078 QBI131078 PRM131078 PHQ131078 OXU131078 ONY131078 OEC131078 NUG131078 NKK131078 NAO131078 MQS131078 MGW131078 LXA131078 LNE131078 LDI131078 KTM131078 KJQ131078 JZU131078 JPY131078 JGC131078 IWG131078 IMK131078 ICO131078 HSS131078 HIW131078 GZA131078 GPE131078 GFI131078 FVM131078 FLQ131078 FBU131078 ERY131078 EIC131078 DYG131078 DOK131078 DEO131078 CUS131078 CKW131078 CBA131078 BRE131078 BHI131078 AXM131078 ANQ131078 ADU131078 TY131078 KC131078 AA131078 WWO65542 WMS65542 WCW65542 VTA65542 VJE65542 UZI65542 UPM65542 UFQ65542 TVU65542 TLY65542 TCC65542 SSG65542 SIK65542 RYO65542 ROS65542 REW65542 QVA65542 QLE65542 QBI65542 PRM65542 PHQ65542 OXU65542 ONY65542 OEC65542 NUG65542 NKK65542 NAO65542 MQS65542 MGW65542 LXA65542 LNE65542 LDI65542 KTM65542 KJQ65542 JZU65542 JPY65542 JGC65542 IWG65542 IMK65542 ICO65542 HSS65542 HIW65542 GZA65542 GPE65542 GFI65542 FVM65542 FLQ65542 FBU65542 ERY65542 EIC65542 DYG65542 DOK65542 DEO65542 CUS65542 CKW65542 CBA65542 BRE65542 BHI65542 AXM65542 ANQ65542 ADU65542 TY65542 KC65542 AA65542 WWO10 WMS10 WCW10 VTA10 VJE10 UZI10 UPM10 UFQ10 TVU10 TLY10 TCC10 SSG10 SIK10 RYO10 ROS10 REW10 QVA10 QLE10 QBI10 PRM10 PHQ10 OXU10 ONY10 OEC10 NUG10 NKK10 NAO10 MQS10 MGW10 LXA10 LNE10 LDI10 KTM10 KJQ10 JZU10 JPY10 JGC10 IWG10 IMK10 ICO10 HSS10 HIW10 GZA10 GPE10 GFI10 FVM10 FLQ10 FBU10 ERY10 EIC10 DYG10 DOK10 DEO10 CUS10 CKW10 CBA10 BRE10 BHI10 AXM10 ANQ10 ADU10 TY10 KC10 AA10 WWD983079:WWE983079 WMH983079:WMI983079 WCL983079:WCM983079 VSP983079:VSQ983079 VIT983079:VIU983079 UYX983079:UYY983079 UPB983079:UPC983079 UFF983079:UFG983079 TVJ983079:TVK983079 TLN983079:TLO983079 TBR983079:TBS983079 SRV983079:SRW983079 SHZ983079:SIA983079 RYD983079:RYE983079 ROH983079:ROI983079 REL983079:REM983079 QUP983079:QUQ983079 QKT983079:QKU983079 QAX983079:QAY983079 PRB983079:PRC983079 PHF983079:PHG983079 OXJ983079:OXK983079 ONN983079:ONO983079 ODR983079:ODS983079 NTV983079:NTW983079 NJZ983079:NKA983079 NAD983079:NAE983079 MQH983079:MQI983079 MGL983079:MGM983079 LWP983079:LWQ983079 LMT983079:LMU983079 LCX983079:LCY983079 KTB983079:KTC983079 KJF983079:KJG983079 JZJ983079:JZK983079 JPN983079:JPO983079 JFR983079:JFS983079 IVV983079:IVW983079 ILZ983079:IMA983079 ICD983079:ICE983079 HSH983079:HSI983079 HIL983079:HIM983079 GYP983079:GYQ983079 GOT983079:GOU983079 GEX983079:GEY983079 FVB983079:FVC983079 FLF983079:FLG983079 FBJ983079:FBK983079 ERN983079:ERO983079 EHR983079:EHS983079 DXV983079:DXW983079 DNZ983079:DOA983079 DED983079:DEE983079 CUH983079:CUI983079 CKL983079:CKM983079 CAP983079:CAQ983079 BQT983079:BQU983079 BGX983079:BGY983079 AXB983079:AXC983079 ANF983079:ANG983079 ADJ983079:ADK983079 TN983079:TO983079 JR983079:JS983079 N983079:O983079 WWD917543:WWE917543 WMH917543:WMI917543 WCL917543:WCM917543 VSP917543:VSQ917543 VIT917543:VIU917543 UYX917543:UYY917543 UPB917543:UPC917543 UFF917543:UFG917543 TVJ917543:TVK917543 TLN917543:TLO917543 TBR917543:TBS917543 SRV917543:SRW917543 SHZ917543:SIA917543 RYD917543:RYE917543 ROH917543:ROI917543 REL917543:REM917543 QUP917543:QUQ917543 QKT917543:QKU917543 QAX917543:QAY917543 PRB917543:PRC917543 PHF917543:PHG917543 OXJ917543:OXK917543 ONN917543:ONO917543 ODR917543:ODS917543 NTV917543:NTW917543 NJZ917543:NKA917543 NAD917543:NAE917543 MQH917543:MQI917543 MGL917543:MGM917543 LWP917543:LWQ917543 LMT917543:LMU917543 LCX917543:LCY917543 KTB917543:KTC917543 KJF917543:KJG917543 JZJ917543:JZK917543 JPN917543:JPO917543 JFR917543:JFS917543 IVV917543:IVW917543 ILZ917543:IMA917543 ICD917543:ICE917543 HSH917543:HSI917543 HIL917543:HIM917543 GYP917543:GYQ917543 GOT917543:GOU917543 GEX917543:GEY917543 FVB917543:FVC917543 FLF917543:FLG917543 FBJ917543:FBK917543 ERN917543:ERO917543 EHR917543:EHS917543 DXV917543:DXW917543 DNZ917543:DOA917543 DED917543:DEE917543 CUH917543:CUI917543 CKL917543:CKM917543 CAP917543:CAQ917543 BQT917543:BQU917543 BGX917543:BGY917543 AXB917543:AXC917543 ANF917543:ANG917543 ADJ917543:ADK917543 TN917543:TO917543 JR917543:JS917543 N917543:O917543 WWD852007:WWE852007 WMH852007:WMI852007 WCL852007:WCM852007 VSP852007:VSQ852007 VIT852007:VIU852007 UYX852007:UYY852007 UPB852007:UPC852007 UFF852007:UFG852007 TVJ852007:TVK852007 TLN852007:TLO852007 TBR852007:TBS852007 SRV852007:SRW852007 SHZ852007:SIA852007 RYD852007:RYE852007 ROH852007:ROI852007 REL852007:REM852007 QUP852007:QUQ852007 QKT852007:QKU852007 QAX852007:QAY852007 PRB852007:PRC852007 PHF852007:PHG852007 OXJ852007:OXK852007 ONN852007:ONO852007 ODR852007:ODS852007 NTV852007:NTW852007 NJZ852007:NKA852007 NAD852007:NAE852007 MQH852007:MQI852007 MGL852007:MGM852007 LWP852007:LWQ852007 LMT852007:LMU852007 LCX852007:LCY852007 KTB852007:KTC852007 KJF852007:KJG852007 JZJ852007:JZK852007 JPN852007:JPO852007 JFR852007:JFS852007 IVV852007:IVW852007 ILZ852007:IMA852007 ICD852007:ICE852007 HSH852007:HSI852007 HIL852007:HIM852007 GYP852007:GYQ852007 GOT852007:GOU852007 GEX852007:GEY852007 FVB852007:FVC852007 FLF852007:FLG852007 FBJ852007:FBK852007 ERN852007:ERO852007 EHR852007:EHS852007 DXV852007:DXW852007 DNZ852007:DOA852007 DED852007:DEE852007 CUH852007:CUI852007 CKL852007:CKM852007 CAP852007:CAQ852007 BQT852007:BQU852007 BGX852007:BGY852007 AXB852007:AXC852007 ANF852007:ANG852007 ADJ852007:ADK852007 TN852007:TO852007 JR852007:JS852007 N852007:O852007 WWD786471:WWE786471 WMH786471:WMI786471 WCL786471:WCM786471 VSP786471:VSQ786471 VIT786471:VIU786471 UYX786471:UYY786471 UPB786471:UPC786471 UFF786471:UFG786471 TVJ786471:TVK786471 TLN786471:TLO786471 TBR786471:TBS786471 SRV786471:SRW786471 SHZ786471:SIA786471 RYD786471:RYE786471 ROH786471:ROI786471 REL786471:REM786471 QUP786471:QUQ786471 QKT786471:QKU786471 QAX786471:QAY786471 PRB786471:PRC786471 PHF786471:PHG786471 OXJ786471:OXK786471 ONN786471:ONO786471 ODR786471:ODS786471 NTV786471:NTW786471 NJZ786471:NKA786471 NAD786471:NAE786471 MQH786471:MQI786471 MGL786471:MGM786471 LWP786471:LWQ786471 LMT786471:LMU786471 LCX786471:LCY786471 KTB786471:KTC786471 KJF786471:KJG786471 JZJ786471:JZK786471 JPN786471:JPO786471 JFR786471:JFS786471 IVV786471:IVW786471 ILZ786471:IMA786471 ICD786471:ICE786471 HSH786471:HSI786471 HIL786471:HIM786471 GYP786471:GYQ786471 GOT786471:GOU786471 GEX786471:GEY786471 FVB786471:FVC786471 FLF786471:FLG786471 FBJ786471:FBK786471 ERN786471:ERO786471 EHR786471:EHS786471 DXV786471:DXW786471 DNZ786471:DOA786471 DED786471:DEE786471 CUH786471:CUI786471 CKL786471:CKM786471 CAP786471:CAQ786471 BQT786471:BQU786471 BGX786471:BGY786471 AXB786471:AXC786471 ANF786471:ANG786471 ADJ786471:ADK786471 TN786471:TO786471 JR786471:JS786471 N786471:O786471 WWD720935:WWE720935 WMH720935:WMI720935 WCL720935:WCM720935 VSP720935:VSQ720935 VIT720935:VIU720935 UYX720935:UYY720935 UPB720935:UPC720935 UFF720935:UFG720935 TVJ720935:TVK720935 TLN720935:TLO720935 TBR720935:TBS720935 SRV720935:SRW720935 SHZ720935:SIA720935 RYD720935:RYE720935 ROH720935:ROI720935 REL720935:REM720935 QUP720935:QUQ720935 QKT720935:QKU720935 QAX720935:QAY720935 PRB720935:PRC720935 PHF720935:PHG720935 OXJ720935:OXK720935 ONN720935:ONO720935 ODR720935:ODS720935 NTV720935:NTW720935 NJZ720935:NKA720935 NAD720935:NAE720935 MQH720935:MQI720935 MGL720935:MGM720935 LWP720935:LWQ720935 LMT720935:LMU720935 LCX720935:LCY720935 KTB720935:KTC720935 KJF720935:KJG720935 JZJ720935:JZK720935 JPN720935:JPO720935 JFR720935:JFS720935 IVV720935:IVW720935 ILZ720935:IMA720935 ICD720935:ICE720935 HSH720935:HSI720935 HIL720935:HIM720935 GYP720935:GYQ720935 GOT720935:GOU720935 GEX720935:GEY720935 FVB720935:FVC720935 FLF720935:FLG720935 FBJ720935:FBK720935 ERN720935:ERO720935 EHR720935:EHS720935 DXV720935:DXW720935 DNZ720935:DOA720935 DED720935:DEE720935 CUH720935:CUI720935 CKL720935:CKM720935 CAP720935:CAQ720935 BQT720935:BQU720935 BGX720935:BGY720935 AXB720935:AXC720935 ANF720935:ANG720935 ADJ720935:ADK720935 TN720935:TO720935 JR720935:JS720935 N720935:O720935 WWD655399:WWE655399 WMH655399:WMI655399 WCL655399:WCM655399 VSP655399:VSQ655399 VIT655399:VIU655399 UYX655399:UYY655399 UPB655399:UPC655399 UFF655399:UFG655399 TVJ655399:TVK655399 TLN655399:TLO655399 TBR655399:TBS655399 SRV655399:SRW655399 SHZ655399:SIA655399 RYD655399:RYE655399 ROH655399:ROI655399 REL655399:REM655399 QUP655399:QUQ655399 QKT655399:QKU655399 QAX655399:QAY655399 PRB655399:PRC655399 PHF655399:PHG655399 OXJ655399:OXK655399 ONN655399:ONO655399 ODR655399:ODS655399 NTV655399:NTW655399 NJZ655399:NKA655399 NAD655399:NAE655399 MQH655399:MQI655399 MGL655399:MGM655399 LWP655399:LWQ655399 LMT655399:LMU655399 LCX655399:LCY655399 KTB655399:KTC655399 KJF655399:KJG655399 JZJ655399:JZK655399 JPN655399:JPO655399 JFR655399:JFS655399 IVV655399:IVW655399 ILZ655399:IMA655399 ICD655399:ICE655399 HSH655399:HSI655399 HIL655399:HIM655399 GYP655399:GYQ655399 GOT655399:GOU655399 GEX655399:GEY655399 FVB655399:FVC655399 FLF655399:FLG655399 FBJ655399:FBK655399 ERN655399:ERO655399 EHR655399:EHS655399 DXV655399:DXW655399 DNZ655399:DOA655399 DED655399:DEE655399 CUH655399:CUI655399 CKL655399:CKM655399 CAP655399:CAQ655399 BQT655399:BQU655399 BGX655399:BGY655399 AXB655399:AXC655399 ANF655399:ANG655399 ADJ655399:ADK655399 TN655399:TO655399 JR655399:JS655399 N655399:O655399 WWD589863:WWE589863 WMH589863:WMI589863 WCL589863:WCM589863 VSP589863:VSQ589863 VIT589863:VIU589863 UYX589863:UYY589863 UPB589863:UPC589863 UFF589863:UFG589863 TVJ589863:TVK589863 TLN589863:TLO589863 TBR589863:TBS589863 SRV589863:SRW589863 SHZ589863:SIA589863 RYD589863:RYE589863 ROH589863:ROI589863 REL589863:REM589863 QUP589863:QUQ589863 QKT589863:QKU589863 QAX589863:QAY589863 PRB589863:PRC589863 PHF589863:PHG589863 OXJ589863:OXK589863 ONN589863:ONO589863 ODR589863:ODS589863 NTV589863:NTW589863 NJZ589863:NKA589863 NAD589863:NAE589863 MQH589863:MQI589863 MGL589863:MGM589863 LWP589863:LWQ589863 LMT589863:LMU589863 LCX589863:LCY589863 KTB589863:KTC589863 KJF589863:KJG589863 JZJ589863:JZK589863 JPN589863:JPO589863 JFR589863:JFS589863 IVV589863:IVW589863 ILZ589863:IMA589863 ICD589863:ICE589863 HSH589863:HSI589863 HIL589863:HIM589863 GYP589863:GYQ589863 GOT589863:GOU589863 GEX589863:GEY589863 FVB589863:FVC589863 FLF589863:FLG589863 FBJ589863:FBK589863 ERN589863:ERO589863 EHR589863:EHS589863 DXV589863:DXW589863 DNZ589863:DOA589863 DED589863:DEE589863 CUH589863:CUI589863 CKL589863:CKM589863 CAP589863:CAQ589863 BQT589863:BQU589863 BGX589863:BGY589863 AXB589863:AXC589863 ANF589863:ANG589863 ADJ589863:ADK589863 TN589863:TO589863 JR589863:JS589863 N589863:O589863 WWD524327:WWE524327 WMH524327:WMI524327 WCL524327:WCM524327 VSP524327:VSQ524327 VIT524327:VIU524327 UYX524327:UYY524327 UPB524327:UPC524327 UFF524327:UFG524327 TVJ524327:TVK524327 TLN524327:TLO524327 TBR524327:TBS524327 SRV524327:SRW524327 SHZ524327:SIA524327 RYD524327:RYE524327 ROH524327:ROI524327 REL524327:REM524327 QUP524327:QUQ524327 QKT524327:QKU524327 QAX524327:QAY524327 PRB524327:PRC524327 PHF524327:PHG524327 OXJ524327:OXK524327 ONN524327:ONO524327 ODR524327:ODS524327 NTV524327:NTW524327 NJZ524327:NKA524327 NAD524327:NAE524327 MQH524327:MQI524327 MGL524327:MGM524327 LWP524327:LWQ524327 LMT524327:LMU524327 LCX524327:LCY524327 KTB524327:KTC524327 KJF524327:KJG524327 JZJ524327:JZK524327 JPN524327:JPO524327 JFR524327:JFS524327 IVV524327:IVW524327 ILZ524327:IMA524327 ICD524327:ICE524327 HSH524327:HSI524327 HIL524327:HIM524327 GYP524327:GYQ524327 GOT524327:GOU524327 GEX524327:GEY524327 FVB524327:FVC524327 FLF524327:FLG524327 FBJ524327:FBK524327 ERN524327:ERO524327 EHR524327:EHS524327 DXV524327:DXW524327 DNZ524327:DOA524327 DED524327:DEE524327 CUH524327:CUI524327 CKL524327:CKM524327 CAP524327:CAQ524327 BQT524327:BQU524327 BGX524327:BGY524327 AXB524327:AXC524327 ANF524327:ANG524327 ADJ524327:ADK524327 TN524327:TO524327 JR524327:JS524327 N524327:O524327 WWD458791:WWE458791 WMH458791:WMI458791 WCL458791:WCM458791 VSP458791:VSQ458791 VIT458791:VIU458791 UYX458791:UYY458791 UPB458791:UPC458791 UFF458791:UFG458791 TVJ458791:TVK458791 TLN458791:TLO458791 TBR458791:TBS458791 SRV458791:SRW458791 SHZ458791:SIA458791 RYD458791:RYE458791 ROH458791:ROI458791 REL458791:REM458791 QUP458791:QUQ458791 QKT458791:QKU458791 QAX458791:QAY458791 PRB458791:PRC458791 PHF458791:PHG458791 OXJ458791:OXK458791 ONN458791:ONO458791 ODR458791:ODS458791 NTV458791:NTW458791 NJZ458791:NKA458791 NAD458791:NAE458791 MQH458791:MQI458791 MGL458791:MGM458791 LWP458791:LWQ458791 LMT458791:LMU458791 LCX458791:LCY458791 KTB458791:KTC458791 KJF458791:KJG458791 JZJ458791:JZK458791 JPN458791:JPO458791 JFR458791:JFS458791 IVV458791:IVW458791 ILZ458791:IMA458791 ICD458791:ICE458791 HSH458791:HSI458791 HIL458791:HIM458791 GYP458791:GYQ458791 GOT458791:GOU458791 GEX458791:GEY458791 FVB458791:FVC458791 FLF458791:FLG458791 FBJ458791:FBK458791 ERN458791:ERO458791 EHR458791:EHS458791 DXV458791:DXW458791 DNZ458791:DOA458791 DED458791:DEE458791 CUH458791:CUI458791 CKL458791:CKM458791 CAP458791:CAQ458791 BQT458791:BQU458791 BGX458791:BGY458791 AXB458791:AXC458791 ANF458791:ANG458791 ADJ458791:ADK458791 TN458791:TO458791 JR458791:JS458791 N458791:O458791 WWD393255:WWE393255 WMH393255:WMI393255 WCL393255:WCM393255 VSP393255:VSQ393255 VIT393255:VIU393255 UYX393255:UYY393255 UPB393255:UPC393255 UFF393255:UFG393255 TVJ393255:TVK393255 TLN393255:TLO393255 TBR393255:TBS393255 SRV393255:SRW393255 SHZ393255:SIA393255 RYD393255:RYE393255 ROH393255:ROI393255 REL393255:REM393255 QUP393255:QUQ393255 QKT393255:QKU393255 QAX393255:QAY393255 PRB393255:PRC393255 PHF393255:PHG393255 OXJ393255:OXK393255 ONN393255:ONO393255 ODR393255:ODS393255 NTV393255:NTW393255 NJZ393255:NKA393255 NAD393255:NAE393255 MQH393255:MQI393255 MGL393255:MGM393255 LWP393255:LWQ393255 LMT393255:LMU393255 LCX393255:LCY393255 KTB393255:KTC393255 KJF393255:KJG393255 JZJ393255:JZK393255 JPN393255:JPO393255 JFR393255:JFS393255 IVV393255:IVW393255 ILZ393255:IMA393255 ICD393255:ICE393255 HSH393255:HSI393255 HIL393255:HIM393255 GYP393255:GYQ393255 GOT393255:GOU393255 GEX393255:GEY393255 FVB393255:FVC393255 FLF393255:FLG393255 FBJ393255:FBK393255 ERN393255:ERO393255 EHR393255:EHS393255 DXV393255:DXW393255 DNZ393255:DOA393255 DED393255:DEE393255 CUH393255:CUI393255 CKL393255:CKM393255 CAP393255:CAQ393255 BQT393255:BQU393255 BGX393255:BGY393255 AXB393255:AXC393255 ANF393255:ANG393255 ADJ393255:ADK393255 TN393255:TO393255 JR393255:JS393255 N393255:O393255 WWD327719:WWE327719 WMH327719:WMI327719 WCL327719:WCM327719 VSP327719:VSQ327719 VIT327719:VIU327719 UYX327719:UYY327719 UPB327719:UPC327719 UFF327719:UFG327719 TVJ327719:TVK327719 TLN327719:TLO327719 TBR327719:TBS327719 SRV327719:SRW327719 SHZ327719:SIA327719 RYD327719:RYE327719 ROH327719:ROI327719 REL327719:REM327719 QUP327719:QUQ327719 QKT327719:QKU327719 QAX327719:QAY327719 PRB327719:PRC327719 PHF327719:PHG327719 OXJ327719:OXK327719 ONN327719:ONO327719 ODR327719:ODS327719 NTV327719:NTW327719 NJZ327719:NKA327719 NAD327719:NAE327719 MQH327719:MQI327719 MGL327719:MGM327719 LWP327719:LWQ327719 LMT327719:LMU327719 LCX327719:LCY327719 KTB327719:KTC327719 KJF327719:KJG327719 JZJ327719:JZK327719 JPN327719:JPO327719 JFR327719:JFS327719 IVV327719:IVW327719 ILZ327719:IMA327719 ICD327719:ICE327719 HSH327719:HSI327719 HIL327719:HIM327719 GYP327719:GYQ327719 GOT327719:GOU327719 GEX327719:GEY327719 FVB327719:FVC327719 FLF327719:FLG327719 FBJ327719:FBK327719 ERN327719:ERO327719 EHR327719:EHS327719 DXV327719:DXW327719 DNZ327719:DOA327719 DED327719:DEE327719 CUH327719:CUI327719 CKL327719:CKM327719 CAP327719:CAQ327719 BQT327719:BQU327719 BGX327719:BGY327719 AXB327719:AXC327719 ANF327719:ANG327719 ADJ327719:ADK327719 TN327719:TO327719 JR327719:JS327719 N327719:O327719 WWD262183:WWE262183 WMH262183:WMI262183 WCL262183:WCM262183 VSP262183:VSQ262183 VIT262183:VIU262183 UYX262183:UYY262183 UPB262183:UPC262183 UFF262183:UFG262183 TVJ262183:TVK262183 TLN262183:TLO262183 TBR262183:TBS262183 SRV262183:SRW262183 SHZ262183:SIA262183 RYD262183:RYE262183 ROH262183:ROI262183 REL262183:REM262183 QUP262183:QUQ262183 QKT262183:QKU262183 QAX262183:QAY262183 PRB262183:PRC262183 PHF262183:PHG262183 OXJ262183:OXK262183 ONN262183:ONO262183 ODR262183:ODS262183 NTV262183:NTW262183 NJZ262183:NKA262183 NAD262183:NAE262183 MQH262183:MQI262183 MGL262183:MGM262183 LWP262183:LWQ262183 LMT262183:LMU262183 LCX262183:LCY262183 KTB262183:KTC262183 KJF262183:KJG262183 JZJ262183:JZK262183 JPN262183:JPO262183 JFR262183:JFS262183 IVV262183:IVW262183 ILZ262183:IMA262183 ICD262183:ICE262183 HSH262183:HSI262183 HIL262183:HIM262183 GYP262183:GYQ262183 GOT262183:GOU262183 GEX262183:GEY262183 FVB262183:FVC262183 FLF262183:FLG262183 FBJ262183:FBK262183 ERN262183:ERO262183 EHR262183:EHS262183 DXV262183:DXW262183 DNZ262183:DOA262183 DED262183:DEE262183 CUH262183:CUI262183 CKL262183:CKM262183 CAP262183:CAQ262183 BQT262183:BQU262183 BGX262183:BGY262183 AXB262183:AXC262183 ANF262183:ANG262183 ADJ262183:ADK262183 TN262183:TO262183 JR262183:JS262183 N262183:O262183 WWD196647:WWE196647 WMH196647:WMI196647 WCL196647:WCM196647 VSP196647:VSQ196647 VIT196647:VIU196647 UYX196647:UYY196647 UPB196647:UPC196647 UFF196647:UFG196647 TVJ196647:TVK196647 TLN196647:TLO196647 TBR196647:TBS196647 SRV196647:SRW196647 SHZ196647:SIA196647 RYD196647:RYE196647 ROH196647:ROI196647 REL196647:REM196647 QUP196647:QUQ196647 QKT196647:QKU196647 QAX196647:QAY196647 PRB196647:PRC196647 PHF196647:PHG196647 OXJ196647:OXK196647 ONN196647:ONO196647 ODR196647:ODS196647 NTV196647:NTW196647 NJZ196647:NKA196647 NAD196647:NAE196647 MQH196647:MQI196647 MGL196647:MGM196647 LWP196647:LWQ196647 LMT196647:LMU196647 LCX196647:LCY196647 KTB196647:KTC196647 KJF196647:KJG196647 JZJ196647:JZK196647 JPN196647:JPO196647 JFR196647:JFS196647 IVV196647:IVW196647 ILZ196647:IMA196647 ICD196647:ICE196647 HSH196647:HSI196647 HIL196647:HIM196647 GYP196647:GYQ196647 GOT196647:GOU196647 GEX196647:GEY196647 FVB196647:FVC196647 FLF196647:FLG196647 FBJ196647:FBK196647 ERN196647:ERO196647 EHR196647:EHS196647 DXV196647:DXW196647 DNZ196647:DOA196647 DED196647:DEE196647 CUH196647:CUI196647 CKL196647:CKM196647 CAP196647:CAQ196647 BQT196647:BQU196647 BGX196647:BGY196647 AXB196647:AXC196647 ANF196647:ANG196647 ADJ196647:ADK196647 TN196647:TO196647 JR196647:JS196647 N196647:O196647 WWD131111:WWE131111 WMH131111:WMI131111 WCL131111:WCM131111 VSP131111:VSQ131111 VIT131111:VIU131111 UYX131111:UYY131111 UPB131111:UPC131111 UFF131111:UFG131111 TVJ131111:TVK131111 TLN131111:TLO131111 TBR131111:TBS131111 SRV131111:SRW131111 SHZ131111:SIA131111 RYD131111:RYE131111 ROH131111:ROI131111 REL131111:REM131111 QUP131111:QUQ131111 QKT131111:QKU131111 QAX131111:QAY131111 PRB131111:PRC131111 PHF131111:PHG131111 OXJ131111:OXK131111 ONN131111:ONO131111 ODR131111:ODS131111 NTV131111:NTW131111 NJZ131111:NKA131111 NAD131111:NAE131111 MQH131111:MQI131111 MGL131111:MGM131111 LWP131111:LWQ131111 LMT131111:LMU131111 LCX131111:LCY131111 KTB131111:KTC131111 KJF131111:KJG131111 JZJ131111:JZK131111 JPN131111:JPO131111 JFR131111:JFS131111 IVV131111:IVW131111 ILZ131111:IMA131111 ICD131111:ICE131111 HSH131111:HSI131111 HIL131111:HIM131111 GYP131111:GYQ131111 GOT131111:GOU131111 GEX131111:GEY131111 FVB131111:FVC131111 FLF131111:FLG131111 FBJ131111:FBK131111 ERN131111:ERO131111 EHR131111:EHS131111 DXV131111:DXW131111 DNZ131111:DOA131111 DED131111:DEE131111 CUH131111:CUI131111 CKL131111:CKM131111 CAP131111:CAQ131111 BQT131111:BQU131111 BGX131111:BGY131111 AXB131111:AXC131111 ANF131111:ANG131111 ADJ131111:ADK131111 TN131111:TO131111 JR131111:JS131111 N131111:O131111 WWD65575:WWE65575 WMH65575:WMI65575 WCL65575:WCM65575 VSP65575:VSQ65575 VIT65575:VIU65575 UYX65575:UYY65575 UPB65575:UPC65575 UFF65575:UFG65575 TVJ65575:TVK65575 TLN65575:TLO65575 TBR65575:TBS65575 SRV65575:SRW65575 SHZ65575:SIA65575 RYD65575:RYE65575 ROH65575:ROI65575 REL65575:REM65575 QUP65575:QUQ65575 QKT65575:QKU65575 QAX65575:QAY65575 PRB65575:PRC65575 PHF65575:PHG65575 OXJ65575:OXK65575 ONN65575:ONO65575 ODR65575:ODS65575 NTV65575:NTW65575 NJZ65575:NKA65575 NAD65575:NAE65575 MQH65575:MQI65575 MGL65575:MGM65575 LWP65575:LWQ65575 LMT65575:LMU65575 LCX65575:LCY65575 KTB65575:KTC65575 KJF65575:KJG65575 JZJ65575:JZK65575 JPN65575:JPO65575 JFR65575:JFS65575 IVV65575:IVW65575 ILZ65575:IMA65575 ICD65575:ICE65575 HSH65575:HSI65575 HIL65575:HIM65575 GYP65575:GYQ65575 GOT65575:GOU65575 GEX65575:GEY65575 FVB65575:FVC65575 FLF65575:FLG65575 FBJ65575:FBK65575 ERN65575:ERO65575 EHR65575:EHS65575 DXV65575:DXW65575 DNZ65575:DOA65575 DED65575:DEE65575 CUH65575:CUI65575 CKL65575:CKM65575 CAP65575:CAQ65575 BQT65575:BQU65575 BGX65575:BGY65575 AXB65575:AXC65575 ANF65575:ANG65575 ADJ65575:ADK65575 TN65575:TO65575 JR65575:JS65575 N65575:O65575 WWD43:WWE43 WMH43:WMI43 WCL43:WCM43 VSP43:VSQ43 VIT43:VIU43 UYX43:UYY43 UPB43:UPC43 UFF43:UFG43 TVJ43:TVK43 TLN43:TLO43 TBR43:TBS43 SRV43:SRW43 SHZ43:SIA43 RYD43:RYE43 ROH43:ROI43 REL43:REM43 QUP43:QUQ43 QKT43:QKU43 QAX43:QAY43 PRB43:PRC43 PHF43:PHG43 OXJ43:OXK43 ONN43:ONO43 ODR43:ODS43 NTV43:NTW43 NJZ43:NKA43 NAD43:NAE43 MQH43:MQI43 MGL43:MGM43 LWP43:LWQ43 LMT43:LMU43 LCX43:LCY43 KTB43:KTC43 KJF43:KJG43 JZJ43:JZK43 JPN43:JPO43 JFR43:JFS43 IVV43:IVW43 ILZ43:IMA43 ICD43:ICE43 HSH43:HSI43 HIL43:HIM43 GYP43:GYQ43 GOT43:GOU43 GEX43:GEY43 FVB43:FVC43 FLF43:FLG43 FBJ43:FBK43 ERN43:ERO43 EHR43:EHS43 DXV43:DXW43 DNZ43:DOA43 DED43:DEE43 CUH43:CUI43 CKL43:CKM43 CAP43:CAQ43 BQT43:BQU43 BGX43:BGY43 AXB43:AXC43 ANF43:ANG43 ADJ43:ADK43 TN43:TO43 JR43:JS43 WWZ983045:WXE983074 WND983045:WNI983074 WDH983045:WDM983074 VTL983045:VTQ983074 VJP983045:VJU983074 UZT983045:UZY983074 UPX983045:UQC983074 UGB983045:UGG983074 TWF983045:TWK983074 TMJ983045:TMO983074 TCN983045:TCS983074 SSR983045:SSW983074 SIV983045:SJA983074 RYZ983045:RZE983074 RPD983045:RPI983074 RFH983045:RFM983074 QVL983045:QVQ983074 QLP983045:QLU983074 QBT983045:QBY983074 PRX983045:PSC983074 PIB983045:PIG983074 OYF983045:OYK983074 OOJ983045:OOO983074 OEN983045:OES983074 NUR983045:NUW983074 NKV983045:NLA983074 NAZ983045:NBE983074 MRD983045:MRI983074 MHH983045:MHM983074 LXL983045:LXQ983074 LNP983045:LNU983074 LDT983045:LDY983074 KTX983045:KUC983074 KKB983045:KKG983074 KAF983045:KAK983074 JQJ983045:JQO983074 JGN983045:JGS983074 IWR983045:IWW983074 IMV983045:INA983074 ICZ983045:IDE983074 HTD983045:HTI983074 HJH983045:HJM983074 GZL983045:GZQ983074 GPP983045:GPU983074 GFT983045:GFY983074 FVX983045:FWC983074 FMB983045:FMG983074 FCF983045:FCK983074 ESJ983045:ESO983074 EIN983045:EIS983074 DYR983045:DYW983074 DOV983045:DPA983074 DEZ983045:DFE983074 CVD983045:CVI983074 CLH983045:CLM983074 CBL983045:CBQ983074 BRP983045:BRU983074 BHT983045:BHY983074 AXX983045:AYC983074 AOB983045:AOG983074 AEF983045:AEK983074 UJ983045:UO983074 KN983045:KS983074 AQ983045:AW983074 WWZ917509:WXE917538 WND917509:WNI917538 WDH917509:WDM917538 VTL917509:VTQ917538 VJP917509:VJU917538 UZT917509:UZY917538 UPX917509:UQC917538 UGB917509:UGG917538 TWF917509:TWK917538 TMJ917509:TMO917538 TCN917509:TCS917538 SSR917509:SSW917538 SIV917509:SJA917538 RYZ917509:RZE917538 RPD917509:RPI917538 RFH917509:RFM917538 QVL917509:QVQ917538 QLP917509:QLU917538 QBT917509:QBY917538 PRX917509:PSC917538 PIB917509:PIG917538 OYF917509:OYK917538 OOJ917509:OOO917538 OEN917509:OES917538 NUR917509:NUW917538 NKV917509:NLA917538 NAZ917509:NBE917538 MRD917509:MRI917538 MHH917509:MHM917538 LXL917509:LXQ917538 LNP917509:LNU917538 LDT917509:LDY917538 KTX917509:KUC917538 KKB917509:KKG917538 KAF917509:KAK917538 JQJ917509:JQO917538 JGN917509:JGS917538 IWR917509:IWW917538 IMV917509:INA917538 ICZ917509:IDE917538 HTD917509:HTI917538 HJH917509:HJM917538 GZL917509:GZQ917538 GPP917509:GPU917538 GFT917509:GFY917538 FVX917509:FWC917538 FMB917509:FMG917538 FCF917509:FCK917538 ESJ917509:ESO917538 EIN917509:EIS917538 DYR917509:DYW917538 DOV917509:DPA917538 DEZ917509:DFE917538 CVD917509:CVI917538 CLH917509:CLM917538 CBL917509:CBQ917538 BRP917509:BRU917538 BHT917509:BHY917538 AXX917509:AYC917538 AOB917509:AOG917538 AEF917509:AEK917538 UJ917509:UO917538 KN917509:KS917538 AQ917509:AW917538 WWZ851973:WXE852002 WND851973:WNI852002 WDH851973:WDM852002 VTL851973:VTQ852002 VJP851973:VJU852002 UZT851973:UZY852002 UPX851973:UQC852002 UGB851973:UGG852002 TWF851973:TWK852002 TMJ851973:TMO852002 TCN851973:TCS852002 SSR851973:SSW852002 SIV851973:SJA852002 RYZ851973:RZE852002 RPD851973:RPI852002 RFH851973:RFM852002 QVL851973:QVQ852002 QLP851973:QLU852002 QBT851973:QBY852002 PRX851973:PSC852002 PIB851973:PIG852002 OYF851973:OYK852002 OOJ851973:OOO852002 OEN851973:OES852002 NUR851973:NUW852002 NKV851973:NLA852002 NAZ851973:NBE852002 MRD851973:MRI852002 MHH851973:MHM852002 LXL851973:LXQ852002 LNP851973:LNU852002 LDT851973:LDY852002 KTX851973:KUC852002 KKB851973:KKG852002 KAF851973:KAK852002 JQJ851973:JQO852002 JGN851973:JGS852002 IWR851973:IWW852002 IMV851973:INA852002 ICZ851973:IDE852002 HTD851973:HTI852002 HJH851973:HJM852002 GZL851973:GZQ852002 GPP851973:GPU852002 GFT851973:GFY852002 FVX851973:FWC852002 FMB851973:FMG852002 FCF851973:FCK852002 ESJ851973:ESO852002 EIN851973:EIS852002 DYR851973:DYW852002 DOV851973:DPA852002 DEZ851973:DFE852002 CVD851973:CVI852002 CLH851973:CLM852002 CBL851973:CBQ852002 BRP851973:BRU852002 BHT851973:BHY852002 AXX851973:AYC852002 AOB851973:AOG852002 AEF851973:AEK852002 UJ851973:UO852002 KN851973:KS852002 AQ851973:AW852002 WWZ786437:WXE786466 WND786437:WNI786466 WDH786437:WDM786466 VTL786437:VTQ786466 VJP786437:VJU786466 UZT786437:UZY786466 UPX786437:UQC786466 UGB786437:UGG786466 TWF786437:TWK786466 TMJ786437:TMO786466 TCN786437:TCS786466 SSR786437:SSW786466 SIV786437:SJA786466 RYZ786437:RZE786466 RPD786437:RPI786466 RFH786437:RFM786466 QVL786437:QVQ786466 QLP786437:QLU786466 QBT786437:QBY786466 PRX786437:PSC786466 PIB786437:PIG786466 OYF786437:OYK786466 OOJ786437:OOO786466 OEN786437:OES786466 NUR786437:NUW786466 NKV786437:NLA786466 NAZ786437:NBE786466 MRD786437:MRI786466 MHH786437:MHM786466 LXL786437:LXQ786466 LNP786437:LNU786466 LDT786437:LDY786466 KTX786437:KUC786466 KKB786437:KKG786466 KAF786437:KAK786466 JQJ786437:JQO786466 JGN786437:JGS786466 IWR786437:IWW786466 IMV786437:INA786466 ICZ786437:IDE786466 HTD786437:HTI786466 HJH786437:HJM786466 GZL786437:GZQ786466 GPP786437:GPU786466 GFT786437:GFY786466 FVX786437:FWC786466 FMB786437:FMG786466 FCF786437:FCK786466 ESJ786437:ESO786466 EIN786437:EIS786466 DYR786437:DYW786466 DOV786437:DPA786466 DEZ786437:DFE786466 CVD786437:CVI786466 CLH786437:CLM786466 CBL786437:CBQ786466 BRP786437:BRU786466 BHT786437:BHY786466 AXX786437:AYC786466 AOB786437:AOG786466 AEF786437:AEK786466 UJ786437:UO786466 KN786437:KS786466 AQ786437:AW786466 WWZ720901:WXE720930 WND720901:WNI720930 WDH720901:WDM720930 VTL720901:VTQ720930 VJP720901:VJU720930 UZT720901:UZY720930 UPX720901:UQC720930 UGB720901:UGG720930 TWF720901:TWK720930 TMJ720901:TMO720930 TCN720901:TCS720930 SSR720901:SSW720930 SIV720901:SJA720930 RYZ720901:RZE720930 RPD720901:RPI720930 RFH720901:RFM720930 QVL720901:QVQ720930 QLP720901:QLU720930 QBT720901:QBY720930 PRX720901:PSC720930 PIB720901:PIG720930 OYF720901:OYK720930 OOJ720901:OOO720930 OEN720901:OES720930 NUR720901:NUW720930 NKV720901:NLA720930 NAZ720901:NBE720930 MRD720901:MRI720930 MHH720901:MHM720930 LXL720901:LXQ720930 LNP720901:LNU720930 LDT720901:LDY720930 KTX720901:KUC720930 KKB720901:KKG720930 KAF720901:KAK720930 JQJ720901:JQO720930 JGN720901:JGS720930 IWR720901:IWW720930 IMV720901:INA720930 ICZ720901:IDE720930 HTD720901:HTI720930 HJH720901:HJM720930 GZL720901:GZQ720930 GPP720901:GPU720930 GFT720901:GFY720930 FVX720901:FWC720930 FMB720901:FMG720930 FCF720901:FCK720930 ESJ720901:ESO720930 EIN720901:EIS720930 DYR720901:DYW720930 DOV720901:DPA720930 DEZ720901:DFE720930 CVD720901:CVI720930 CLH720901:CLM720930 CBL720901:CBQ720930 BRP720901:BRU720930 BHT720901:BHY720930 AXX720901:AYC720930 AOB720901:AOG720930 AEF720901:AEK720930 UJ720901:UO720930 KN720901:KS720930 AQ720901:AW720930 WWZ655365:WXE655394 WND655365:WNI655394 WDH655365:WDM655394 VTL655365:VTQ655394 VJP655365:VJU655394 UZT655365:UZY655394 UPX655365:UQC655394 UGB655365:UGG655394 TWF655365:TWK655394 TMJ655365:TMO655394 TCN655365:TCS655394 SSR655365:SSW655394 SIV655365:SJA655394 RYZ655365:RZE655394 RPD655365:RPI655394 RFH655365:RFM655394 QVL655365:QVQ655394 QLP655365:QLU655394 QBT655365:QBY655394 PRX655365:PSC655394 PIB655365:PIG655394 OYF655365:OYK655394 OOJ655365:OOO655394 OEN655365:OES655394 NUR655365:NUW655394 NKV655365:NLA655394 NAZ655365:NBE655394 MRD655365:MRI655394 MHH655365:MHM655394 LXL655365:LXQ655394 LNP655365:LNU655394 LDT655365:LDY655394 KTX655365:KUC655394 KKB655365:KKG655394 KAF655365:KAK655394 JQJ655365:JQO655394 JGN655365:JGS655394 IWR655365:IWW655394 IMV655365:INA655394 ICZ655365:IDE655394 HTD655365:HTI655394 HJH655365:HJM655394 GZL655365:GZQ655394 GPP655365:GPU655394 GFT655365:GFY655394 FVX655365:FWC655394 FMB655365:FMG655394 FCF655365:FCK655394 ESJ655365:ESO655394 EIN655365:EIS655394 DYR655365:DYW655394 DOV655365:DPA655394 DEZ655365:DFE655394 CVD655365:CVI655394 CLH655365:CLM655394 CBL655365:CBQ655394 BRP655365:BRU655394 BHT655365:BHY655394 AXX655365:AYC655394 AOB655365:AOG655394 AEF655365:AEK655394 UJ655365:UO655394 KN655365:KS655394 AQ655365:AW655394 WWZ589829:WXE589858 WND589829:WNI589858 WDH589829:WDM589858 VTL589829:VTQ589858 VJP589829:VJU589858 UZT589829:UZY589858 UPX589829:UQC589858 UGB589829:UGG589858 TWF589829:TWK589858 TMJ589829:TMO589858 TCN589829:TCS589858 SSR589829:SSW589858 SIV589829:SJA589858 RYZ589829:RZE589858 RPD589829:RPI589858 RFH589829:RFM589858 QVL589829:QVQ589858 QLP589829:QLU589858 QBT589829:QBY589858 PRX589829:PSC589858 PIB589829:PIG589858 OYF589829:OYK589858 OOJ589829:OOO589858 OEN589829:OES589858 NUR589829:NUW589858 NKV589829:NLA589858 NAZ589829:NBE589858 MRD589829:MRI589858 MHH589829:MHM589858 LXL589829:LXQ589858 LNP589829:LNU589858 LDT589829:LDY589858 KTX589829:KUC589858 KKB589829:KKG589858 KAF589829:KAK589858 JQJ589829:JQO589858 JGN589829:JGS589858 IWR589829:IWW589858 IMV589829:INA589858 ICZ589829:IDE589858 HTD589829:HTI589858 HJH589829:HJM589858 GZL589829:GZQ589858 GPP589829:GPU589858 GFT589829:GFY589858 FVX589829:FWC589858 FMB589829:FMG589858 FCF589829:FCK589858 ESJ589829:ESO589858 EIN589829:EIS589858 DYR589829:DYW589858 DOV589829:DPA589858 DEZ589829:DFE589858 CVD589829:CVI589858 CLH589829:CLM589858 CBL589829:CBQ589858 BRP589829:BRU589858 BHT589829:BHY589858 AXX589829:AYC589858 AOB589829:AOG589858 AEF589829:AEK589858 UJ589829:UO589858 KN589829:KS589858 AQ589829:AW589858 WWZ524293:WXE524322 WND524293:WNI524322 WDH524293:WDM524322 VTL524293:VTQ524322 VJP524293:VJU524322 UZT524293:UZY524322 UPX524293:UQC524322 UGB524293:UGG524322 TWF524293:TWK524322 TMJ524293:TMO524322 TCN524293:TCS524322 SSR524293:SSW524322 SIV524293:SJA524322 RYZ524293:RZE524322 RPD524293:RPI524322 RFH524293:RFM524322 QVL524293:QVQ524322 QLP524293:QLU524322 QBT524293:QBY524322 PRX524293:PSC524322 PIB524293:PIG524322 OYF524293:OYK524322 OOJ524293:OOO524322 OEN524293:OES524322 NUR524293:NUW524322 NKV524293:NLA524322 NAZ524293:NBE524322 MRD524293:MRI524322 MHH524293:MHM524322 LXL524293:LXQ524322 LNP524293:LNU524322 LDT524293:LDY524322 KTX524293:KUC524322 KKB524293:KKG524322 KAF524293:KAK524322 JQJ524293:JQO524322 JGN524293:JGS524322 IWR524293:IWW524322 IMV524293:INA524322 ICZ524293:IDE524322 HTD524293:HTI524322 HJH524293:HJM524322 GZL524293:GZQ524322 GPP524293:GPU524322 GFT524293:GFY524322 FVX524293:FWC524322 FMB524293:FMG524322 FCF524293:FCK524322 ESJ524293:ESO524322 EIN524293:EIS524322 DYR524293:DYW524322 DOV524293:DPA524322 DEZ524293:DFE524322 CVD524293:CVI524322 CLH524293:CLM524322 CBL524293:CBQ524322 BRP524293:BRU524322 BHT524293:BHY524322 AXX524293:AYC524322 AOB524293:AOG524322 AEF524293:AEK524322 UJ524293:UO524322 KN524293:KS524322 AQ524293:AW524322 WWZ458757:WXE458786 WND458757:WNI458786 WDH458757:WDM458786 VTL458757:VTQ458786 VJP458757:VJU458786 UZT458757:UZY458786 UPX458757:UQC458786 UGB458757:UGG458786 TWF458757:TWK458786 TMJ458757:TMO458786 TCN458757:TCS458786 SSR458757:SSW458786 SIV458757:SJA458786 RYZ458757:RZE458786 RPD458757:RPI458786 RFH458757:RFM458786 QVL458757:QVQ458786 QLP458757:QLU458786 QBT458757:QBY458786 PRX458757:PSC458786 PIB458757:PIG458786 OYF458757:OYK458786 OOJ458757:OOO458786 OEN458757:OES458786 NUR458757:NUW458786 NKV458757:NLA458786 NAZ458757:NBE458786 MRD458757:MRI458786 MHH458757:MHM458786 LXL458757:LXQ458786 LNP458757:LNU458786 LDT458757:LDY458786 KTX458757:KUC458786 KKB458757:KKG458786 KAF458757:KAK458786 JQJ458757:JQO458786 JGN458757:JGS458786 IWR458757:IWW458786 IMV458757:INA458786 ICZ458757:IDE458786 HTD458757:HTI458786 HJH458757:HJM458786 GZL458757:GZQ458786 GPP458757:GPU458786 GFT458757:GFY458786 FVX458757:FWC458786 FMB458757:FMG458786 FCF458757:FCK458786 ESJ458757:ESO458786 EIN458757:EIS458786 DYR458757:DYW458786 DOV458757:DPA458786 DEZ458757:DFE458786 CVD458757:CVI458786 CLH458757:CLM458786 CBL458757:CBQ458786 BRP458757:BRU458786 BHT458757:BHY458786 AXX458757:AYC458786 AOB458757:AOG458786 AEF458757:AEK458786 UJ458757:UO458786 KN458757:KS458786 AQ458757:AW458786 WWZ393221:WXE393250 WND393221:WNI393250 WDH393221:WDM393250 VTL393221:VTQ393250 VJP393221:VJU393250 UZT393221:UZY393250 UPX393221:UQC393250 UGB393221:UGG393250 TWF393221:TWK393250 TMJ393221:TMO393250 TCN393221:TCS393250 SSR393221:SSW393250 SIV393221:SJA393250 RYZ393221:RZE393250 RPD393221:RPI393250 RFH393221:RFM393250 QVL393221:QVQ393250 QLP393221:QLU393250 QBT393221:QBY393250 PRX393221:PSC393250 PIB393221:PIG393250 OYF393221:OYK393250 OOJ393221:OOO393250 OEN393221:OES393250 NUR393221:NUW393250 NKV393221:NLA393250 NAZ393221:NBE393250 MRD393221:MRI393250 MHH393221:MHM393250 LXL393221:LXQ393250 LNP393221:LNU393250 LDT393221:LDY393250 KTX393221:KUC393250 KKB393221:KKG393250 KAF393221:KAK393250 JQJ393221:JQO393250 JGN393221:JGS393250 IWR393221:IWW393250 IMV393221:INA393250 ICZ393221:IDE393250 HTD393221:HTI393250 HJH393221:HJM393250 GZL393221:GZQ393250 GPP393221:GPU393250 GFT393221:GFY393250 FVX393221:FWC393250 FMB393221:FMG393250 FCF393221:FCK393250 ESJ393221:ESO393250 EIN393221:EIS393250 DYR393221:DYW393250 DOV393221:DPA393250 DEZ393221:DFE393250 CVD393221:CVI393250 CLH393221:CLM393250 CBL393221:CBQ393250 BRP393221:BRU393250 BHT393221:BHY393250 AXX393221:AYC393250 AOB393221:AOG393250 AEF393221:AEK393250 UJ393221:UO393250 KN393221:KS393250 AQ393221:AW393250 WWZ327685:WXE327714 WND327685:WNI327714 WDH327685:WDM327714 VTL327685:VTQ327714 VJP327685:VJU327714 UZT327685:UZY327714 UPX327685:UQC327714 UGB327685:UGG327714 TWF327685:TWK327714 TMJ327685:TMO327714 TCN327685:TCS327714 SSR327685:SSW327714 SIV327685:SJA327714 RYZ327685:RZE327714 RPD327685:RPI327714 RFH327685:RFM327714 QVL327685:QVQ327714 QLP327685:QLU327714 QBT327685:QBY327714 PRX327685:PSC327714 PIB327685:PIG327714 OYF327685:OYK327714 OOJ327685:OOO327714 OEN327685:OES327714 NUR327685:NUW327714 NKV327685:NLA327714 NAZ327685:NBE327714 MRD327685:MRI327714 MHH327685:MHM327714 LXL327685:LXQ327714 LNP327685:LNU327714 LDT327685:LDY327714 KTX327685:KUC327714 KKB327685:KKG327714 KAF327685:KAK327714 JQJ327685:JQO327714 JGN327685:JGS327714 IWR327685:IWW327714 IMV327685:INA327714 ICZ327685:IDE327714 HTD327685:HTI327714 HJH327685:HJM327714 GZL327685:GZQ327714 GPP327685:GPU327714 GFT327685:GFY327714 FVX327685:FWC327714 FMB327685:FMG327714 FCF327685:FCK327714 ESJ327685:ESO327714 EIN327685:EIS327714 DYR327685:DYW327714 DOV327685:DPA327714 DEZ327685:DFE327714 CVD327685:CVI327714 CLH327685:CLM327714 CBL327685:CBQ327714 BRP327685:BRU327714 BHT327685:BHY327714 AXX327685:AYC327714 AOB327685:AOG327714 AEF327685:AEK327714 UJ327685:UO327714 KN327685:KS327714 AQ327685:AW327714 WWZ262149:WXE262178 WND262149:WNI262178 WDH262149:WDM262178 VTL262149:VTQ262178 VJP262149:VJU262178 UZT262149:UZY262178 UPX262149:UQC262178 UGB262149:UGG262178 TWF262149:TWK262178 TMJ262149:TMO262178 TCN262149:TCS262178 SSR262149:SSW262178 SIV262149:SJA262178 RYZ262149:RZE262178 RPD262149:RPI262178 RFH262149:RFM262178 QVL262149:QVQ262178 QLP262149:QLU262178 QBT262149:QBY262178 PRX262149:PSC262178 PIB262149:PIG262178 OYF262149:OYK262178 OOJ262149:OOO262178 OEN262149:OES262178 NUR262149:NUW262178 NKV262149:NLA262178 NAZ262149:NBE262178 MRD262149:MRI262178 MHH262149:MHM262178 LXL262149:LXQ262178 LNP262149:LNU262178 LDT262149:LDY262178 KTX262149:KUC262178 KKB262149:KKG262178 KAF262149:KAK262178 JQJ262149:JQO262178 JGN262149:JGS262178 IWR262149:IWW262178 IMV262149:INA262178 ICZ262149:IDE262178 HTD262149:HTI262178 HJH262149:HJM262178 GZL262149:GZQ262178 GPP262149:GPU262178 GFT262149:GFY262178 FVX262149:FWC262178 FMB262149:FMG262178 FCF262149:FCK262178 ESJ262149:ESO262178 EIN262149:EIS262178 DYR262149:DYW262178 DOV262149:DPA262178 DEZ262149:DFE262178 CVD262149:CVI262178 CLH262149:CLM262178 CBL262149:CBQ262178 BRP262149:BRU262178 BHT262149:BHY262178 AXX262149:AYC262178 AOB262149:AOG262178 AEF262149:AEK262178 UJ262149:UO262178 KN262149:KS262178 AQ262149:AW262178 WWZ196613:WXE196642 WND196613:WNI196642 WDH196613:WDM196642 VTL196613:VTQ196642 VJP196613:VJU196642 UZT196613:UZY196642 UPX196613:UQC196642 UGB196613:UGG196642 TWF196613:TWK196642 TMJ196613:TMO196642 TCN196613:TCS196642 SSR196613:SSW196642 SIV196613:SJA196642 RYZ196613:RZE196642 RPD196613:RPI196642 RFH196613:RFM196642 QVL196613:QVQ196642 QLP196613:QLU196642 QBT196613:QBY196642 PRX196613:PSC196642 PIB196613:PIG196642 OYF196613:OYK196642 OOJ196613:OOO196642 OEN196613:OES196642 NUR196613:NUW196642 NKV196613:NLA196642 NAZ196613:NBE196642 MRD196613:MRI196642 MHH196613:MHM196642 LXL196613:LXQ196642 LNP196613:LNU196642 LDT196613:LDY196642 KTX196613:KUC196642 KKB196613:KKG196642 KAF196613:KAK196642 JQJ196613:JQO196642 JGN196613:JGS196642 IWR196613:IWW196642 IMV196613:INA196642 ICZ196613:IDE196642 HTD196613:HTI196642 HJH196613:HJM196642 GZL196613:GZQ196642 GPP196613:GPU196642 GFT196613:GFY196642 FVX196613:FWC196642 FMB196613:FMG196642 FCF196613:FCK196642 ESJ196613:ESO196642 EIN196613:EIS196642 DYR196613:DYW196642 DOV196613:DPA196642 DEZ196613:DFE196642 CVD196613:CVI196642 CLH196613:CLM196642 CBL196613:CBQ196642 BRP196613:BRU196642 BHT196613:BHY196642 AXX196613:AYC196642 AOB196613:AOG196642 AEF196613:AEK196642 UJ196613:UO196642 KN196613:KS196642 AQ196613:AW196642 WWZ131077:WXE131106 WND131077:WNI131106 WDH131077:WDM131106 VTL131077:VTQ131106 VJP131077:VJU131106 UZT131077:UZY131106 UPX131077:UQC131106 UGB131077:UGG131106 TWF131077:TWK131106 TMJ131077:TMO131106 TCN131077:TCS131106 SSR131077:SSW131106 SIV131077:SJA131106 RYZ131077:RZE131106 RPD131077:RPI131106 RFH131077:RFM131106 QVL131077:QVQ131106 QLP131077:QLU131106 QBT131077:QBY131106 PRX131077:PSC131106 PIB131077:PIG131106 OYF131077:OYK131106 OOJ131077:OOO131106 OEN131077:OES131106 NUR131077:NUW131106 NKV131077:NLA131106 NAZ131077:NBE131106 MRD131077:MRI131106 MHH131077:MHM131106 LXL131077:LXQ131106 LNP131077:LNU131106 LDT131077:LDY131106 KTX131077:KUC131106 KKB131077:KKG131106 KAF131077:KAK131106 JQJ131077:JQO131106 JGN131077:JGS131106 IWR131077:IWW131106 IMV131077:INA131106 ICZ131077:IDE131106 HTD131077:HTI131106 HJH131077:HJM131106 GZL131077:GZQ131106 GPP131077:GPU131106 GFT131077:GFY131106 FVX131077:FWC131106 FMB131077:FMG131106 FCF131077:FCK131106 ESJ131077:ESO131106 EIN131077:EIS131106 DYR131077:DYW131106 DOV131077:DPA131106 DEZ131077:DFE131106 CVD131077:CVI131106 CLH131077:CLM131106 CBL131077:CBQ131106 BRP131077:BRU131106 BHT131077:BHY131106 AXX131077:AYC131106 AOB131077:AOG131106 AEF131077:AEK131106 UJ131077:UO131106 KN131077:KS131106 AQ131077:AW131106 WWZ65541:WXE65570 WND65541:WNI65570 WDH65541:WDM65570 VTL65541:VTQ65570 VJP65541:VJU65570 UZT65541:UZY65570 UPX65541:UQC65570 UGB65541:UGG65570 TWF65541:TWK65570 TMJ65541:TMO65570 TCN65541:TCS65570 SSR65541:SSW65570 SIV65541:SJA65570 RYZ65541:RZE65570 RPD65541:RPI65570 RFH65541:RFM65570 QVL65541:QVQ65570 QLP65541:QLU65570 QBT65541:QBY65570 PRX65541:PSC65570 PIB65541:PIG65570 OYF65541:OYK65570 OOJ65541:OOO65570 OEN65541:OES65570 NUR65541:NUW65570 NKV65541:NLA65570 NAZ65541:NBE65570 MRD65541:MRI65570 MHH65541:MHM65570 LXL65541:LXQ65570 LNP65541:LNU65570 LDT65541:LDY65570 KTX65541:KUC65570 KKB65541:KKG65570 KAF65541:KAK65570 JQJ65541:JQO65570 JGN65541:JGS65570 IWR65541:IWW65570 IMV65541:INA65570 ICZ65541:IDE65570 HTD65541:HTI65570 HJH65541:HJM65570 GZL65541:GZQ65570 GPP65541:GPU65570 GFT65541:GFY65570 FVX65541:FWC65570 FMB65541:FMG65570 FCF65541:FCK65570 ESJ65541:ESO65570 EIN65541:EIS65570 DYR65541:DYW65570 DOV65541:DPA65570 DEZ65541:DFE65570 CVD65541:CVI65570 CLH65541:CLM65570 CBL65541:CBQ65570 BRP65541:BRU65570 BHT65541:BHY65570 AXX65541:AYC65570 AOB65541:AOG65570 AEF65541:AEK65570 UJ65541:UO65570 KN65541:KS65570 AQ65541:AW65570 AC41:AK43 WWZ9:WXE38 WND9:WNI38 WDH9:WDM38 VTL9:VTQ38 VJP9:VJU38 UZT9:UZY38 UPX9:UQC38 UGB9:UGG38 TWF9:TWK38 TMJ9:TMO38 TCN9:TCS38 SSR9:SSW38 SIV9:SJA38 RYZ9:RZE38 RPD9:RPI38 RFH9:RFM38 QVL9:QVQ38 QLP9:QLU38 QBT9:QBY38 PRX9:PSC38 PIB9:PIG38 OYF9:OYK38 OOJ9:OOO38 OEN9:OES38 NUR9:NUW38 NKV9:NLA38 NAZ9:NBE38 MRD9:MRI38 MHH9:MHM38 LXL9:LXQ38 LNP9:LNU38 LDT9:LDY38 KTX9:KUC38 KKB9:KKG38 KAF9:KAK38 JQJ9:JQO38 JGN9:JGS38 IWR9:IWW38 IMV9:INA38 ICZ9:IDE38 HTD9:HTI38 HJH9:HJM38 GZL9:GZQ38 GPP9:GPU38 GFT9:GFY38 FVX9:FWC38 FMB9:FMG38 FCF9:FCK38 ESJ9:ESO38 EIN9:EIS38 DYR9:DYW38 DOV9:DPA38 DEZ9:DFE38 CVD9:CVI38 CLH9:CLM38 CBL9:CBQ38 BRP9:BRU38 BHT9:BHY38 AXX9:AYC38 AOB9:AOG38 AEF9:AEK38 UJ9:UO38 KN9:KS38 WXF983079 WNJ983079 WDN983079 VTR983079 VJV983079 UZZ983079 UQD983079 UGH983079 TWL983079 TMP983079 TCT983079 SSX983079 SJB983079 RZF983079 RPJ983079 RFN983079 QVR983079 QLV983079 QBZ983079 PSD983079 PIH983079 OYL983079 OOP983079 OET983079 NUX983079 NLB983079 NBF983079 MRJ983079 MHN983079 LXR983079 LNV983079 LDZ983079 KUD983079 KKH983079 KAL983079 JQP983079 JGT983079 IWX983079 INB983079 IDF983079 HTJ983079 HJN983079 GZR983079 GPV983079 GFZ983079 FWD983079 FMH983079 FCL983079 ESP983079 EIT983079 DYX983079 DPB983079 DFF983079 CVJ983079 CLN983079 CBR983079 BRV983079 BHZ983079 AYD983079 AOH983079 AEL983079 UP983079 KT983079 AX983079 WXF917543 WNJ917543 WDN917543 VTR917543 VJV917543 UZZ917543 UQD917543 UGH917543 TWL917543 TMP917543 TCT917543 SSX917543 SJB917543 RZF917543 RPJ917543 RFN917543 QVR917543 QLV917543 QBZ917543 PSD917543 PIH917543 OYL917543 OOP917543 OET917543 NUX917543 NLB917543 NBF917543 MRJ917543 MHN917543 LXR917543 LNV917543 LDZ917543 KUD917543 KKH917543 KAL917543 JQP917543 JGT917543 IWX917543 INB917543 IDF917543 HTJ917543 HJN917543 GZR917543 GPV917543 GFZ917543 FWD917543 FMH917543 FCL917543 ESP917543 EIT917543 DYX917543 DPB917543 DFF917543 CVJ917543 CLN917543 CBR917543 BRV917543 BHZ917543 AYD917543 AOH917543 AEL917543 UP917543 KT917543 AX917543 WXF852007 WNJ852007 WDN852007 VTR852007 VJV852007 UZZ852007 UQD852007 UGH852007 TWL852007 TMP852007 TCT852007 SSX852007 SJB852007 RZF852007 RPJ852007 RFN852007 QVR852007 QLV852007 QBZ852007 PSD852007 PIH852007 OYL852007 OOP852007 OET852007 NUX852007 NLB852007 NBF852007 MRJ852007 MHN852007 LXR852007 LNV852007 LDZ852007 KUD852007 KKH852007 KAL852007 JQP852007 JGT852007 IWX852007 INB852007 IDF852007 HTJ852007 HJN852007 GZR852007 GPV852007 GFZ852007 FWD852007 FMH852007 FCL852007 ESP852007 EIT852007 DYX852007 DPB852007 DFF852007 CVJ852007 CLN852007 CBR852007 BRV852007 BHZ852007 AYD852007 AOH852007 AEL852007 UP852007 KT852007 AX852007 WXF786471 WNJ786471 WDN786471 VTR786471 VJV786471 UZZ786471 UQD786471 UGH786471 TWL786471 TMP786471 TCT786471 SSX786471 SJB786471 RZF786471 RPJ786471 RFN786471 QVR786471 QLV786471 QBZ786471 PSD786471 PIH786471 OYL786471 OOP786471 OET786471 NUX786471 NLB786471 NBF786471 MRJ786471 MHN786471 LXR786471 LNV786471 LDZ786471 KUD786471 KKH786471 KAL786471 JQP786471 JGT786471 IWX786471 INB786471 IDF786471 HTJ786471 HJN786471 GZR786471 GPV786471 GFZ786471 FWD786471 FMH786471 FCL786471 ESP786471 EIT786471 DYX786471 DPB786471 DFF786471 CVJ786471 CLN786471 CBR786471 BRV786471 BHZ786471 AYD786471 AOH786471 AEL786471 UP786471 KT786471 AX786471 WXF720935 WNJ720935 WDN720935 VTR720935 VJV720935 UZZ720935 UQD720935 UGH720935 TWL720935 TMP720935 TCT720935 SSX720935 SJB720935 RZF720935 RPJ720935 RFN720935 QVR720935 QLV720935 QBZ720935 PSD720935 PIH720935 OYL720935 OOP720935 OET720935 NUX720935 NLB720935 NBF720935 MRJ720935 MHN720935 LXR720935 LNV720935 LDZ720935 KUD720935 KKH720935 KAL720935 JQP720935 JGT720935 IWX720935 INB720935 IDF720935 HTJ720935 HJN720935 GZR720935 GPV720935 GFZ720935 FWD720935 FMH720935 FCL720935 ESP720935 EIT720935 DYX720935 DPB720935 DFF720935 CVJ720935 CLN720935 CBR720935 BRV720935 BHZ720935 AYD720935 AOH720935 AEL720935 UP720935 KT720935 AX720935 WXF655399 WNJ655399 WDN655399 VTR655399 VJV655399 UZZ655399 UQD655399 UGH655399 TWL655399 TMP655399 TCT655399 SSX655399 SJB655399 RZF655399 RPJ655399 RFN655399 QVR655399 QLV655399 QBZ655399 PSD655399 PIH655399 OYL655399 OOP655399 OET655399 NUX655399 NLB655399 NBF655399 MRJ655399 MHN655399 LXR655399 LNV655399 LDZ655399 KUD655399 KKH655399 KAL655399 JQP655399 JGT655399 IWX655399 INB655399 IDF655399 HTJ655399 HJN655399 GZR655399 GPV655399 GFZ655399 FWD655399 FMH655399 FCL655399 ESP655399 EIT655399 DYX655399 DPB655399 DFF655399 CVJ655399 CLN655399 CBR655399 BRV655399 BHZ655399 AYD655399 AOH655399 AEL655399 UP655399 KT655399 AX655399 WXF589863 WNJ589863 WDN589863 VTR589863 VJV589863 UZZ589863 UQD589863 UGH589863 TWL589863 TMP589863 TCT589863 SSX589863 SJB589863 RZF589863 RPJ589863 RFN589863 QVR589863 QLV589863 QBZ589863 PSD589863 PIH589863 OYL589863 OOP589863 OET589863 NUX589863 NLB589863 NBF589863 MRJ589863 MHN589863 LXR589863 LNV589863 LDZ589863 KUD589863 KKH589863 KAL589863 JQP589863 JGT589863 IWX589863 INB589863 IDF589863 HTJ589863 HJN589863 GZR589863 GPV589863 GFZ589863 FWD589863 FMH589863 FCL589863 ESP589863 EIT589863 DYX589863 DPB589863 DFF589863 CVJ589863 CLN589863 CBR589863 BRV589863 BHZ589863 AYD589863 AOH589863 AEL589863 UP589863 KT589863 AX589863 WXF524327 WNJ524327 WDN524327 VTR524327 VJV524327 UZZ524327 UQD524327 UGH524327 TWL524327 TMP524327 TCT524327 SSX524327 SJB524327 RZF524327 RPJ524327 RFN524327 QVR524327 QLV524327 QBZ524327 PSD524327 PIH524327 OYL524327 OOP524327 OET524327 NUX524327 NLB524327 NBF524327 MRJ524327 MHN524327 LXR524327 LNV524327 LDZ524327 KUD524327 KKH524327 KAL524327 JQP524327 JGT524327 IWX524327 INB524327 IDF524327 HTJ524327 HJN524327 GZR524327 GPV524327 GFZ524327 FWD524327 FMH524327 FCL524327 ESP524327 EIT524327 DYX524327 DPB524327 DFF524327 CVJ524327 CLN524327 CBR524327 BRV524327 BHZ524327 AYD524327 AOH524327 AEL524327 UP524327 KT524327 AX524327 WXF458791 WNJ458791 WDN458791 VTR458791 VJV458791 UZZ458791 UQD458791 UGH458791 TWL458791 TMP458791 TCT458791 SSX458791 SJB458791 RZF458791 RPJ458791 RFN458791 QVR458791 QLV458791 QBZ458791 PSD458791 PIH458791 OYL458791 OOP458791 OET458791 NUX458791 NLB458791 NBF458791 MRJ458791 MHN458791 LXR458791 LNV458791 LDZ458791 KUD458791 KKH458791 KAL458791 JQP458791 JGT458791 IWX458791 INB458791 IDF458791 HTJ458791 HJN458791 GZR458791 GPV458791 GFZ458791 FWD458791 FMH458791 FCL458791 ESP458791 EIT458791 DYX458791 DPB458791 DFF458791 CVJ458791 CLN458791 CBR458791 BRV458791 BHZ458791 AYD458791 AOH458791 AEL458791 UP458791 KT458791 AX458791 WXF393255 WNJ393255 WDN393255 VTR393255 VJV393255 UZZ393255 UQD393255 UGH393255 TWL393255 TMP393255 TCT393255 SSX393255 SJB393255 RZF393255 RPJ393255 RFN393255 QVR393255 QLV393255 QBZ393255 PSD393255 PIH393255 OYL393255 OOP393255 OET393255 NUX393255 NLB393255 NBF393255 MRJ393255 MHN393255 LXR393255 LNV393255 LDZ393255 KUD393255 KKH393255 KAL393255 JQP393255 JGT393255 IWX393255 INB393255 IDF393255 HTJ393255 HJN393255 GZR393255 GPV393255 GFZ393255 FWD393255 FMH393255 FCL393255 ESP393255 EIT393255 DYX393255 DPB393255 DFF393255 CVJ393255 CLN393255 CBR393255 BRV393255 BHZ393255 AYD393255 AOH393255 AEL393255 UP393255 KT393255 AX393255 WXF327719 WNJ327719 WDN327719 VTR327719 VJV327719 UZZ327719 UQD327719 UGH327719 TWL327719 TMP327719 TCT327719 SSX327719 SJB327719 RZF327719 RPJ327719 RFN327719 QVR327719 QLV327719 QBZ327719 PSD327719 PIH327719 OYL327719 OOP327719 OET327719 NUX327719 NLB327719 NBF327719 MRJ327719 MHN327719 LXR327719 LNV327719 LDZ327719 KUD327719 KKH327719 KAL327719 JQP327719 JGT327719 IWX327719 INB327719 IDF327719 HTJ327719 HJN327719 GZR327719 GPV327719 GFZ327719 FWD327719 FMH327719 FCL327719 ESP327719 EIT327719 DYX327719 DPB327719 DFF327719 CVJ327719 CLN327719 CBR327719 BRV327719 BHZ327719 AYD327719 AOH327719 AEL327719 UP327719 KT327719 AX327719 WXF262183 WNJ262183 WDN262183 VTR262183 VJV262183 UZZ262183 UQD262183 UGH262183 TWL262183 TMP262183 TCT262183 SSX262183 SJB262183 RZF262183 RPJ262183 RFN262183 QVR262183 QLV262183 QBZ262183 PSD262183 PIH262183 OYL262183 OOP262183 OET262183 NUX262183 NLB262183 NBF262183 MRJ262183 MHN262183 LXR262183 LNV262183 LDZ262183 KUD262183 KKH262183 KAL262183 JQP262183 JGT262183 IWX262183 INB262183 IDF262183 HTJ262183 HJN262183 GZR262183 GPV262183 GFZ262183 FWD262183 FMH262183 FCL262183 ESP262183 EIT262183 DYX262183 DPB262183 DFF262183 CVJ262183 CLN262183 CBR262183 BRV262183 BHZ262183 AYD262183 AOH262183 AEL262183 UP262183 KT262183 AX262183 WXF196647 WNJ196647 WDN196647 VTR196647 VJV196647 UZZ196647 UQD196647 UGH196647 TWL196647 TMP196647 TCT196647 SSX196647 SJB196647 RZF196647 RPJ196647 RFN196647 QVR196647 QLV196647 QBZ196647 PSD196647 PIH196647 OYL196647 OOP196647 OET196647 NUX196647 NLB196647 NBF196647 MRJ196647 MHN196647 LXR196647 LNV196647 LDZ196647 KUD196647 KKH196647 KAL196647 JQP196647 JGT196647 IWX196647 INB196647 IDF196647 HTJ196647 HJN196647 GZR196647 GPV196647 GFZ196647 FWD196647 FMH196647 FCL196647 ESP196647 EIT196647 DYX196647 DPB196647 DFF196647 CVJ196647 CLN196647 CBR196647 BRV196647 BHZ196647 AYD196647 AOH196647 AEL196647 UP196647 KT196647 AX196647 WXF131111 WNJ131111 WDN131111 VTR131111 VJV131111 UZZ131111 UQD131111 UGH131111 TWL131111 TMP131111 TCT131111 SSX131111 SJB131111 RZF131111 RPJ131111 RFN131111 QVR131111 QLV131111 QBZ131111 PSD131111 PIH131111 OYL131111 OOP131111 OET131111 NUX131111 NLB131111 NBF131111 MRJ131111 MHN131111 LXR131111 LNV131111 LDZ131111 KUD131111 KKH131111 KAL131111 JQP131111 JGT131111 IWX131111 INB131111 IDF131111 HTJ131111 HJN131111 GZR131111 GPV131111 GFZ131111 FWD131111 FMH131111 FCL131111 ESP131111 EIT131111 DYX131111 DPB131111 DFF131111 CVJ131111 CLN131111 CBR131111 BRV131111 BHZ131111 AYD131111 AOH131111 AEL131111 UP131111 KT131111 AX131111 WXF65575 WNJ65575 WDN65575 VTR65575 VJV65575 UZZ65575 UQD65575 UGH65575 TWL65575 TMP65575 TCT65575 SSX65575 SJB65575 RZF65575 RPJ65575 RFN65575 QVR65575 QLV65575 QBZ65575 PSD65575 PIH65575 OYL65575 OOP65575 OET65575 NUX65575 NLB65575 NBF65575 MRJ65575 MHN65575 LXR65575 LNV65575 LDZ65575 KUD65575 KKH65575 KAL65575 JQP65575 JGT65575 IWX65575 INB65575 IDF65575 HTJ65575 HJN65575 GZR65575 GPV65575 GFZ65575 FWD65575 FMH65575 FCL65575 ESP65575 EIT65575 DYX65575 DPB65575 DFF65575 CVJ65575 CLN65575 CBR65575 BRV65575 BHZ65575 AYD65575 AOH65575 AEL65575 UP65575 KT65575 AX65575 WXF43 WNJ43 WDN43 VTR43 VJV43 UZZ43 UQD43 UGH43 TWL43 TMP43 TCT43 SSX43 SJB43 RZF43 RPJ43 RFN43 QVR43 QLV43 QBZ43 PSD43 PIH43 OYL43 OOP43 OET43 NUX43 NLB43 NBF43 MRJ43 MHN43 LXR43 LNV43 LDZ43 KUD43 KKH43 KAL43 JQP43 JGT43 IWX43 INB43 IDF43 HTJ43 HJN43 GZR43 GPV43 GFZ43 FWD43 FMH43 FCL43 ESP43 EIT43 DYX43 DPB43 DFF43 CVJ43 CLN43 CBR43 BRV43 BHZ43 AYD43 AOH43 AEL43 UP43 KT43 WWS983077:WWX983104 WMW983077:WNB983104 WDA983077:WDF983104 VTE983077:VTJ983104 VJI983077:VJN983104 UZM983077:UZR983104 UPQ983077:UPV983104 UFU983077:UFZ983104 TVY983077:TWD983104 TMC983077:TMH983104 TCG983077:TCL983104 SSK983077:SSP983104 SIO983077:SIT983104 RYS983077:RYX983104 ROW983077:RPB983104 RFA983077:RFF983104 QVE983077:QVJ983104 QLI983077:QLN983104 QBM983077:QBR983104 PRQ983077:PRV983104 PHU983077:PHZ983104 OXY983077:OYD983104 OOC983077:OOH983104 OEG983077:OEL983104 NUK983077:NUP983104 NKO983077:NKT983104 NAS983077:NAX983104 MQW983077:MRB983104 MHA983077:MHF983104 LXE983077:LXJ983104 LNI983077:LNN983104 LDM983077:LDR983104 KTQ983077:KTV983104 KJU983077:KJZ983104 JZY983077:KAD983104 JQC983077:JQH983104 JGG983077:JGL983104 IWK983077:IWP983104 IMO983077:IMT983104 ICS983077:ICX983104 HSW983077:HTB983104 HJA983077:HJF983104 GZE983077:GZJ983104 GPI983077:GPN983104 GFM983077:GFR983104 FVQ983077:FVV983104 FLU983077:FLZ983104 FBY983077:FCD983104 ESC983077:ESH983104 EIG983077:EIL983104 DYK983077:DYP983104 DOO983077:DOT983104 DES983077:DEX983104 CUW983077:CVB983104 CLA983077:CLF983104 CBE983077:CBJ983104 BRI983077:BRN983104 BHM983077:BHR983104 AXQ983077:AXV983104 ANU983077:ANZ983104 ADY983077:AED983104 UC983077:UH983104 KG983077:KL983104 AG983077:AN983104 WWS917541:WWX917568 WMW917541:WNB917568 WDA917541:WDF917568 VTE917541:VTJ917568 VJI917541:VJN917568 UZM917541:UZR917568 UPQ917541:UPV917568 UFU917541:UFZ917568 TVY917541:TWD917568 TMC917541:TMH917568 TCG917541:TCL917568 SSK917541:SSP917568 SIO917541:SIT917568 RYS917541:RYX917568 ROW917541:RPB917568 RFA917541:RFF917568 QVE917541:QVJ917568 QLI917541:QLN917568 QBM917541:QBR917568 PRQ917541:PRV917568 PHU917541:PHZ917568 OXY917541:OYD917568 OOC917541:OOH917568 OEG917541:OEL917568 NUK917541:NUP917568 NKO917541:NKT917568 NAS917541:NAX917568 MQW917541:MRB917568 MHA917541:MHF917568 LXE917541:LXJ917568 LNI917541:LNN917568 LDM917541:LDR917568 KTQ917541:KTV917568 KJU917541:KJZ917568 JZY917541:KAD917568 JQC917541:JQH917568 JGG917541:JGL917568 IWK917541:IWP917568 IMO917541:IMT917568 ICS917541:ICX917568 HSW917541:HTB917568 HJA917541:HJF917568 GZE917541:GZJ917568 GPI917541:GPN917568 GFM917541:GFR917568 FVQ917541:FVV917568 FLU917541:FLZ917568 FBY917541:FCD917568 ESC917541:ESH917568 EIG917541:EIL917568 DYK917541:DYP917568 DOO917541:DOT917568 DES917541:DEX917568 CUW917541:CVB917568 CLA917541:CLF917568 CBE917541:CBJ917568 BRI917541:BRN917568 BHM917541:BHR917568 AXQ917541:AXV917568 ANU917541:ANZ917568 ADY917541:AED917568 UC917541:UH917568 KG917541:KL917568 AG917541:AN917568 WWS852005:WWX852032 WMW852005:WNB852032 WDA852005:WDF852032 VTE852005:VTJ852032 VJI852005:VJN852032 UZM852005:UZR852032 UPQ852005:UPV852032 UFU852005:UFZ852032 TVY852005:TWD852032 TMC852005:TMH852032 TCG852005:TCL852032 SSK852005:SSP852032 SIO852005:SIT852032 RYS852005:RYX852032 ROW852005:RPB852032 RFA852005:RFF852032 QVE852005:QVJ852032 QLI852005:QLN852032 QBM852005:QBR852032 PRQ852005:PRV852032 PHU852005:PHZ852032 OXY852005:OYD852032 OOC852005:OOH852032 OEG852005:OEL852032 NUK852005:NUP852032 NKO852005:NKT852032 NAS852005:NAX852032 MQW852005:MRB852032 MHA852005:MHF852032 LXE852005:LXJ852032 LNI852005:LNN852032 LDM852005:LDR852032 KTQ852005:KTV852032 KJU852005:KJZ852032 JZY852005:KAD852032 JQC852005:JQH852032 JGG852005:JGL852032 IWK852005:IWP852032 IMO852005:IMT852032 ICS852005:ICX852032 HSW852005:HTB852032 HJA852005:HJF852032 GZE852005:GZJ852032 GPI852005:GPN852032 GFM852005:GFR852032 FVQ852005:FVV852032 FLU852005:FLZ852032 FBY852005:FCD852032 ESC852005:ESH852032 EIG852005:EIL852032 DYK852005:DYP852032 DOO852005:DOT852032 DES852005:DEX852032 CUW852005:CVB852032 CLA852005:CLF852032 CBE852005:CBJ852032 BRI852005:BRN852032 BHM852005:BHR852032 AXQ852005:AXV852032 ANU852005:ANZ852032 ADY852005:AED852032 UC852005:UH852032 KG852005:KL852032 AG852005:AN852032 WWS786469:WWX786496 WMW786469:WNB786496 WDA786469:WDF786496 VTE786469:VTJ786496 VJI786469:VJN786496 UZM786469:UZR786496 UPQ786469:UPV786496 UFU786469:UFZ786496 TVY786469:TWD786496 TMC786469:TMH786496 TCG786469:TCL786496 SSK786469:SSP786496 SIO786469:SIT786496 RYS786469:RYX786496 ROW786469:RPB786496 RFA786469:RFF786496 QVE786469:QVJ786496 QLI786469:QLN786496 QBM786469:QBR786496 PRQ786469:PRV786496 PHU786469:PHZ786496 OXY786469:OYD786496 OOC786469:OOH786496 OEG786469:OEL786496 NUK786469:NUP786496 NKO786469:NKT786496 NAS786469:NAX786496 MQW786469:MRB786496 MHA786469:MHF786496 LXE786469:LXJ786496 LNI786469:LNN786496 LDM786469:LDR786496 KTQ786469:KTV786496 KJU786469:KJZ786496 JZY786469:KAD786496 JQC786469:JQH786496 JGG786469:JGL786496 IWK786469:IWP786496 IMO786469:IMT786496 ICS786469:ICX786496 HSW786469:HTB786496 HJA786469:HJF786496 GZE786469:GZJ786496 GPI786469:GPN786496 GFM786469:GFR786496 FVQ786469:FVV786496 FLU786469:FLZ786496 FBY786469:FCD786496 ESC786469:ESH786496 EIG786469:EIL786496 DYK786469:DYP786496 DOO786469:DOT786496 DES786469:DEX786496 CUW786469:CVB786496 CLA786469:CLF786496 CBE786469:CBJ786496 BRI786469:BRN786496 BHM786469:BHR786496 AXQ786469:AXV786496 ANU786469:ANZ786496 ADY786469:AED786496 UC786469:UH786496 KG786469:KL786496 AG786469:AN786496 WWS720933:WWX720960 WMW720933:WNB720960 WDA720933:WDF720960 VTE720933:VTJ720960 VJI720933:VJN720960 UZM720933:UZR720960 UPQ720933:UPV720960 UFU720933:UFZ720960 TVY720933:TWD720960 TMC720933:TMH720960 TCG720933:TCL720960 SSK720933:SSP720960 SIO720933:SIT720960 RYS720933:RYX720960 ROW720933:RPB720960 RFA720933:RFF720960 QVE720933:QVJ720960 QLI720933:QLN720960 QBM720933:QBR720960 PRQ720933:PRV720960 PHU720933:PHZ720960 OXY720933:OYD720960 OOC720933:OOH720960 OEG720933:OEL720960 NUK720933:NUP720960 NKO720933:NKT720960 NAS720933:NAX720960 MQW720933:MRB720960 MHA720933:MHF720960 LXE720933:LXJ720960 LNI720933:LNN720960 LDM720933:LDR720960 KTQ720933:KTV720960 KJU720933:KJZ720960 JZY720933:KAD720960 JQC720933:JQH720960 JGG720933:JGL720960 IWK720933:IWP720960 IMO720933:IMT720960 ICS720933:ICX720960 HSW720933:HTB720960 HJA720933:HJF720960 GZE720933:GZJ720960 GPI720933:GPN720960 GFM720933:GFR720960 FVQ720933:FVV720960 FLU720933:FLZ720960 FBY720933:FCD720960 ESC720933:ESH720960 EIG720933:EIL720960 DYK720933:DYP720960 DOO720933:DOT720960 DES720933:DEX720960 CUW720933:CVB720960 CLA720933:CLF720960 CBE720933:CBJ720960 BRI720933:BRN720960 BHM720933:BHR720960 AXQ720933:AXV720960 ANU720933:ANZ720960 ADY720933:AED720960 UC720933:UH720960 KG720933:KL720960 AG720933:AN720960 WWS655397:WWX655424 WMW655397:WNB655424 WDA655397:WDF655424 VTE655397:VTJ655424 VJI655397:VJN655424 UZM655397:UZR655424 UPQ655397:UPV655424 UFU655397:UFZ655424 TVY655397:TWD655424 TMC655397:TMH655424 TCG655397:TCL655424 SSK655397:SSP655424 SIO655397:SIT655424 RYS655397:RYX655424 ROW655397:RPB655424 RFA655397:RFF655424 QVE655397:QVJ655424 QLI655397:QLN655424 QBM655397:QBR655424 PRQ655397:PRV655424 PHU655397:PHZ655424 OXY655397:OYD655424 OOC655397:OOH655424 OEG655397:OEL655424 NUK655397:NUP655424 NKO655397:NKT655424 NAS655397:NAX655424 MQW655397:MRB655424 MHA655397:MHF655424 LXE655397:LXJ655424 LNI655397:LNN655424 LDM655397:LDR655424 KTQ655397:KTV655424 KJU655397:KJZ655424 JZY655397:KAD655424 JQC655397:JQH655424 JGG655397:JGL655424 IWK655397:IWP655424 IMO655397:IMT655424 ICS655397:ICX655424 HSW655397:HTB655424 HJA655397:HJF655424 GZE655397:GZJ655424 GPI655397:GPN655424 GFM655397:GFR655424 FVQ655397:FVV655424 FLU655397:FLZ655424 FBY655397:FCD655424 ESC655397:ESH655424 EIG655397:EIL655424 DYK655397:DYP655424 DOO655397:DOT655424 DES655397:DEX655424 CUW655397:CVB655424 CLA655397:CLF655424 CBE655397:CBJ655424 BRI655397:BRN655424 BHM655397:BHR655424 AXQ655397:AXV655424 ANU655397:ANZ655424 ADY655397:AED655424 UC655397:UH655424 KG655397:KL655424 AG655397:AN655424 WWS589861:WWX589888 WMW589861:WNB589888 WDA589861:WDF589888 VTE589861:VTJ589888 VJI589861:VJN589888 UZM589861:UZR589888 UPQ589861:UPV589888 UFU589861:UFZ589888 TVY589861:TWD589888 TMC589861:TMH589888 TCG589861:TCL589888 SSK589861:SSP589888 SIO589861:SIT589888 RYS589861:RYX589888 ROW589861:RPB589888 RFA589861:RFF589888 QVE589861:QVJ589888 QLI589861:QLN589888 QBM589861:QBR589888 PRQ589861:PRV589888 PHU589861:PHZ589888 OXY589861:OYD589888 OOC589861:OOH589888 OEG589861:OEL589888 NUK589861:NUP589888 NKO589861:NKT589888 NAS589861:NAX589888 MQW589861:MRB589888 MHA589861:MHF589888 LXE589861:LXJ589888 LNI589861:LNN589888 LDM589861:LDR589888 KTQ589861:KTV589888 KJU589861:KJZ589888 JZY589861:KAD589888 JQC589861:JQH589888 JGG589861:JGL589888 IWK589861:IWP589888 IMO589861:IMT589888 ICS589861:ICX589888 HSW589861:HTB589888 HJA589861:HJF589888 GZE589861:GZJ589888 GPI589861:GPN589888 GFM589861:GFR589888 FVQ589861:FVV589888 FLU589861:FLZ589888 FBY589861:FCD589888 ESC589861:ESH589888 EIG589861:EIL589888 DYK589861:DYP589888 DOO589861:DOT589888 DES589861:DEX589888 CUW589861:CVB589888 CLA589861:CLF589888 CBE589861:CBJ589888 BRI589861:BRN589888 BHM589861:BHR589888 AXQ589861:AXV589888 ANU589861:ANZ589888 ADY589861:AED589888 UC589861:UH589888 KG589861:KL589888 AG589861:AN589888 WWS524325:WWX524352 WMW524325:WNB524352 WDA524325:WDF524352 VTE524325:VTJ524352 VJI524325:VJN524352 UZM524325:UZR524352 UPQ524325:UPV524352 UFU524325:UFZ524352 TVY524325:TWD524352 TMC524325:TMH524352 TCG524325:TCL524352 SSK524325:SSP524352 SIO524325:SIT524352 RYS524325:RYX524352 ROW524325:RPB524352 RFA524325:RFF524352 QVE524325:QVJ524352 QLI524325:QLN524352 QBM524325:QBR524352 PRQ524325:PRV524352 PHU524325:PHZ524352 OXY524325:OYD524352 OOC524325:OOH524352 OEG524325:OEL524352 NUK524325:NUP524352 NKO524325:NKT524352 NAS524325:NAX524352 MQW524325:MRB524352 MHA524325:MHF524352 LXE524325:LXJ524352 LNI524325:LNN524352 LDM524325:LDR524352 KTQ524325:KTV524352 KJU524325:KJZ524352 JZY524325:KAD524352 JQC524325:JQH524352 JGG524325:JGL524352 IWK524325:IWP524352 IMO524325:IMT524352 ICS524325:ICX524352 HSW524325:HTB524352 HJA524325:HJF524352 GZE524325:GZJ524352 GPI524325:GPN524352 GFM524325:GFR524352 FVQ524325:FVV524352 FLU524325:FLZ524352 FBY524325:FCD524352 ESC524325:ESH524352 EIG524325:EIL524352 DYK524325:DYP524352 DOO524325:DOT524352 DES524325:DEX524352 CUW524325:CVB524352 CLA524325:CLF524352 CBE524325:CBJ524352 BRI524325:BRN524352 BHM524325:BHR524352 AXQ524325:AXV524352 ANU524325:ANZ524352 ADY524325:AED524352 UC524325:UH524352 KG524325:KL524352 AG524325:AN524352 WWS458789:WWX458816 WMW458789:WNB458816 WDA458789:WDF458816 VTE458789:VTJ458816 VJI458789:VJN458816 UZM458789:UZR458816 UPQ458789:UPV458816 UFU458789:UFZ458816 TVY458789:TWD458816 TMC458789:TMH458816 TCG458789:TCL458816 SSK458789:SSP458816 SIO458789:SIT458816 RYS458789:RYX458816 ROW458789:RPB458816 RFA458789:RFF458816 QVE458789:QVJ458816 QLI458789:QLN458816 QBM458789:QBR458816 PRQ458789:PRV458816 PHU458789:PHZ458816 OXY458789:OYD458816 OOC458789:OOH458816 OEG458789:OEL458816 NUK458789:NUP458816 NKO458789:NKT458816 NAS458789:NAX458816 MQW458789:MRB458816 MHA458789:MHF458816 LXE458789:LXJ458816 LNI458789:LNN458816 LDM458789:LDR458816 KTQ458789:KTV458816 KJU458789:KJZ458816 JZY458789:KAD458816 JQC458789:JQH458816 JGG458789:JGL458816 IWK458789:IWP458816 IMO458789:IMT458816 ICS458789:ICX458816 HSW458789:HTB458816 HJA458789:HJF458816 GZE458789:GZJ458816 GPI458789:GPN458816 GFM458789:GFR458816 FVQ458789:FVV458816 FLU458789:FLZ458816 FBY458789:FCD458816 ESC458789:ESH458816 EIG458789:EIL458816 DYK458789:DYP458816 DOO458789:DOT458816 DES458789:DEX458816 CUW458789:CVB458816 CLA458789:CLF458816 CBE458789:CBJ458816 BRI458789:BRN458816 BHM458789:BHR458816 AXQ458789:AXV458816 ANU458789:ANZ458816 ADY458789:AED458816 UC458789:UH458816 KG458789:KL458816 AG458789:AN458816 WWS393253:WWX393280 WMW393253:WNB393280 WDA393253:WDF393280 VTE393253:VTJ393280 VJI393253:VJN393280 UZM393253:UZR393280 UPQ393253:UPV393280 UFU393253:UFZ393280 TVY393253:TWD393280 TMC393253:TMH393280 TCG393253:TCL393280 SSK393253:SSP393280 SIO393253:SIT393280 RYS393253:RYX393280 ROW393253:RPB393280 RFA393253:RFF393280 QVE393253:QVJ393280 QLI393253:QLN393280 QBM393253:QBR393280 PRQ393253:PRV393280 PHU393253:PHZ393280 OXY393253:OYD393280 OOC393253:OOH393280 OEG393253:OEL393280 NUK393253:NUP393280 NKO393253:NKT393280 NAS393253:NAX393280 MQW393253:MRB393280 MHA393253:MHF393280 LXE393253:LXJ393280 LNI393253:LNN393280 LDM393253:LDR393280 KTQ393253:KTV393280 KJU393253:KJZ393280 JZY393253:KAD393280 JQC393253:JQH393280 JGG393253:JGL393280 IWK393253:IWP393280 IMO393253:IMT393280 ICS393253:ICX393280 HSW393253:HTB393280 HJA393253:HJF393280 GZE393253:GZJ393280 GPI393253:GPN393280 GFM393253:GFR393280 FVQ393253:FVV393280 FLU393253:FLZ393280 FBY393253:FCD393280 ESC393253:ESH393280 EIG393253:EIL393280 DYK393253:DYP393280 DOO393253:DOT393280 DES393253:DEX393280 CUW393253:CVB393280 CLA393253:CLF393280 CBE393253:CBJ393280 BRI393253:BRN393280 BHM393253:BHR393280 AXQ393253:AXV393280 ANU393253:ANZ393280 ADY393253:AED393280 UC393253:UH393280 KG393253:KL393280 AG393253:AN393280 WWS327717:WWX327744 WMW327717:WNB327744 WDA327717:WDF327744 VTE327717:VTJ327744 VJI327717:VJN327744 UZM327717:UZR327744 UPQ327717:UPV327744 UFU327717:UFZ327744 TVY327717:TWD327744 TMC327717:TMH327744 TCG327717:TCL327744 SSK327717:SSP327744 SIO327717:SIT327744 RYS327717:RYX327744 ROW327717:RPB327744 RFA327717:RFF327744 QVE327717:QVJ327744 QLI327717:QLN327744 QBM327717:QBR327744 PRQ327717:PRV327744 PHU327717:PHZ327744 OXY327717:OYD327744 OOC327717:OOH327744 OEG327717:OEL327744 NUK327717:NUP327744 NKO327717:NKT327744 NAS327717:NAX327744 MQW327717:MRB327744 MHA327717:MHF327744 LXE327717:LXJ327744 LNI327717:LNN327744 LDM327717:LDR327744 KTQ327717:KTV327744 KJU327717:KJZ327744 JZY327717:KAD327744 JQC327717:JQH327744 JGG327717:JGL327744 IWK327717:IWP327744 IMO327717:IMT327744 ICS327717:ICX327744 HSW327717:HTB327744 HJA327717:HJF327744 GZE327717:GZJ327744 GPI327717:GPN327744 GFM327717:GFR327744 FVQ327717:FVV327744 FLU327717:FLZ327744 FBY327717:FCD327744 ESC327717:ESH327744 EIG327717:EIL327744 DYK327717:DYP327744 DOO327717:DOT327744 DES327717:DEX327744 CUW327717:CVB327744 CLA327717:CLF327744 CBE327717:CBJ327744 BRI327717:BRN327744 BHM327717:BHR327744 AXQ327717:AXV327744 ANU327717:ANZ327744 ADY327717:AED327744 UC327717:UH327744 KG327717:KL327744 AG327717:AN327744 WWS262181:WWX262208 WMW262181:WNB262208 WDA262181:WDF262208 VTE262181:VTJ262208 VJI262181:VJN262208 UZM262181:UZR262208 UPQ262181:UPV262208 UFU262181:UFZ262208 TVY262181:TWD262208 TMC262181:TMH262208 TCG262181:TCL262208 SSK262181:SSP262208 SIO262181:SIT262208 RYS262181:RYX262208 ROW262181:RPB262208 RFA262181:RFF262208 QVE262181:QVJ262208 QLI262181:QLN262208 QBM262181:QBR262208 PRQ262181:PRV262208 PHU262181:PHZ262208 OXY262181:OYD262208 OOC262181:OOH262208 OEG262181:OEL262208 NUK262181:NUP262208 NKO262181:NKT262208 NAS262181:NAX262208 MQW262181:MRB262208 MHA262181:MHF262208 LXE262181:LXJ262208 LNI262181:LNN262208 LDM262181:LDR262208 KTQ262181:KTV262208 KJU262181:KJZ262208 JZY262181:KAD262208 JQC262181:JQH262208 JGG262181:JGL262208 IWK262181:IWP262208 IMO262181:IMT262208 ICS262181:ICX262208 HSW262181:HTB262208 HJA262181:HJF262208 GZE262181:GZJ262208 GPI262181:GPN262208 GFM262181:GFR262208 FVQ262181:FVV262208 FLU262181:FLZ262208 FBY262181:FCD262208 ESC262181:ESH262208 EIG262181:EIL262208 DYK262181:DYP262208 DOO262181:DOT262208 DES262181:DEX262208 CUW262181:CVB262208 CLA262181:CLF262208 CBE262181:CBJ262208 BRI262181:BRN262208 BHM262181:BHR262208 AXQ262181:AXV262208 ANU262181:ANZ262208 ADY262181:AED262208 UC262181:UH262208 KG262181:KL262208 AG262181:AN262208 WWS196645:WWX196672 WMW196645:WNB196672 WDA196645:WDF196672 VTE196645:VTJ196672 VJI196645:VJN196672 UZM196645:UZR196672 UPQ196645:UPV196672 UFU196645:UFZ196672 TVY196645:TWD196672 TMC196645:TMH196672 TCG196645:TCL196672 SSK196645:SSP196672 SIO196645:SIT196672 RYS196645:RYX196672 ROW196645:RPB196672 RFA196645:RFF196672 QVE196645:QVJ196672 QLI196645:QLN196672 QBM196645:QBR196672 PRQ196645:PRV196672 PHU196645:PHZ196672 OXY196645:OYD196672 OOC196645:OOH196672 OEG196645:OEL196672 NUK196645:NUP196672 NKO196645:NKT196672 NAS196645:NAX196672 MQW196645:MRB196672 MHA196645:MHF196672 LXE196645:LXJ196672 LNI196645:LNN196672 LDM196645:LDR196672 KTQ196645:KTV196672 KJU196645:KJZ196672 JZY196645:KAD196672 JQC196645:JQH196672 JGG196645:JGL196672 IWK196645:IWP196672 IMO196645:IMT196672 ICS196645:ICX196672 HSW196645:HTB196672 HJA196645:HJF196672 GZE196645:GZJ196672 GPI196645:GPN196672 GFM196645:GFR196672 FVQ196645:FVV196672 FLU196645:FLZ196672 FBY196645:FCD196672 ESC196645:ESH196672 EIG196645:EIL196672 DYK196645:DYP196672 DOO196645:DOT196672 DES196645:DEX196672 CUW196645:CVB196672 CLA196645:CLF196672 CBE196645:CBJ196672 BRI196645:BRN196672 BHM196645:BHR196672 AXQ196645:AXV196672 ANU196645:ANZ196672 ADY196645:AED196672 UC196645:UH196672 KG196645:KL196672 AG196645:AN196672 WWS131109:WWX131136 WMW131109:WNB131136 WDA131109:WDF131136 VTE131109:VTJ131136 VJI131109:VJN131136 UZM131109:UZR131136 UPQ131109:UPV131136 UFU131109:UFZ131136 TVY131109:TWD131136 TMC131109:TMH131136 TCG131109:TCL131136 SSK131109:SSP131136 SIO131109:SIT131136 RYS131109:RYX131136 ROW131109:RPB131136 RFA131109:RFF131136 QVE131109:QVJ131136 QLI131109:QLN131136 QBM131109:QBR131136 PRQ131109:PRV131136 PHU131109:PHZ131136 OXY131109:OYD131136 OOC131109:OOH131136 OEG131109:OEL131136 NUK131109:NUP131136 NKO131109:NKT131136 NAS131109:NAX131136 MQW131109:MRB131136 MHA131109:MHF131136 LXE131109:LXJ131136 LNI131109:LNN131136 LDM131109:LDR131136 KTQ131109:KTV131136 KJU131109:KJZ131136 JZY131109:KAD131136 JQC131109:JQH131136 JGG131109:JGL131136 IWK131109:IWP131136 IMO131109:IMT131136 ICS131109:ICX131136 HSW131109:HTB131136 HJA131109:HJF131136 GZE131109:GZJ131136 GPI131109:GPN131136 GFM131109:GFR131136 FVQ131109:FVV131136 FLU131109:FLZ131136 FBY131109:FCD131136 ESC131109:ESH131136 EIG131109:EIL131136 DYK131109:DYP131136 DOO131109:DOT131136 DES131109:DEX131136 CUW131109:CVB131136 CLA131109:CLF131136 CBE131109:CBJ131136 BRI131109:BRN131136 BHM131109:BHR131136 AXQ131109:AXV131136 ANU131109:ANZ131136 ADY131109:AED131136 UC131109:UH131136 KG131109:KL131136 AG131109:AN131136 WWS65573:WWX65600 WMW65573:WNB65600 WDA65573:WDF65600 VTE65573:VTJ65600 VJI65573:VJN65600 UZM65573:UZR65600 UPQ65573:UPV65600 UFU65573:UFZ65600 TVY65573:TWD65600 TMC65573:TMH65600 TCG65573:TCL65600 SSK65573:SSP65600 SIO65573:SIT65600 RYS65573:RYX65600 ROW65573:RPB65600 RFA65573:RFF65600 QVE65573:QVJ65600 QLI65573:QLN65600 QBM65573:QBR65600 PRQ65573:PRV65600 PHU65573:PHZ65600 OXY65573:OYD65600 OOC65573:OOH65600 OEG65573:OEL65600 NUK65573:NUP65600 NKO65573:NKT65600 NAS65573:NAX65600 MQW65573:MRB65600 MHA65573:MHF65600 LXE65573:LXJ65600 LNI65573:LNN65600 LDM65573:LDR65600 KTQ65573:KTV65600 KJU65573:KJZ65600 JZY65573:KAD65600 JQC65573:JQH65600 JGG65573:JGL65600 IWK65573:IWP65600 IMO65573:IMT65600 ICS65573:ICX65600 HSW65573:HTB65600 HJA65573:HJF65600 GZE65573:GZJ65600 GPI65573:GPN65600 GFM65573:GFR65600 FVQ65573:FVV65600 FLU65573:FLZ65600 FBY65573:FCD65600 ESC65573:ESH65600 EIG65573:EIL65600 DYK65573:DYP65600 DOO65573:DOT65600 DES65573:DEX65600 CUW65573:CVB65600 CLA65573:CLF65600 CBE65573:CBJ65600 BRI65573:BRN65600 BHM65573:BHR65600 AXQ65573:AXV65600 ANU65573:ANZ65600 ADY65573:AED65600 UC65573:UH65600 KG65573:KL65600 AG65573:AN65600 WWS41:WWX68 WMW41:WNB68 WDA41:WDF68 VTE41:VTJ68 VJI41:VJN68 UZM41:UZR68 UPQ41:UPV68 UFU41:UFZ68 TVY41:TWD68 TMC41:TMH68 TCG41:TCL68 SSK41:SSP68 SIO41:SIT68 RYS41:RYX68 ROW41:RPB68 RFA41:RFF68 QVE41:QVJ68 QLI41:QLN68 QBM41:QBR68 PRQ41:PRV68 PHU41:PHZ68 OXY41:OYD68 OOC41:OOH68 OEG41:OEL68 NUK41:NUP68 NKO41:NKT68 NAS41:NAX68 MQW41:MRB68 MHA41:MHF68 LXE41:LXJ68 LNI41:LNN68 LDM41:LDR68 KTQ41:KTV68 KJU41:KJZ68 JZY41:KAD68 JQC41:JQH68 JGG41:JGL68 IWK41:IWP68 IMO41:IMT68 ICS41:ICX68 HSW41:HTB68 HJA41:HJF68 GZE41:GZJ68 GPI41:GPN68 GFM41:GFR68 FVQ41:FVV68 FLU41:FLZ68 FBY41:FCD68 ESC41:ESH68 EIG41:EIL68 DYK41:DYP68 DOO41:DOT68 DES41:DEX68 CUW41:CVB68 CLA41:CLF68 CBE41:CBJ68 BRI41:BRN68 BHM41:BHR68 AXQ41:AXV68 ANU41:ANZ68 ADY41:AED68 UC41:UH68 KG41:KL68 Y41:AA42 WWF983077:WWN983104 WMJ983077:WMR983104 WCN983077:WCV983104 VSR983077:VSZ983104 VIV983077:VJD983104 UYZ983077:UZH983104 UPD983077:UPL983104 UFH983077:UFP983104 TVL983077:TVT983104 TLP983077:TLX983104 TBT983077:TCB983104 SRX983077:SSF983104 SIB983077:SIJ983104 RYF983077:RYN983104 ROJ983077:ROR983104 REN983077:REV983104 QUR983077:QUZ983104 QKV983077:QLD983104 QAZ983077:QBH983104 PRD983077:PRL983104 PHH983077:PHP983104 OXL983077:OXT983104 ONP983077:ONX983104 ODT983077:OEB983104 NTX983077:NUF983104 NKB983077:NKJ983104 NAF983077:NAN983104 MQJ983077:MQR983104 MGN983077:MGV983104 LWR983077:LWZ983104 LMV983077:LND983104 LCZ983077:LDH983104 KTD983077:KTL983104 KJH983077:KJP983104 JZL983077:JZT983104 JPP983077:JPX983104 JFT983077:JGB983104 IVX983077:IWF983104 IMB983077:IMJ983104 ICF983077:ICN983104 HSJ983077:HSR983104 HIN983077:HIV983104 GYR983077:GYZ983104 GOV983077:GPD983104 GEZ983077:GFH983104 FVD983077:FVL983104 FLH983077:FLP983104 FBL983077:FBT983104 ERP983077:ERX983104 EHT983077:EIB983104 DXX983077:DYF983104 DOB983077:DOJ983104 DEF983077:DEN983104 CUJ983077:CUR983104 CKN983077:CKV983104 CAR983077:CAZ983104 BQV983077:BRD983104 BGZ983077:BHH983104 AXD983077:AXL983104 ANH983077:ANP983104 ADL983077:ADT983104 TP983077:TX983104 JT983077:KB983104 WWF917541:WWN917568 WMJ917541:WMR917568 WCN917541:WCV917568 VSR917541:VSZ917568 VIV917541:VJD917568 UYZ917541:UZH917568 UPD917541:UPL917568 UFH917541:UFP917568 TVL917541:TVT917568 TLP917541:TLX917568 TBT917541:TCB917568 SRX917541:SSF917568 SIB917541:SIJ917568 RYF917541:RYN917568 ROJ917541:ROR917568 REN917541:REV917568 QUR917541:QUZ917568 QKV917541:QLD917568 QAZ917541:QBH917568 PRD917541:PRL917568 PHH917541:PHP917568 OXL917541:OXT917568 ONP917541:ONX917568 ODT917541:OEB917568 NTX917541:NUF917568 NKB917541:NKJ917568 NAF917541:NAN917568 MQJ917541:MQR917568 MGN917541:MGV917568 LWR917541:LWZ917568 LMV917541:LND917568 LCZ917541:LDH917568 KTD917541:KTL917568 KJH917541:KJP917568 JZL917541:JZT917568 JPP917541:JPX917568 JFT917541:JGB917568 IVX917541:IWF917568 IMB917541:IMJ917568 ICF917541:ICN917568 HSJ917541:HSR917568 HIN917541:HIV917568 GYR917541:GYZ917568 GOV917541:GPD917568 GEZ917541:GFH917568 FVD917541:FVL917568 FLH917541:FLP917568 FBL917541:FBT917568 ERP917541:ERX917568 EHT917541:EIB917568 DXX917541:DYF917568 DOB917541:DOJ917568 DEF917541:DEN917568 CUJ917541:CUR917568 CKN917541:CKV917568 CAR917541:CAZ917568 BQV917541:BRD917568 BGZ917541:BHH917568 AXD917541:AXL917568 ANH917541:ANP917568 ADL917541:ADT917568 TP917541:TX917568 JT917541:KB917568 T983077:Z983104 WWF852005:WWN852032 WMJ852005:WMR852032 WCN852005:WCV852032 VSR852005:VSZ852032 VIV852005:VJD852032 UYZ852005:UZH852032 UPD852005:UPL852032 UFH852005:UFP852032 TVL852005:TVT852032 TLP852005:TLX852032 TBT852005:TCB852032 SRX852005:SSF852032 SIB852005:SIJ852032 RYF852005:RYN852032 ROJ852005:ROR852032 REN852005:REV852032 QUR852005:QUZ852032 QKV852005:QLD852032 QAZ852005:QBH852032 PRD852005:PRL852032 PHH852005:PHP852032 OXL852005:OXT852032 ONP852005:ONX852032 ODT852005:OEB852032 NTX852005:NUF852032 NKB852005:NKJ852032 NAF852005:NAN852032 MQJ852005:MQR852032 MGN852005:MGV852032 LWR852005:LWZ852032 LMV852005:LND852032 LCZ852005:LDH852032 KTD852005:KTL852032 KJH852005:KJP852032 JZL852005:JZT852032 JPP852005:JPX852032 JFT852005:JGB852032 IVX852005:IWF852032 IMB852005:IMJ852032 ICF852005:ICN852032 HSJ852005:HSR852032 HIN852005:HIV852032 GYR852005:GYZ852032 GOV852005:GPD852032 GEZ852005:GFH852032 FVD852005:FVL852032 FLH852005:FLP852032 FBL852005:FBT852032 ERP852005:ERX852032 EHT852005:EIB852032 DXX852005:DYF852032 DOB852005:DOJ852032 DEF852005:DEN852032 CUJ852005:CUR852032 CKN852005:CKV852032 CAR852005:CAZ852032 BQV852005:BRD852032 BGZ852005:BHH852032 AXD852005:AXL852032 ANH852005:ANP852032 ADL852005:ADT852032 TP852005:TX852032 JT852005:KB852032 T917541:Z917568 WWF786469:WWN786496 WMJ786469:WMR786496 WCN786469:WCV786496 VSR786469:VSZ786496 VIV786469:VJD786496 UYZ786469:UZH786496 UPD786469:UPL786496 UFH786469:UFP786496 TVL786469:TVT786496 TLP786469:TLX786496 TBT786469:TCB786496 SRX786469:SSF786496 SIB786469:SIJ786496 RYF786469:RYN786496 ROJ786469:ROR786496 REN786469:REV786496 QUR786469:QUZ786496 QKV786469:QLD786496 QAZ786469:QBH786496 PRD786469:PRL786496 PHH786469:PHP786496 OXL786469:OXT786496 ONP786469:ONX786496 ODT786469:OEB786496 NTX786469:NUF786496 NKB786469:NKJ786496 NAF786469:NAN786496 MQJ786469:MQR786496 MGN786469:MGV786496 LWR786469:LWZ786496 LMV786469:LND786496 LCZ786469:LDH786496 KTD786469:KTL786496 KJH786469:KJP786496 JZL786469:JZT786496 JPP786469:JPX786496 JFT786469:JGB786496 IVX786469:IWF786496 IMB786469:IMJ786496 ICF786469:ICN786496 HSJ786469:HSR786496 HIN786469:HIV786496 GYR786469:GYZ786496 GOV786469:GPD786496 GEZ786469:GFH786496 FVD786469:FVL786496 FLH786469:FLP786496 FBL786469:FBT786496 ERP786469:ERX786496 EHT786469:EIB786496 DXX786469:DYF786496 DOB786469:DOJ786496 DEF786469:DEN786496 CUJ786469:CUR786496 CKN786469:CKV786496 CAR786469:CAZ786496 BQV786469:BRD786496 BGZ786469:BHH786496 AXD786469:AXL786496 ANH786469:ANP786496 ADL786469:ADT786496 TP786469:TX786496 JT786469:KB786496 T852005:Z852032 WWF720933:WWN720960 WMJ720933:WMR720960 WCN720933:WCV720960 VSR720933:VSZ720960 VIV720933:VJD720960 UYZ720933:UZH720960 UPD720933:UPL720960 UFH720933:UFP720960 TVL720933:TVT720960 TLP720933:TLX720960 TBT720933:TCB720960 SRX720933:SSF720960 SIB720933:SIJ720960 RYF720933:RYN720960 ROJ720933:ROR720960 REN720933:REV720960 QUR720933:QUZ720960 QKV720933:QLD720960 QAZ720933:QBH720960 PRD720933:PRL720960 PHH720933:PHP720960 OXL720933:OXT720960 ONP720933:ONX720960 ODT720933:OEB720960 NTX720933:NUF720960 NKB720933:NKJ720960 NAF720933:NAN720960 MQJ720933:MQR720960 MGN720933:MGV720960 LWR720933:LWZ720960 LMV720933:LND720960 LCZ720933:LDH720960 KTD720933:KTL720960 KJH720933:KJP720960 JZL720933:JZT720960 JPP720933:JPX720960 JFT720933:JGB720960 IVX720933:IWF720960 IMB720933:IMJ720960 ICF720933:ICN720960 HSJ720933:HSR720960 HIN720933:HIV720960 GYR720933:GYZ720960 GOV720933:GPD720960 GEZ720933:GFH720960 FVD720933:FVL720960 FLH720933:FLP720960 FBL720933:FBT720960 ERP720933:ERX720960 EHT720933:EIB720960 DXX720933:DYF720960 DOB720933:DOJ720960 DEF720933:DEN720960 CUJ720933:CUR720960 CKN720933:CKV720960 CAR720933:CAZ720960 BQV720933:BRD720960 BGZ720933:BHH720960 AXD720933:AXL720960 ANH720933:ANP720960 ADL720933:ADT720960 TP720933:TX720960 JT720933:KB720960 T786469:Z786496 WWF655397:WWN655424 WMJ655397:WMR655424 WCN655397:WCV655424 VSR655397:VSZ655424 VIV655397:VJD655424 UYZ655397:UZH655424 UPD655397:UPL655424 UFH655397:UFP655424 TVL655397:TVT655424 TLP655397:TLX655424 TBT655397:TCB655424 SRX655397:SSF655424 SIB655397:SIJ655424 RYF655397:RYN655424 ROJ655397:ROR655424 REN655397:REV655424 QUR655397:QUZ655424 QKV655397:QLD655424 QAZ655397:QBH655424 PRD655397:PRL655424 PHH655397:PHP655424 OXL655397:OXT655424 ONP655397:ONX655424 ODT655397:OEB655424 NTX655397:NUF655424 NKB655397:NKJ655424 NAF655397:NAN655424 MQJ655397:MQR655424 MGN655397:MGV655424 LWR655397:LWZ655424 LMV655397:LND655424 LCZ655397:LDH655424 KTD655397:KTL655424 KJH655397:KJP655424 JZL655397:JZT655424 JPP655397:JPX655424 JFT655397:JGB655424 IVX655397:IWF655424 IMB655397:IMJ655424 ICF655397:ICN655424 HSJ655397:HSR655424 HIN655397:HIV655424 GYR655397:GYZ655424 GOV655397:GPD655424 GEZ655397:GFH655424 FVD655397:FVL655424 FLH655397:FLP655424 FBL655397:FBT655424 ERP655397:ERX655424 EHT655397:EIB655424 DXX655397:DYF655424 DOB655397:DOJ655424 DEF655397:DEN655424 CUJ655397:CUR655424 CKN655397:CKV655424 CAR655397:CAZ655424 BQV655397:BRD655424 BGZ655397:BHH655424 AXD655397:AXL655424 ANH655397:ANP655424 ADL655397:ADT655424 TP655397:TX655424 JT655397:KB655424 T720933:Z720960 WWF589861:WWN589888 WMJ589861:WMR589888 WCN589861:WCV589888 VSR589861:VSZ589888 VIV589861:VJD589888 UYZ589861:UZH589888 UPD589861:UPL589888 UFH589861:UFP589888 TVL589861:TVT589888 TLP589861:TLX589888 TBT589861:TCB589888 SRX589861:SSF589888 SIB589861:SIJ589888 RYF589861:RYN589888 ROJ589861:ROR589888 REN589861:REV589888 QUR589861:QUZ589888 QKV589861:QLD589888 QAZ589861:QBH589888 PRD589861:PRL589888 PHH589861:PHP589888 OXL589861:OXT589888 ONP589861:ONX589888 ODT589861:OEB589888 NTX589861:NUF589888 NKB589861:NKJ589888 NAF589861:NAN589888 MQJ589861:MQR589888 MGN589861:MGV589888 LWR589861:LWZ589888 LMV589861:LND589888 LCZ589861:LDH589888 KTD589861:KTL589888 KJH589861:KJP589888 JZL589861:JZT589888 JPP589861:JPX589888 JFT589861:JGB589888 IVX589861:IWF589888 IMB589861:IMJ589888 ICF589861:ICN589888 HSJ589861:HSR589888 HIN589861:HIV589888 GYR589861:GYZ589888 GOV589861:GPD589888 GEZ589861:GFH589888 FVD589861:FVL589888 FLH589861:FLP589888 FBL589861:FBT589888 ERP589861:ERX589888 EHT589861:EIB589888 DXX589861:DYF589888 DOB589861:DOJ589888 DEF589861:DEN589888 CUJ589861:CUR589888 CKN589861:CKV589888 CAR589861:CAZ589888 BQV589861:BRD589888 BGZ589861:BHH589888 AXD589861:AXL589888 ANH589861:ANP589888 ADL589861:ADT589888 TP589861:TX589888 JT589861:KB589888 T655397:Z655424 WWF524325:WWN524352 WMJ524325:WMR524352 WCN524325:WCV524352 VSR524325:VSZ524352 VIV524325:VJD524352 UYZ524325:UZH524352 UPD524325:UPL524352 UFH524325:UFP524352 TVL524325:TVT524352 TLP524325:TLX524352 TBT524325:TCB524352 SRX524325:SSF524352 SIB524325:SIJ524352 RYF524325:RYN524352 ROJ524325:ROR524352 REN524325:REV524352 QUR524325:QUZ524352 QKV524325:QLD524352 QAZ524325:QBH524352 PRD524325:PRL524352 PHH524325:PHP524352 OXL524325:OXT524352 ONP524325:ONX524352 ODT524325:OEB524352 NTX524325:NUF524352 NKB524325:NKJ524352 NAF524325:NAN524352 MQJ524325:MQR524352 MGN524325:MGV524352 LWR524325:LWZ524352 LMV524325:LND524352 LCZ524325:LDH524352 KTD524325:KTL524352 KJH524325:KJP524352 JZL524325:JZT524352 JPP524325:JPX524352 JFT524325:JGB524352 IVX524325:IWF524352 IMB524325:IMJ524352 ICF524325:ICN524352 HSJ524325:HSR524352 HIN524325:HIV524352 GYR524325:GYZ524352 GOV524325:GPD524352 GEZ524325:GFH524352 FVD524325:FVL524352 FLH524325:FLP524352 FBL524325:FBT524352 ERP524325:ERX524352 EHT524325:EIB524352 DXX524325:DYF524352 DOB524325:DOJ524352 DEF524325:DEN524352 CUJ524325:CUR524352 CKN524325:CKV524352 CAR524325:CAZ524352 BQV524325:BRD524352 BGZ524325:BHH524352 AXD524325:AXL524352 ANH524325:ANP524352 ADL524325:ADT524352 TP524325:TX524352 JT524325:KB524352 T589861:Z589888 WWF458789:WWN458816 WMJ458789:WMR458816 WCN458789:WCV458816 VSR458789:VSZ458816 VIV458789:VJD458816 UYZ458789:UZH458816 UPD458789:UPL458816 UFH458789:UFP458816 TVL458789:TVT458816 TLP458789:TLX458816 TBT458789:TCB458816 SRX458789:SSF458816 SIB458789:SIJ458816 RYF458789:RYN458816 ROJ458789:ROR458816 REN458789:REV458816 QUR458789:QUZ458816 QKV458789:QLD458816 QAZ458789:QBH458816 PRD458789:PRL458816 PHH458789:PHP458816 OXL458789:OXT458816 ONP458789:ONX458816 ODT458789:OEB458816 NTX458789:NUF458816 NKB458789:NKJ458816 NAF458789:NAN458816 MQJ458789:MQR458816 MGN458789:MGV458816 LWR458789:LWZ458816 LMV458789:LND458816 LCZ458789:LDH458816 KTD458789:KTL458816 KJH458789:KJP458816 JZL458789:JZT458816 JPP458789:JPX458816 JFT458789:JGB458816 IVX458789:IWF458816 IMB458789:IMJ458816 ICF458789:ICN458816 HSJ458789:HSR458816 HIN458789:HIV458816 GYR458789:GYZ458816 GOV458789:GPD458816 GEZ458789:GFH458816 FVD458789:FVL458816 FLH458789:FLP458816 FBL458789:FBT458816 ERP458789:ERX458816 EHT458789:EIB458816 DXX458789:DYF458816 DOB458789:DOJ458816 DEF458789:DEN458816 CUJ458789:CUR458816 CKN458789:CKV458816 CAR458789:CAZ458816 BQV458789:BRD458816 BGZ458789:BHH458816 AXD458789:AXL458816 ANH458789:ANP458816 ADL458789:ADT458816 TP458789:TX458816 JT458789:KB458816 T524325:Z524352 WWF393253:WWN393280 WMJ393253:WMR393280 WCN393253:WCV393280 VSR393253:VSZ393280 VIV393253:VJD393280 UYZ393253:UZH393280 UPD393253:UPL393280 UFH393253:UFP393280 TVL393253:TVT393280 TLP393253:TLX393280 TBT393253:TCB393280 SRX393253:SSF393280 SIB393253:SIJ393280 RYF393253:RYN393280 ROJ393253:ROR393280 REN393253:REV393280 QUR393253:QUZ393280 QKV393253:QLD393280 QAZ393253:QBH393280 PRD393253:PRL393280 PHH393253:PHP393280 OXL393253:OXT393280 ONP393253:ONX393280 ODT393253:OEB393280 NTX393253:NUF393280 NKB393253:NKJ393280 NAF393253:NAN393280 MQJ393253:MQR393280 MGN393253:MGV393280 LWR393253:LWZ393280 LMV393253:LND393280 LCZ393253:LDH393280 KTD393253:KTL393280 KJH393253:KJP393280 JZL393253:JZT393280 JPP393253:JPX393280 JFT393253:JGB393280 IVX393253:IWF393280 IMB393253:IMJ393280 ICF393253:ICN393280 HSJ393253:HSR393280 HIN393253:HIV393280 GYR393253:GYZ393280 GOV393253:GPD393280 GEZ393253:GFH393280 FVD393253:FVL393280 FLH393253:FLP393280 FBL393253:FBT393280 ERP393253:ERX393280 EHT393253:EIB393280 DXX393253:DYF393280 DOB393253:DOJ393280 DEF393253:DEN393280 CUJ393253:CUR393280 CKN393253:CKV393280 CAR393253:CAZ393280 BQV393253:BRD393280 BGZ393253:BHH393280 AXD393253:AXL393280 ANH393253:ANP393280 ADL393253:ADT393280 TP393253:TX393280 JT393253:KB393280 T458789:Z458816 WWF327717:WWN327744 WMJ327717:WMR327744 WCN327717:WCV327744 VSR327717:VSZ327744 VIV327717:VJD327744 UYZ327717:UZH327744 UPD327717:UPL327744 UFH327717:UFP327744 TVL327717:TVT327744 TLP327717:TLX327744 TBT327717:TCB327744 SRX327717:SSF327744 SIB327717:SIJ327744 RYF327717:RYN327744 ROJ327717:ROR327744 REN327717:REV327744 QUR327717:QUZ327744 QKV327717:QLD327744 QAZ327717:QBH327744 PRD327717:PRL327744 PHH327717:PHP327744 OXL327717:OXT327744 ONP327717:ONX327744 ODT327717:OEB327744 NTX327717:NUF327744 NKB327717:NKJ327744 NAF327717:NAN327744 MQJ327717:MQR327744 MGN327717:MGV327744 LWR327717:LWZ327744 LMV327717:LND327744 LCZ327717:LDH327744 KTD327717:KTL327744 KJH327717:KJP327744 JZL327717:JZT327744 JPP327717:JPX327744 JFT327717:JGB327744 IVX327717:IWF327744 IMB327717:IMJ327744 ICF327717:ICN327744 HSJ327717:HSR327744 HIN327717:HIV327744 GYR327717:GYZ327744 GOV327717:GPD327744 GEZ327717:GFH327744 FVD327717:FVL327744 FLH327717:FLP327744 FBL327717:FBT327744 ERP327717:ERX327744 EHT327717:EIB327744 DXX327717:DYF327744 DOB327717:DOJ327744 DEF327717:DEN327744 CUJ327717:CUR327744 CKN327717:CKV327744 CAR327717:CAZ327744 BQV327717:BRD327744 BGZ327717:BHH327744 AXD327717:AXL327744 ANH327717:ANP327744 ADL327717:ADT327744 TP327717:TX327744 JT327717:KB327744 T393253:Z393280 WWF262181:WWN262208 WMJ262181:WMR262208 WCN262181:WCV262208 VSR262181:VSZ262208 VIV262181:VJD262208 UYZ262181:UZH262208 UPD262181:UPL262208 UFH262181:UFP262208 TVL262181:TVT262208 TLP262181:TLX262208 TBT262181:TCB262208 SRX262181:SSF262208 SIB262181:SIJ262208 RYF262181:RYN262208 ROJ262181:ROR262208 REN262181:REV262208 QUR262181:QUZ262208 QKV262181:QLD262208 QAZ262181:QBH262208 PRD262181:PRL262208 PHH262181:PHP262208 OXL262181:OXT262208 ONP262181:ONX262208 ODT262181:OEB262208 NTX262181:NUF262208 NKB262181:NKJ262208 NAF262181:NAN262208 MQJ262181:MQR262208 MGN262181:MGV262208 LWR262181:LWZ262208 LMV262181:LND262208 LCZ262181:LDH262208 KTD262181:KTL262208 KJH262181:KJP262208 JZL262181:JZT262208 JPP262181:JPX262208 JFT262181:JGB262208 IVX262181:IWF262208 IMB262181:IMJ262208 ICF262181:ICN262208 HSJ262181:HSR262208 HIN262181:HIV262208 GYR262181:GYZ262208 GOV262181:GPD262208 GEZ262181:GFH262208 FVD262181:FVL262208 FLH262181:FLP262208 FBL262181:FBT262208 ERP262181:ERX262208 EHT262181:EIB262208 DXX262181:DYF262208 DOB262181:DOJ262208 DEF262181:DEN262208 CUJ262181:CUR262208 CKN262181:CKV262208 CAR262181:CAZ262208 BQV262181:BRD262208 BGZ262181:BHH262208 AXD262181:AXL262208 ANH262181:ANP262208 ADL262181:ADT262208 TP262181:TX262208 JT262181:KB262208 T327717:Z327744 WWF196645:WWN196672 WMJ196645:WMR196672 WCN196645:WCV196672 VSR196645:VSZ196672 VIV196645:VJD196672 UYZ196645:UZH196672 UPD196645:UPL196672 UFH196645:UFP196672 TVL196645:TVT196672 TLP196645:TLX196672 TBT196645:TCB196672 SRX196645:SSF196672 SIB196645:SIJ196672 RYF196645:RYN196672 ROJ196645:ROR196672 REN196645:REV196672 QUR196645:QUZ196672 QKV196645:QLD196672 QAZ196645:QBH196672 PRD196645:PRL196672 PHH196645:PHP196672 OXL196645:OXT196672 ONP196645:ONX196672 ODT196645:OEB196672 NTX196645:NUF196672 NKB196645:NKJ196672 NAF196645:NAN196672 MQJ196645:MQR196672 MGN196645:MGV196672 LWR196645:LWZ196672 LMV196645:LND196672 LCZ196645:LDH196672 KTD196645:KTL196672 KJH196645:KJP196672 JZL196645:JZT196672 JPP196645:JPX196672 JFT196645:JGB196672 IVX196645:IWF196672 IMB196645:IMJ196672 ICF196645:ICN196672 HSJ196645:HSR196672 HIN196645:HIV196672 GYR196645:GYZ196672 GOV196645:GPD196672 GEZ196645:GFH196672 FVD196645:FVL196672 FLH196645:FLP196672 FBL196645:FBT196672 ERP196645:ERX196672 EHT196645:EIB196672 DXX196645:DYF196672 DOB196645:DOJ196672 DEF196645:DEN196672 CUJ196645:CUR196672 CKN196645:CKV196672 CAR196645:CAZ196672 BQV196645:BRD196672 BGZ196645:BHH196672 AXD196645:AXL196672 ANH196645:ANP196672 ADL196645:ADT196672 TP196645:TX196672 JT196645:KB196672 T262181:Z262208 WWF131109:WWN131136 WMJ131109:WMR131136 WCN131109:WCV131136 VSR131109:VSZ131136 VIV131109:VJD131136 UYZ131109:UZH131136 UPD131109:UPL131136 UFH131109:UFP131136 TVL131109:TVT131136 TLP131109:TLX131136 TBT131109:TCB131136 SRX131109:SSF131136 SIB131109:SIJ131136 RYF131109:RYN131136 ROJ131109:ROR131136 REN131109:REV131136 QUR131109:QUZ131136 QKV131109:QLD131136 QAZ131109:QBH131136 PRD131109:PRL131136 PHH131109:PHP131136 OXL131109:OXT131136 ONP131109:ONX131136 ODT131109:OEB131136 NTX131109:NUF131136 NKB131109:NKJ131136 NAF131109:NAN131136 MQJ131109:MQR131136 MGN131109:MGV131136 LWR131109:LWZ131136 LMV131109:LND131136 LCZ131109:LDH131136 KTD131109:KTL131136 KJH131109:KJP131136 JZL131109:JZT131136 JPP131109:JPX131136 JFT131109:JGB131136 IVX131109:IWF131136 IMB131109:IMJ131136 ICF131109:ICN131136 HSJ131109:HSR131136 HIN131109:HIV131136 GYR131109:GYZ131136 GOV131109:GPD131136 GEZ131109:GFH131136 FVD131109:FVL131136 FLH131109:FLP131136 FBL131109:FBT131136 ERP131109:ERX131136 EHT131109:EIB131136 DXX131109:DYF131136 DOB131109:DOJ131136 DEF131109:DEN131136 CUJ131109:CUR131136 CKN131109:CKV131136 CAR131109:CAZ131136 BQV131109:BRD131136 BGZ131109:BHH131136 AXD131109:AXL131136 ANH131109:ANP131136 ADL131109:ADT131136 TP131109:TX131136 JT131109:KB131136 T196645:Z196672 WWF65573:WWN65600 WMJ65573:WMR65600 WCN65573:WCV65600 VSR65573:VSZ65600 VIV65573:VJD65600 UYZ65573:UZH65600 UPD65573:UPL65600 UFH65573:UFP65600 TVL65573:TVT65600 TLP65573:TLX65600 TBT65573:TCB65600 SRX65573:SSF65600 SIB65573:SIJ65600 RYF65573:RYN65600 ROJ65573:ROR65600 REN65573:REV65600 QUR65573:QUZ65600 QKV65573:QLD65600 QAZ65573:QBH65600 PRD65573:PRL65600 PHH65573:PHP65600 OXL65573:OXT65600 ONP65573:ONX65600 ODT65573:OEB65600 NTX65573:NUF65600 NKB65573:NKJ65600 NAF65573:NAN65600 MQJ65573:MQR65600 MGN65573:MGV65600 LWR65573:LWZ65600 LMV65573:LND65600 LCZ65573:LDH65600 KTD65573:KTL65600 KJH65573:KJP65600 JZL65573:JZT65600 JPP65573:JPX65600 JFT65573:JGB65600 IVX65573:IWF65600 IMB65573:IMJ65600 ICF65573:ICN65600 HSJ65573:HSR65600 HIN65573:HIV65600 GYR65573:GYZ65600 GOV65573:GPD65600 GEZ65573:GFH65600 FVD65573:FVL65600 FLH65573:FLP65600 FBL65573:FBT65600 ERP65573:ERX65600 EHT65573:EIB65600 DXX65573:DYF65600 DOB65573:DOJ65600 DEF65573:DEN65600 CUJ65573:CUR65600 CKN65573:CKV65600 CAR65573:CAZ65600 BQV65573:BRD65600 BGZ65573:BHH65600 AXD65573:AXL65600 ANH65573:ANP65600 ADL65573:ADT65600 TP65573:TX65600 JT65573:KB65600 T131109:Z131136 WWF41:WWN68 WMJ41:WMR68 WCN41:WCV68 VSR41:VSZ68 VIV41:VJD68 UYZ41:UZH68 UPD41:UPL68 UFH41:UFP68 TVL41:TVT68 TLP41:TLX68 TBT41:TCB68 SRX41:SSF68 SIB41:SIJ68 RYF41:RYN68 ROJ41:ROR68 REN41:REV68 QUR41:QUZ68 QKV41:QLD68 QAZ41:QBH68 PRD41:PRL68 PHH41:PHP68 OXL41:OXT68 ONP41:ONX68 ODT41:OEB68 NTX41:NUF68 NKB41:NKJ68 NAF41:NAN68 MQJ41:MQR68 MGN41:MGV68 LWR41:LWZ68 LMV41:LND68 LCZ41:LDH68 KTD41:KTL68 KJH41:KJP68 JZL41:JZT68 JPP41:JPX68 JFT41:JGB68 IVX41:IWF68 IMB41:IMJ68 ICF41:ICN68 HSJ41:HSR68 HIN41:HIV68 GYR41:GYZ68 GOV41:GPD68 GEZ41:GFH68 FVD41:FVL68 FLH41:FLP68 FBL41:FBT68 ERP41:ERX68 EHT41:EIB68 DXX41:DYF68 DOB41:DOJ68 DEF41:DEN68 CUJ41:CUR68 CKN41:CKV68 CAR41:CAZ68 BQV41:BRD68 BGZ41:BHH68 AXD41:AXL68 ANH41:ANP68 ADL41:ADT68 TP41:TX68 JT41:KB68 T65573:Z65600 WWQ983079:WWR983079 WMU983079:WMV983079 WCY983079:WCZ983079 VTC983079:VTD983079 VJG983079:VJH983079 UZK983079:UZL983079 UPO983079:UPP983079 UFS983079:UFT983079 TVW983079:TVX983079 TMA983079:TMB983079 TCE983079:TCF983079 SSI983079:SSJ983079 SIM983079:SIN983079 RYQ983079:RYR983079 ROU983079:ROV983079 REY983079:REZ983079 QVC983079:QVD983079 QLG983079:QLH983079 QBK983079:QBL983079 PRO983079:PRP983079 PHS983079:PHT983079 OXW983079:OXX983079 OOA983079:OOB983079 OEE983079:OEF983079 NUI983079:NUJ983079 NKM983079:NKN983079 NAQ983079:NAR983079 MQU983079:MQV983079 MGY983079:MGZ983079 LXC983079:LXD983079 LNG983079:LNH983079 LDK983079:LDL983079 KTO983079:KTP983079 KJS983079:KJT983079 JZW983079:JZX983079 JQA983079:JQB983079 JGE983079:JGF983079 IWI983079:IWJ983079 IMM983079:IMN983079 ICQ983079:ICR983079 HSU983079:HSV983079 HIY983079:HIZ983079 GZC983079:GZD983079 GPG983079:GPH983079 GFK983079:GFL983079 FVO983079:FVP983079 FLS983079:FLT983079 FBW983079:FBX983079 ESA983079:ESB983079 EIE983079:EIF983079 DYI983079:DYJ983079 DOM983079:DON983079 DEQ983079:DER983079 CUU983079:CUV983079 CKY983079:CKZ983079 CBC983079:CBD983079 BRG983079:BRH983079 BHK983079:BHL983079 AXO983079:AXP983079 ANS983079:ANT983079 ADW983079:ADX983079 UA983079:UB983079 KE983079:KF983079 AC983079:AF983079 WWQ917543:WWR917543 WMU917543:WMV917543 WCY917543:WCZ917543 VTC917543:VTD917543 VJG917543:VJH917543 UZK917543:UZL917543 UPO917543:UPP917543 UFS917543:UFT917543 TVW917543:TVX917543 TMA917543:TMB917543 TCE917543:TCF917543 SSI917543:SSJ917543 SIM917543:SIN917543 RYQ917543:RYR917543 ROU917543:ROV917543 REY917543:REZ917543 QVC917543:QVD917543 QLG917543:QLH917543 QBK917543:QBL917543 PRO917543:PRP917543 PHS917543:PHT917543 OXW917543:OXX917543 OOA917543:OOB917543 OEE917543:OEF917543 NUI917543:NUJ917543 NKM917543:NKN917543 NAQ917543:NAR917543 MQU917543:MQV917543 MGY917543:MGZ917543 LXC917543:LXD917543 LNG917543:LNH917543 LDK917543:LDL917543 KTO917543:KTP917543 KJS917543:KJT917543 JZW917543:JZX917543 JQA917543:JQB917543 JGE917543:JGF917543 IWI917543:IWJ917543 IMM917543:IMN917543 ICQ917543:ICR917543 HSU917543:HSV917543 HIY917543:HIZ917543 GZC917543:GZD917543 GPG917543:GPH917543 GFK917543:GFL917543 FVO917543:FVP917543 FLS917543:FLT917543 FBW917543:FBX917543 ESA917543:ESB917543 EIE917543:EIF917543 DYI917543:DYJ917543 DOM917543:DON917543 DEQ917543:DER917543 CUU917543:CUV917543 CKY917543:CKZ917543 CBC917543:CBD917543 BRG917543:BRH917543 BHK917543:BHL917543 AXO917543:AXP917543 ANS917543:ANT917543 ADW917543:ADX917543 UA917543:UB917543 KE917543:KF917543 AC917543:AF917543 WWQ852007:WWR852007 WMU852007:WMV852007 WCY852007:WCZ852007 VTC852007:VTD852007 VJG852007:VJH852007 UZK852007:UZL852007 UPO852007:UPP852007 UFS852007:UFT852007 TVW852007:TVX852007 TMA852007:TMB852007 TCE852007:TCF852007 SSI852007:SSJ852007 SIM852007:SIN852007 RYQ852007:RYR852007 ROU852007:ROV852007 REY852007:REZ852007 QVC852007:QVD852007 QLG852007:QLH852007 QBK852007:QBL852007 PRO852007:PRP852007 PHS852007:PHT852007 OXW852007:OXX852007 OOA852007:OOB852007 OEE852007:OEF852007 NUI852007:NUJ852007 NKM852007:NKN852007 NAQ852007:NAR852007 MQU852007:MQV852007 MGY852007:MGZ852007 LXC852007:LXD852007 LNG852007:LNH852007 LDK852007:LDL852007 KTO852007:KTP852007 KJS852007:KJT852007 JZW852007:JZX852007 JQA852007:JQB852007 JGE852007:JGF852007 IWI852007:IWJ852007 IMM852007:IMN852007 ICQ852007:ICR852007 HSU852007:HSV852007 HIY852007:HIZ852007 GZC852007:GZD852007 GPG852007:GPH852007 GFK852007:GFL852007 FVO852007:FVP852007 FLS852007:FLT852007 FBW852007:FBX852007 ESA852007:ESB852007 EIE852007:EIF852007 DYI852007:DYJ852007 DOM852007:DON852007 DEQ852007:DER852007 CUU852007:CUV852007 CKY852007:CKZ852007 CBC852007:CBD852007 BRG852007:BRH852007 BHK852007:BHL852007 AXO852007:AXP852007 ANS852007:ANT852007 ADW852007:ADX852007 UA852007:UB852007 KE852007:KF852007 AC852007:AF852007 WWQ786471:WWR786471 WMU786471:WMV786471 WCY786471:WCZ786471 VTC786471:VTD786471 VJG786471:VJH786471 UZK786471:UZL786471 UPO786471:UPP786471 UFS786471:UFT786471 TVW786471:TVX786471 TMA786471:TMB786471 TCE786471:TCF786471 SSI786471:SSJ786471 SIM786471:SIN786471 RYQ786471:RYR786471 ROU786471:ROV786471 REY786471:REZ786471 QVC786471:QVD786471 QLG786471:QLH786471 QBK786471:QBL786471 PRO786471:PRP786471 PHS786471:PHT786471 OXW786471:OXX786471 OOA786471:OOB786471 OEE786471:OEF786471 NUI786471:NUJ786471 NKM786471:NKN786471 NAQ786471:NAR786471 MQU786471:MQV786471 MGY786471:MGZ786471 LXC786471:LXD786471 LNG786471:LNH786471 LDK786471:LDL786471 KTO786471:KTP786471 KJS786471:KJT786471 JZW786471:JZX786471 JQA786471:JQB786471 JGE786471:JGF786471 IWI786471:IWJ786471 IMM786471:IMN786471 ICQ786471:ICR786471 HSU786471:HSV786471 HIY786471:HIZ786471 GZC786471:GZD786471 GPG786471:GPH786471 GFK786471:GFL786471 FVO786471:FVP786471 FLS786471:FLT786471 FBW786471:FBX786471 ESA786471:ESB786471 EIE786471:EIF786471 DYI786471:DYJ786471 DOM786471:DON786471 DEQ786471:DER786471 CUU786471:CUV786471 CKY786471:CKZ786471 CBC786471:CBD786471 BRG786471:BRH786471 BHK786471:BHL786471 AXO786471:AXP786471 ANS786471:ANT786471 ADW786471:ADX786471 UA786471:UB786471 KE786471:KF786471 AC786471:AF786471 WWQ720935:WWR720935 WMU720935:WMV720935 WCY720935:WCZ720935 VTC720935:VTD720935 VJG720935:VJH720935 UZK720935:UZL720935 UPO720935:UPP720935 UFS720935:UFT720935 TVW720935:TVX720935 TMA720935:TMB720935 TCE720935:TCF720935 SSI720935:SSJ720935 SIM720935:SIN720935 RYQ720935:RYR720935 ROU720935:ROV720935 REY720935:REZ720935 QVC720935:QVD720935 QLG720935:QLH720935 QBK720935:QBL720935 PRO720935:PRP720935 PHS720935:PHT720935 OXW720935:OXX720935 OOA720935:OOB720935 OEE720935:OEF720935 NUI720935:NUJ720935 NKM720935:NKN720935 NAQ720935:NAR720935 MQU720935:MQV720935 MGY720935:MGZ720935 LXC720935:LXD720935 LNG720935:LNH720935 LDK720935:LDL720935 KTO720935:KTP720935 KJS720935:KJT720935 JZW720935:JZX720935 JQA720935:JQB720935 JGE720935:JGF720935 IWI720935:IWJ720935 IMM720935:IMN720935 ICQ720935:ICR720935 HSU720935:HSV720935 HIY720935:HIZ720935 GZC720935:GZD720935 GPG720935:GPH720935 GFK720935:GFL720935 FVO720935:FVP720935 FLS720935:FLT720935 FBW720935:FBX720935 ESA720935:ESB720935 EIE720935:EIF720935 DYI720935:DYJ720935 DOM720935:DON720935 DEQ720935:DER720935 CUU720935:CUV720935 CKY720935:CKZ720935 CBC720935:CBD720935 BRG720935:BRH720935 BHK720935:BHL720935 AXO720935:AXP720935 ANS720935:ANT720935 ADW720935:ADX720935 UA720935:UB720935 KE720935:KF720935 AC720935:AF720935 WWQ655399:WWR655399 WMU655399:WMV655399 WCY655399:WCZ655399 VTC655399:VTD655399 VJG655399:VJH655399 UZK655399:UZL655399 UPO655399:UPP655399 UFS655399:UFT655399 TVW655399:TVX655399 TMA655399:TMB655399 TCE655399:TCF655399 SSI655399:SSJ655399 SIM655399:SIN655399 RYQ655399:RYR655399 ROU655399:ROV655399 REY655399:REZ655399 QVC655399:QVD655399 QLG655399:QLH655399 QBK655399:QBL655399 PRO655399:PRP655399 PHS655399:PHT655399 OXW655399:OXX655399 OOA655399:OOB655399 OEE655399:OEF655399 NUI655399:NUJ655399 NKM655399:NKN655399 NAQ655399:NAR655399 MQU655399:MQV655399 MGY655399:MGZ655399 LXC655399:LXD655399 LNG655399:LNH655399 LDK655399:LDL655399 KTO655399:KTP655399 KJS655399:KJT655399 JZW655399:JZX655399 JQA655399:JQB655399 JGE655399:JGF655399 IWI655399:IWJ655399 IMM655399:IMN655399 ICQ655399:ICR655399 HSU655399:HSV655399 HIY655399:HIZ655399 GZC655399:GZD655399 GPG655399:GPH655399 GFK655399:GFL655399 FVO655399:FVP655399 FLS655399:FLT655399 FBW655399:FBX655399 ESA655399:ESB655399 EIE655399:EIF655399 DYI655399:DYJ655399 DOM655399:DON655399 DEQ655399:DER655399 CUU655399:CUV655399 CKY655399:CKZ655399 CBC655399:CBD655399 BRG655399:BRH655399 BHK655399:BHL655399 AXO655399:AXP655399 ANS655399:ANT655399 ADW655399:ADX655399 UA655399:UB655399 KE655399:KF655399 AC655399:AF655399 WWQ589863:WWR589863 WMU589863:WMV589863 WCY589863:WCZ589863 VTC589863:VTD589863 VJG589863:VJH589863 UZK589863:UZL589863 UPO589863:UPP589863 UFS589863:UFT589863 TVW589863:TVX589863 TMA589863:TMB589863 TCE589863:TCF589863 SSI589863:SSJ589863 SIM589863:SIN589863 RYQ589863:RYR589863 ROU589863:ROV589863 REY589863:REZ589863 QVC589863:QVD589863 QLG589863:QLH589863 QBK589863:QBL589863 PRO589863:PRP589863 PHS589863:PHT589863 OXW589863:OXX589863 OOA589863:OOB589863 OEE589863:OEF589863 NUI589863:NUJ589863 NKM589863:NKN589863 NAQ589863:NAR589863 MQU589863:MQV589863 MGY589863:MGZ589863 LXC589863:LXD589863 LNG589863:LNH589863 LDK589863:LDL589863 KTO589863:KTP589863 KJS589863:KJT589863 JZW589863:JZX589863 JQA589863:JQB589863 JGE589863:JGF589863 IWI589863:IWJ589863 IMM589863:IMN589863 ICQ589863:ICR589863 HSU589863:HSV589863 HIY589863:HIZ589863 GZC589863:GZD589863 GPG589863:GPH589863 GFK589863:GFL589863 FVO589863:FVP589863 FLS589863:FLT589863 FBW589863:FBX589863 ESA589863:ESB589863 EIE589863:EIF589863 DYI589863:DYJ589863 DOM589863:DON589863 DEQ589863:DER589863 CUU589863:CUV589863 CKY589863:CKZ589863 CBC589863:CBD589863 BRG589863:BRH589863 BHK589863:BHL589863 AXO589863:AXP589863 ANS589863:ANT589863 ADW589863:ADX589863 UA589863:UB589863 KE589863:KF589863 AC589863:AF589863 WWQ524327:WWR524327 WMU524327:WMV524327 WCY524327:WCZ524327 VTC524327:VTD524327 VJG524327:VJH524327 UZK524327:UZL524327 UPO524327:UPP524327 UFS524327:UFT524327 TVW524327:TVX524327 TMA524327:TMB524327 TCE524327:TCF524327 SSI524327:SSJ524327 SIM524327:SIN524327 RYQ524327:RYR524327 ROU524327:ROV524327 REY524327:REZ524327 QVC524327:QVD524327 QLG524327:QLH524327 QBK524327:QBL524327 PRO524327:PRP524327 PHS524327:PHT524327 OXW524327:OXX524327 OOA524327:OOB524327 OEE524327:OEF524327 NUI524327:NUJ524327 NKM524327:NKN524327 NAQ524327:NAR524327 MQU524327:MQV524327 MGY524327:MGZ524327 LXC524327:LXD524327 LNG524327:LNH524327 LDK524327:LDL524327 KTO524327:KTP524327 KJS524327:KJT524327 JZW524327:JZX524327 JQA524327:JQB524327 JGE524327:JGF524327 IWI524327:IWJ524327 IMM524327:IMN524327 ICQ524327:ICR524327 HSU524327:HSV524327 HIY524327:HIZ524327 GZC524327:GZD524327 GPG524327:GPH524327 GFK524327:GFL524327 FVO524327:FVP524327 FLS524327:FLT524327 FBW524327:FBX524327 ESA524327:ESB524327 EIE524327:EIF524327 DYI524327:DYJ524327 DOM524327:DON524327 DEQ524327:DER524327 CUU524327:CUV524327 CKY524327:CKZ524327 CBC524327:CBD524327 BRG524327:BRH524327 BHK524327:BHL524327 AXO524327:AXP524327 ANS524327:ANT524327 ADW524327:ADX524327 UA524327:UB524327 KE524327:KF524327 AC524327:AF524327 WWQ458791:WWR458791 WMU458791:WMV458791 WCY458791:WCZ458791 VTC458791:VTD458791 VJG458791:VJH458791 UZK458791:UZL458791 UPO458791:UPP458791 UFS458791:UFT458791 TVW458791:TVX458791 TMA458791:TMB458791 TCE458791:TCF458791 SSI458791:SSJ458791 SIM458791:SIN458791 RYQ458791:RYR458791 ROU458791:ROV458791 REY458791:REZ458791 QVC458791:QVD458791 QLG458791:QLH458791 QBK458791:QBL458791 PRO458791:PRP458791 PHS458791:PHT458791 OXW458791:OXX458791 OOA458791:OOB458791 OEE458791:OEF458791 NUI458791:NUJ458791 NKM458791:NKN458791 NAQ458791:NAR458791 MQU458791:MQV458791 MGY458791:MGZ458791 LXC458791:LXD458791 LNG458791:LNH458791 LDK458791:LDL458791 KTO458791:KTP458791 KJS458791:KJT458791 JZW458791:JZX458791 JQA458791:JQB458791 JGE458791:JGF458791 IWI458791:IWJ458791 IMM458791:IMN458791 ICQ458791:ICR458791 HSU458791:HSV458791 HIY458791:HIZ458791 GZC458791:GZD458791 GPG458791:GPH458791 GFK458791:GFL458791 FVO458791:FVP458791 FLS458791:FLT458791 FBW458791:FBX458791 ESA458791:ESB458791 EIE458791:EIF458791 DYI458791:DYJ458791 DOM458791:DON458791 DEQ458791:DER458791 CUU458791:CUV458791 CKY458791:CKZ458791 CBC458791:CBD458791 BRG458791:BRH458791 BHK458791:BHL458791 AXO458791:AXP458791 ANS458791:ANT458791 ADW458791:ADX458791 UA458791:UB458791 KE458791:KF458791 AC458791:AF458791 WWQ393255:WWR393255 WMU393255:WMV393255 WCY393255:WCZ393255 VTC393255:VTD393255 VJG393255:VJH393255 UZK393255:UZL393255 UPO393255:UPP393255 UFS393255:UFT393255 TVW393255:TVX393255 TMA393255:TMB393255 TCE393255:TCF393255 SSI393255:SSJ393255 SIM393255:SIN393255 RYQ393255:RYR393255 ROU393255:ROV393255 REY393255:REZ393255 QVC393255:QVD393255 QLG393255:QLH393255 QBK393255:QBL393255 PRO393255:PRP393255 PHS393255:PHT393255 OXW393255:OXX393255 OOA393255:OOB393255 OEE393255:OEF393255 NUI393255:NUJ393255 NKM393255:NKN393255 NAQ393255:NAR393255 MQU393255:MQV393255 MGY393255:MGZ393255 LXC393255:LXD393255 LNG393255:LNH393255 LDK393255:LDL393255 KTO393255:KTP393255 KJS393255:KJT393255 JZW393255:JZX393255 JQA393255:JQB393255 JGE393255:JGF393255 IWI393255:IWJ393255 IMM393255:IMN393255 ICQ393255:ICR393255 HSU393255:HSV393255 HIY393255:HIZ393255 GZC393255:GZD393255 GPG393255:GPH393255 GFK393255:GFL393255 FVO393255:FVP393255 FLS393255:FLT393255 FBW393255:FBX393255 ESA393255:ESB393255 EIE393255:EIF393255 DYI393255:DYJ393255 DOM393255:DON393255 DEQ393255:DER393255 CUU393255:CUV393255 CKY393255:CKZ393255 CBC393255:CBD393255 BRG393255:BRH393255 BHK393255:BHL393255 AXO393255:AXP393255 ANS393255:ANT393255 ADW393255:ADX393255 UA393255:UB393255 KE393255:KF393255 AC393255:AF393255 WWQ327719:WWR327719 WMU327719:WMV327719 WCY327719:WCZ327719 VTC327719:VTD327719 VJG327719:VJH327719 UZK327719:UZL327719 UPO327719:UPP327719 UFS327719:UFT327719 TVW327719:TVX327719 TMA327719:TMB327719 TCE327719:TCF327719 SSI327719:SSJ327719 SIM327719:SIN327719 RYQ327719:RYR327719 ROU327719:ROV327719 REY327719:REZ327719 QVC327719:QVD327719 QLG327719:QLH327719 QBK327719:QBL327719 PRO327719:PRP327719 PHS327719:PHT327719 OXW327719:OXX327719 OOA327719:OOB327719 OEE327719:OEF327719 NUI327719:NUJ327719 NKM327719:NKN327719 NAQ327719:NAR327719 MQU327719:MQV327719 MGY327719:MGZ327719 LXC327719:LXD327719 LNG327719:LNH327719 LDK327719:LDL327719 KTO327719:KTP327719 KJS327719:KJT327719 JZW327719:JZX327719 JQA327719:JQB327719 JGE327719:JGF327719 IWI327719:IWJ327719 IMM327719:IMN327719 ICQ327719:ICR327719 HSU327719:HSV327719 HIY327719:HIZ327719 GZC327719:GZD327719 GPG327719:GPH327719 GFK327719:GFL327719 FVO327719:FVP327719 FLS327719:FLT327719 FBW327719:FBX327719 ESA327719:ESB327719 EIE327719:EIF327719 DYI327719:DYJ327719 DOM327719:DON327719 DEQ327719:DER327719 CUU327719:CUV327719 CKY327719:CKZ327719 CBC327719:CBD327719 BRG327719:BRH327719 BHK327719:BHL327719 AXO327719:AXP327719 ANS327719:ANT327719 ADW327719:ADX327719 UA327719:UB327719 KE327719:KF327719 AC327719:AF327719 WWQ262183:WWR262183 WMU262183:WMV262183 WCY262183:WCZ262183 VTC262183:VTD262183 VJG262183:VJH262183 UZK262183:UZL262183 UPO262183:UPP262183 UFS262183:UFT262183 TVW262183:TVX262183 TMA262183:TMB262183 TCE262183:TCF262183 SSI262183:SSJ262183 SIM262183:SIN262183 RYQ262183:RYR262183 ROU262183:ROV262183 REY262183:REZ262183 QVC262183:QVD262183 QLG262183:QLH262183 QBK262183:QBL262183 PRO262183:PRP262183 PHS262183:PHT262183 OXW262183:OXX262183 OOA262183:OOB262183 OEE262183:OEF262183 NUI262183:NUJ262183 NKM262183:NKN262183 NAQ262183:NAR262183 MQU262183:MQV262183 MGY262183:MGZ262183 LXC262183:LXD262183 LNG262183:LNH262183 LDK262183:LDL262183 KTO262183:KTP262183 KJS262183:KJT262183 JZW262183:JZX262183 JQA262183:JQB262183 JGE262183:JGF262183 IWI262183:IWJ262183 IMM262183:IMN262183 ICQ262183:ICR262183 HSU262183:HSV262183 HIY262183:HIZ262183 GZC262183:GZD262183 GPG262183:GPH262183 GFK262183:GFL262183 FVO262183:FVP262183 FLS262183:FLT262183 FBW262183:FBX262183 ESA262183:ESB262183 EIE262183:EIF262183 DYI262183:DYJ262183 DOM262183:DON262183 DEQ262183:DER262183 CUU262183:CUV262183 CKY262183:CKZ262183 CBC262183:CBD262183 BRG262183:BRH262183 BHK262183:BHL262183 AXO262183:AXP262183 ANS262183:ANT262183 ADW262183:ADX262183 UA262183:UB262183 KE262183:KF262183 AC262183:AF262183 WWQ196647:WWR196647 WMU196647:WMV196647 WCY196647:WCZ196647 VTC196647:VTD196647 VJG196647:VJH196647 UZK196647:UZL196647 UPO196647:UPP196647 UFS196647:UFT196647 TVW196647:TVX196647 TMA196647:TMB196647 TCE196647:TCF196647 SSI196647:SSJ196647 SIM196647:SIN196647 RYQ196647:RYR196647 ROU196647:ROV196647 REY196647:REZ196647 QVC196647:QVD196647 QLG196647:QLH196647 QBK196647:QBL196647 PRO196647:PRP196647 PHS196647:PHT196647 OXW196647:OXX196647 OOA196647:OOB196647 OEE196647:OEF196647 NUI196647:NUJ196647 NKM196647:NKN196647 NAQ196647:NAR196647 MQU196647:MQV196647 MGY196647:MGZ196647 LXC196647:LXD196647 LNG196647:LNH196647 LDK196647:LDL196647 KTO196647:KTP196647 KJS196647:KJT196647 JZW196647:JZX196647 JQA196647:JQB196647 JGE196647:JGF196647 IWI196647:IWJ196647 IMM196647:IMN196647 ICQ196647:ICR196647 HSU196647:HSV196647 HIY196647:HIZ196647 GZC196647:GZD196647 GPG196647:GPH196647 GFK196647:GFL196647 FVO196647:FVP196647 FLS196647:FLT196647 FBW196647:FBX196647 ESA196647:ESB196647 EIE196647:EIF196647 DYI196647:DYJ196647 DOM196647:DON196647 DEQ196647:DER196647 CUU196647:CUV196647 CKY196647:CKZ196647 CBC196647:CBD196647 BRG196647:BRH196647 BHK196647:BHL196647 AXO196647:AXP196647 ANS196647:ANT196647 ADW196647:ADX196647 UA196647:UB196647 KE196647:KF196647 AC196647:AF196647 WWQ131111:WWR131111 WMU131111:WMV131111 WCY131111:WCZ131111 VTC131111:VTD131111 VJG131111:VJH131111 UZK131111:UZL131111 UPO131111:UPP131111 UFS131111:UFT131111 TVW131111:TVX131111 TMA131111:TMB131111 TCE131111:TCF131111 SSI131111:SSJ131111 SIM131111:SIN131111 RYQ131111:RYR131111 ROU131111:ROV131111 REY131111:REZ131111 QVC131111:QVD131111 QLG131111:QLH131111 QBK131111:QBL131111 PRO131111:PRP131111 PHS131111:PHT131111 OXW131111:OXX131111 OOA131111:OOB131111 OEE131111:OEF131111 NUI131111:NUJ131111 NKM131111:NKN131111 NAQ131111:NAR131111 MQU131111:MQV131111 MGY131111:MGZ131111 LXC131111:LXD131111 LNG131111:LNH131111 LDK131111:LDL131111 KTO131111:KTP131111 KJS131111:KJT131111 JZW131111:JZX131111 JQA131111:JQB131111 JGE131111:JGF131111 IWI131111:IWJ131111 IMM131111:IMN131111 ICQ131111:ICR131111 HSU131111:HSV131111 HIY131111:HIZ131111 GZC131111:GZD131111 GPG131111:GPH131111 GFK131111:GFL131111 FVO131111:FVP131111 FLS131111:FLT131111 FBW131111:FBX131111 ESA131111:ESB131111 EIE131111:EIF131111 DYI131111:DYJ131111 DOM131111:DON131111 DEQ131111:DER131111 CUU131111:CUV131111 CKY131111:CKZ131111 CBC131111:CBD131111 BRG131111:BRH131111 BHK131111:BHL131111 AXO131111:AXP131111 ANS131111:ANT131111 ADW131111:ADX131111 UA131111:UB131111 KE131111:KF131111 AC131111:AF131111 WWQ65575:WWR65575 WMU65575:WMV65575 WCY65575:WCZ65575 VTC65575:VTD65575 VJG65575:VJH65575 UZK65575:UZL65575 UPO65575:UPP65575 UFS65575:UFT65575 TVW65575:TVX65575 TMA65575:TMB65575 TCE65575:TCF65575 SSI65575:SSJ65575 SIM65575:SIN65575 RYQ65575:RYR65575 ROU65575:ROV65575 REY65575:REZ65575 QVC65575:QVD65575 QLG65575:QLH65575 QBK65575:QBL65575 PRO65575:PRP65575 PHS65575:PHT65575 OXW65575:OXX65575 OOA65575:OOB65575 OEE65575:OEF65575 NUI65575:NUJ65575 NKM65575:NKN65575 NAQ65575:NAR65575 MQU65575:MQV65575 MGY65575:MGZ65575 LXC65575:LXD65575 LNG65575:LNH65575 LDK65575:LDL65575 KTO65575:KTP65575 KJS65575:KJT65575 JZW65575:JZX65575 JQA65575:JQB65575 JGE65575:JGF65575 IWI65575:IWJ65575 IMM65575:IMN65575 ICQ65575:ICR65575 HSU65575:HSV65575 HIY65575:HIZ65575 GZC65575:GZD65575 GPG65575:GPH65575 GFK65575:GFL65575 FVO65575:FVP65575 FLS65575:FLT65575 FBW65575:FBX65575 ESA65575:ESB65575 EIE65575:EIF65575 DYI65575:DYJ65575 DOM65575:DON65575 DEQ65575:DER65575 CUU65575:CUV65575 CKY65575:CKZ65575 CBC65575:CBD65575 BRG65575:BRH65575 BHK65575:BHL65575 AXO65575:AXP65575 ANS65575:ANT65575 ADW65575:ADX65575 UA65575:UB65575 KE65575:KF65575 AC65575:AF65575 WWQ43:WWR43 WMU43:WMV43 WCY43:WCZ43 VTC43:VTD43 VJG43:VJH43 UZK43:UZL43 UPO43:UPP43 UFS43:UFT43 TVW43:TVX43 TMA43:TMB43 TCE43:TCF43 SSI43:SSJ43 SIM43:SIN43 RYQ43:RYR43 ROU43:ROV43 REY43:REZ43 QVC43:QVD43 QLG43:QLH43 QBK43:QBL43 PRO43:PRP43 PHS43:PHT43 OXW43:OXX43 OOA43:OOB43 OEE43:OEF43 NUI43:NUJ43 NKM43:NKN43 NAQ43:NAR43 MQU43:MQV43 MGY43:MGZ43 LXC43:LXD43 LNG43:LNH43 LDK43:LDL43 KTO43:KTP43 KJS43:KJT43 JZW43:JZX43 JQA43:JQB43 JGE43:JGF43 IWI43:IWJ43 IMM43:IMN43 ICQ43:ICR43 HSU43:HSV43 HIY43:HIZ43 GZC43:GZD43 GPG43:GPH43 GFK43:GFL43 FVO43:FVP43 FLS43:FLT43 FBW43:FBX43 ESA43:ESB43 EIE43:EIF43 DYI43:DYJ43 DOM43:DON43 DEQ43:DER43 CUU43:CUV43 CKY43:CKZ43 CBC43:CBD43 BRG43:BRH43 BHK43:BHL43 AXO43:AXP43 ANS43:ANT43 ADW43:ADX43 UA43:UB43 KE43:KF43 AE29:AK32 AG9:AK26 T9:X38 Y9:Z28 N35:R36 AB9:AD38 AE9:AE28 AM9:AN38 AL9:AL32 Y35:AA36 AK33:AK36 AI33:AI36 O9:R34 O37:R38 Y30:Z34 Y37:Z38 AX35:BE36 AL35:AL38 AJ35:AJ36 AF35:AF36 AH35:AH36 AE33:AE38 AG38:AH38 AY9:BE34 AQ9:AW38 AI37:AK38 AG33:AG36 AO41:AO42 AU41:BC41 N41:O42 Y45:AA46 W47:AA48 Y43:Z44 AC44:AC68 AO45:AO46 AF49:AO50 T41:V68 W41:X46 N54:O54 AL41:AL46 AM41:AN48 AY42:BC48 AQ41:AS68 AT41:AT48 AU42:AW48 AF52:AN52 P41:Q50 Q51:Q52 AK51:AM51 AG51:AI51 AF53:AO54 O43:O53 Y49:Z53 J55:R56 Y54:AA56 P53:Q54 R41:R54 AT49:BC58 J41:M54 N67:R68 AU60:BE60 AO57:AO60 AA60 G41:I59 J57:K59 N62:R62 Y62:AA62 BD41:BE58 BC59:BE59 AY59:BA59 AU59:AW59 AF55:AN62 G60:K61 C41:E68 F41:F61 L57:M68 O57:R61 BB66:BC68 Y57:Z61 Y63:Z68 AT61:BE62 AT59:AT60 AK64 AG63:AK63 AT63:AZ64 AG64:AI64 AF66:AK66 AG65:AK65 W49:X68 BA63:BC65 AF67:AO68 O63:R66 F62:K68 AL63:AN66 AD47:AE68 AY65:AZ66 AT65:AW68 BD63:BE68 AX67:BA68</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82"/>
  <sheetViews>
    <sheetView showGridLines="0" view="pageBreakPreview" zoomScaleNormal="85" zoomScaleSheetLayoutView="100" workbookViewId="0">
      <pane xSplit="1" ySplit="3" topLeftCell="B28" activePane="bottomRight" state="frozen"/>
      <selection activeCell="J19" sqref="J19"/>
      <selection pane="topRight" activeCell="J19" sqref="J19"/>
      <selection pane="bottomLeft" activeCell="J19" sqref="J19"/>
      <selection pane="bottomRight" activeCell="C3" sqref="C3"/>
    </sheetView>
  </sheetViews>
  <sheetFormatPr defaultColWidth="9" defaultRowHeight="17.399999999999999"/>
  <cols>
    <col min="1" max="1" width="9.21875" style="1053" bestFit="1" customWidth="1"/>
    <col min="2" max="2" width="9.6640625" style="1053" bestFit="1" customWidth="1"/>
    <col min="3" max="20" width="6.21875" style="1053" customWidth="1"/>
    <col min="21" max="21" width="9" style="1053" bestFit="1" customWidth="1"/>
    <col min="22" max="23" width="6.21875" style="1053" customWidth="1"/>
    <col min="24" max="24" width="8.88671875" style="1053" customWidth="1"/>
    <col min="25" max="30" width="6.21875" style="1053" customWidth="1"/>
    <col min="31" max="31" width="9.21875" style="1053" bestFit="1" customWidth="1"/>
    <col min="32" max="36" width="6.21875" style="1053" customWidth="1"/>
    <col min="37" max="38" width="9" style="1053" bestFit="1" customWidth="1"/>
    <col min="39" max="45" width="6.21875" style="1053" customWidth="1"/>
    <col min="46" max="46" width="9" style="1053" bestFit="1" customWidth="1"/>
    <col min="47" max="48" width="6.21875" style="1053" customWidth="1"/>
    <col min="49" max="50" width="9.6640625" style="1053" bestFit="1" customWidth="1"/>
    <col min="51" max="54" width="6.21875" style="1053" customWidth="1"/>
    <col min="55" max="55" width="15.21875" style="1053" customWidth="1"/>
    <col min="56" max="56" width="14" style="1053" customWidth="1"/>
    <col min="57" max="57" width="9.109375" style="1053" customWidth="1"/>
    <col min="58" max="59" width="9.21875" style="1053" customWidth="1"/>
    <col min="60" max="16384" width="9" style="1053"/>
  </cols>
  <sheetData>
    <row r="1" spans="1:59" ht="18" thickBot="1">
      <c r="A1" s="1959" t="s">
        <v>369</v>
      </c>
      <c r="B1" s="1959"/>
      <c r="C1" s="1959"/>
      <c r="D1" s="1959"/>
      <c r="E1" s="1959"/>
      <c r="F1" s="1959"/>
      <c r="G1" s="1959"/>
      <c r="H1" s="1959"/>
      <c r="I1" s="1959"/>
      <c r="J1" s="1959"/>
      <c r="K1" s="1959"/>
      <c r="L1" s="1052"/>
      <c r="M1" s="1052"/>
      <c r="N1" s="1052"/>
      <c r="O1" s="1052"/>
      <c r="P1" s="1052"/>
      <c r="Q1" s="1052"/>
      <c r="R1" s="1052"/>
      <c r="S1" s="1052"/>
      <c r="T1" s="1052"/>
      <c r="U1" s="1052"/>
      <c r="V1" s="1052"/>
      <c r="W1" s="1052"/>
      <c r="X1" s="1052"/>
      <c r="Y1" s="1052"/>
      <c r="Z1" s="1052"/>
      <c r="AA1" s="1052"/>
      <c r="AB1" s="1052"/>
      <c r="AC1" s="1052"/>
      <c r="AD1" s="1562" t="s">
        <v>610</v>
      </c>
      <c r="AE1" s="1052" t="s">
        <v>602</v>
      </c>
      <c r="AF1" s="1052"/>
      <c r="AG1" s="1052"/>
      <c r="AH1" s="1052"/>
      <c r="AI1" s="1052"/>
      <c r="AJ1" s="1052"/>
      <c r="AK1" s="1052"/>
      <c r="AL1" s="1052"/>
      <c r="AM1" s="1052"/>
      <c r="AN1" s="1052"/>
      <c r="AO1" s="1052"/>
      <c r="AP1" s="1052"/>
      <c r="AQ1" s="1052"/>
      <c r="AR1" s="1052"/>
      <c r="AS1" s="1052"/>
      <c r="AT1" s="1052"/>
      <c r="AU1" s="1052"/>
      <c r="AV1" s="1052"/>
      <c r="AW1" s="1566"/>
      <c r="AX1" s="1566"/>
      <c r="AY1" s="1566"/>
      <c r="AZ1" s="1566"/>
      <c r="BA1" s="1566"/>
      <c r="BB1" s="1562" t="s">
        <v>610</v>
      </c>
      <c r="BC1" s="1559"/>
      <c r="BD1" s="1559" t="s">
        <v>303</v>
      </c>
    </row>
    <row r="2" spans="1:59" s="294" customFormat="1" ht="15">
      <c r="A2" s="1960" t="s">
        <v>0</v>
      </c>
      <c r="B2" s="1960" t="s">
        <v>4</v>
      </c>
      <c r="C2" s="1962" t="s">
        <v>136</v>
      </c>
      <c r="D2" s="1963"/>
      <c r="E2" s="1963"/>
      <c r="F2" s="1963"/>
      <c r="G2" s="1963"/>
      <c r="H2" s="1963"/>
      <c r="I2" s="1963"/>
      <c r="J2" s="1963"/>
      <c r="K2" s="1964"/>
      <c r="L2" s="1965" t="s">
        <v>135</v>
      </c>
      <c r="M2" s="1963"/>
      <c r="N2" s="1963"/>
      <c r="O2" s="1963"/>
      <c r="P2" s="1963"/>
      <c r="Q2" s="1963"/>
      <c r="R2" s="1963"/>
      <c r="S2" s="1963"/>
      <c r="T2" s="1963"/>
      <c r="U2" s="1963"/>
      <c r="V2" s="1963"/>
      <c r="W2" s="1964"/>
      <c r="X2" s="1965" t="s">
        <v>134</v>
      </c>
      <c r="Y2" s="1963"/>
      <c r="Z2" s="1963"/>
      <c r="AA2" s="1963"/>
      <c r="AB2" s="1963"/>
      <c r="AC2" s="1963"/>
      <c r="AD2" s="1966"/>
      <c r="AE2" s="1960" t="s">
        <v>0</v>
      </c>
      <c r="AF2" s="1962" t="s">
        <v>133</v>
      </c>
      <c r="AG2" s="1963"/>
      <c r="AH2" s="1963"/>
      <c r="AI2" s="1963"/>
      <c r="AJ2" s="1963"/>
      <c r="AK2" s="1963"/>
      <c r="AL2" s="1963"/>
      <c r="AM2" s="1963"/>
      <c r="AN2" s="1963"/>
      <c r="AO2" s="1963"/>
      <c r="AP2" s="1963"/>
      <c r="AQ2" s="1963"/>
      <c r="AR2" s="1963"/>
      <c r="AS2" s="1963"/>
      <c r="AT2" s="1963"/>
      <c r="AU2" s="1963"/>
      <c r="AV2" s="1964"/>
      <c r="AW2" s="1965" t="s">
        <v>132</v>
      </c>
      <c r="AX2" s="1963"/>
      <c r="AY2" s="1963"/>
      <c r="AZ2" s="1964"/>
      <c r="BA2" s="1953" t="s">
        <v>131</v>
      </c>
      <c r="BB2" s="1954"/>
      <c r="BC2" s="1955" t="s">
        <v>437</v>
      </c>
      <c r="BD2" s="1957" t="s">
        <v>438</v>
      </c>
    </row>
    <row r="3" spans="1:59" s="294" customFormat="1" ht="116.25" customHeight="1" thickBot="1">
      <c r="A3" s="1961"/>
      <c r="B3" s="1961"/>
      <c r="C3" s="637" t="s">
        <v>129</v>
      </c>
      <c r="D3" s="628" t="s">
        <v>128</v>
      </c>
      <c r="E3" s="628" t="s">
        <v>127</v>
      </c>
      <c r="F3" s="628" t="s">
        <v>126</v>
      </c>
      <c r="G3" s="628" t="s">
        <v>125</v>
      </c>
      <c r="H3" s="628" t="s">
        <v>124</v>
      </c>
      <c r="I3" s="628" t="s">
        <v>123</v>
      </c>
      <c r="J3" s="628" t="s">
        <v>122</v>
      </c>
      <c r="K3" s="629" t="s">
        <v>85</v>
      </c>
      <c r="L3" s="617" t="s">
        <v>121</v>
      </c>
      <c r="M3" s="628" t="s">
        <v>120</v>
      </c>
      <c r="N3" s="628" t="s">
        <v>119</v>
      </c>
      <c r="O3" s="628" t="s">
        <v>118</v>
      </c>
      <c r="P3" s="628" t="s">
        <v>117</v>
      </c>
      <c r="Q3" s="628" t="s">
        <v>116</v>
      </c>
      <c r="R3" s="628" t="s">
        <v>115</v>
      </c>
      <c r="S3" s="628" t="s">
        <v>114</v>
      </c>
      <c r="T3" s="628" t="s">
        <v>113</v>
      </c>
      <c r="U3" s="628" t="s">
        <v>112</v>
      </c>
      <c r="V3" s="628" t="s">
        <v>111</v>
      </c>
      <c r="W3" s="629" t="s">
        <v>85</v>
      </c>
      <c r="X3" s="617" t="s">
        <v>110</v>
      </c>
      <c r="Y3" s="628" t="s">
        <v>603</v>
      </c>
      <c r="Z3" s="628" t="s">
        <v>109</v>
      </c>
      <c r="AA3" s="628" t="s">
        <v>108</v>
      </c>
      <c r="AB3" s="628" t="s">
        <v>107</v>
      </c>
      <c r="AC3" s="628" t="s">
        <v>106</v>
      </c>
      <c r="AD3" s="618" t="s">
        <v>85</v>
      </c>
      <c r="AE3" s="1961"/>
      <c r="AF3" s="637" t="s">
        <v>105</v>
      </c>
      <c r="AG3" s="628" t="s">
        <v>104</v>
      </c>
      <c r="AH3" s="628" t="s">
        <v>103</v>
      </c>
      <c r="AI3" s="628" t="s">
        <v>102</v>
      </c>
      <c r="AJ3" s="628" t="s">
        <v>101</v>
      </c>
      <c r="AK3" s="628" t="s">
        <v>100</v>
      </c>
      <c r="AL3" s="628" t="s">
        <v>99</v>
      </c>
      <c r="AM3" s="628" t="s">
        <v>98</v>
      </c>
      <c r="AN3" s="628" t="s">
        <v>97</v>
      </c>
      <c r="AO3" s="628" t="s">
        <v>96</v>
      </c>
      <c r="AP3" s="628" t="s">
        <v>95</v>
      </c>
      <c r="AQ3" s="628" t="s">
        <v>94</v>
      </c>
      <c r="AR3" s="628" t="s">
        <v>93</v>
      </c>
      <c r="AS3" s="628" t="s">
        <v>92</v>
      </c>
      <c r="AT3" s="628" t="s">
        <v>91</v>
      </c>
      <c r="AU3" s="628" t="s">
        <v>90</v>
      </c>
      <c r="AV3" s="629" t="s">
        <v>85</v>
      </c>
      <c r="AW3" s="617" t="s">
        <v>89</v>
      </c>
      <c r="AX3" s="628" t="s">
        <v>88</v>
      </c>
      <c r="AY3" s="628" t="s">
        <v>87</v>
      </c>
      <c r="AZ3" s="629" t="s">
        <v>85</v>
      </c>
      <c r="BA3" s="617" t="s">
        <v>86</v>
      </c>
      <c r="BB3" s="618" t="s">
        <v>85</v>
      </c>
      <c r="BC3" s="1956"/>
      <c r="BD3" s="1958"/>
      <c r="BE3" s="295"/>
      <c r="BF3" s="295"/>
      <c r="BG3" s="295"/>
    </row>
    <row r="4" spans="1:59" ht="18" thickBot="1">
      <c r="A4" s="612" t="s">
        <v>286</v>
      </c>
      <c r="B4" s="613">
        <f>SUM(C4:BB4)</f>
        <v>49306</v>
      </c>
      <c r="C4" s="638">
        <f t="shared" ref="C4:AD4" si="0">SUM(C21,C5)</f>
        <v>50</v>
      </c>
      <c r="D4" s="630">
        <f t="shared" si="0"/>
        <v>47</v>
      </c>
      <c r="E4" s="630">
        <f t="shared" si="0"/>
        <v>0</v>
      </c>
      <c r="F4" s="630">
        <f t="shared" si="0"/>
        <v>0</v>
      </c>
      <c r="G4" s="630">
        <f t="shared" si="0"/>
        <v>7</v>
      </c>
      <c r="H4" s="630">
        <f t="shared" si="0"/>
        <v>11</v>
      </c>
      <c r="I4" s="630">
        <f t="shared" si="0"/>
        <v>0</v>
      </c>
      <c r="J4" s="630">
        <f t="shared" si="0"/>
        <v>5</v>
      </c>
      <c r="K4" s="533">
        <f t="shared" si="0"/>
        <v>0</v>
      </c>
      <c r="L4" s="534">
        <f t="shared" si="0"/>
        <v>89</v>
      </c>
      <c r="M4" s="630">
        <f t="shared" si="0"/>
        <v>9</v>
      </c>
      <c r="N4" s="630">
        <f t="shared" si="0"/>
        <v>19</v>
      </c>
      <c r="O4" s="630">
        <f t="shared" si="0"/>
        <v>43</v>
      </c>
      <c r="P4" s="630">
        <f t="shared" si="0"/>
        <v>57</v>
      </c>
      <c r="Q4" s="630">
        <f t="shared" si="0"/>
        <v>6</v>
      </c>
      <c r="R4" s="630">
        <f t="shared" si="0"/>
        <v>11</v>
      </c>
      <c r="S4" s="630">
        <f t="shared" si="0"/>
        <v>0</v>
      </c>
      <c r="T4" s="630">
        <f t="shared" si="0"/>
        <v>7</v>
      </c>
      <c r="U4" s="630">
        <f t="shared" si="0"/>
        <v>1</v>
      </c>
      <c r="V4" s="630">
        <f t="shared" si="0"/>
        <v>37</v>
      </c>
      <c r="W4" s="533">
        <f t="shared" si="0"/>
        <v>20</v>
      </c>
      <c r="X4" s="534">
        <f t="shared" si="0"/>
        <v>31</v>
      </c>
      <c r="Y4" s="630">
        <f t="shared" si="0"/>
        <v>31</v>
      </c>
      <c r="Z4" s="630">
        <f t="shared" si="0"/>
        <v>150</v>
      </c>
      <c r="AA4" s="630">
        <f t="shared" si="0"/>
        <v>0</v>
      </c>
      <c r="AB4" s="630">
        <f t="shared" si="0"/>
        <v>82</v>
      </c>
      <c r="AC4" s="630">
        <f t="shared" si="0"/>
        <v>43</v>
      </c>
      <c r="AD4" s="535">
        <f t="shared" si="0"/>
        <v>75</v>
      </c>
      <c r="AE4" s="612" t="s">
        <v>286</v>
      </c>
      <c r="AF4" s="638">
        <f t="shared" ref="AF4:BD4" si="1">SUM(AF21,AF5)</f>
        <v>12</v>
      </c>
      <c r="AG4" s="630">
        <f t="shared" si="1"/>
        <v>38</v>
      </c>
      <c r="AH4" s="630">
        <f t="shared" si="1"/>
        <v>12</v>
      </c>
      <c r="AI4" s="630">
        <f t="shared" si="1"/>
        <v>5</v>
      </c>
      <c r="AJ4" s="630">
        <f t="shared" si="1"/>
        <v>3</v>
      </c>
      <c r="AK4" s="630">
        <f t="shared" si="1"/>
        <v>68</v>
      </c>
      <c r="AL4" s="630">
        <f t="shared" si="1"/>
        <v>5</v>
      </c>
      <c r="AM4" s="630">
        <f t="shared" si="1"/>
        <v>71</v>
      </c>
      <c r="AN4" s="630">
        <f t="shared" si="1"/>
        <v>45</v>
      </c>
      <c r="AO4" s="630">
        <f t="shared" si="1"/>
        <v>25</v>
      </c>
      <c r="AP4" s="630">
        <f t="shared" si="1"/>
        <v>6</v>
      </c>
      <c r="AQ4" s="630">
        <f t="shared" si="1"/>
        <v>58</v>
      </c>
      <c r="AR4" s="630">
        <f t="shared" si="1"/>
        <v>0</v>
      </c>
      <c r="AS4" s="630">
        <f t="shared" si="1"/>
        <v>5</v>
      </c>
      <c r="AT4" s="630">
        <f t="shared" si="1"/>
        <v>0</v>
      </c>
      <c r="AU4" s="630">
        <f t="shared" si="1"/>
        <v>19</v>
      </c>
      <c r="AV4" s="533">
        <f t="shared" si="1"/>
        <v>10</v>
      </c>
      <c r="AW4" s="534">
        <f t="shared" si="1"/>
        <v>38499</v>
      </c>
      <c r="AX4" s="630">
        <f t="shared" si="1"/>
        <v>9535</v>
      </c>
      <c r="AY4" s="630">
        <f t="shared" si="1"/>
        <v>31</v>
      </c>
      <c r="AZ4" s="533">
        <f t="shared" si="1"/>
        <v>0</v>
      </c>
      <c r="BA4" s="534">
        <f t="shared" si="1"/>
        <v>25</v>
      </c>
      <c r="BB4" s="535">
        <f t="shared" si="1"/>
        <v>3</v>
      </c>
      <c r="BC4" s="614">
        <f t="shared" si="1"/>
        <v>566643760</v>
      </c>
      <c r="BD4" s="475">
        <f t="shared" si="1"/>
        <v>24798455</v>
      </c>
      <c r="BE4" s="1051"/>
    </row>
    <row r="5" spans="1:59" ht="18.600000000000001" thickTop="1" thickBot="1">
      <c r="A5" s="612" t="s">
        <v>301</v>
      </c>
      <c r="B5" s="613">
        <f>SUM(C5:BB5)</f>
        <v>42956</v>
      </c>
      <c r="C5" s="638">
        <f t="shared" ref="C5:AD5" si="2">SUM(C6:C20)</f>
        <v>46</v>
      </c>
      <c r="D5" s="630">
        <f t="shared" si="2"/>
        <v>46</v>
      </c>
      <c r="E5" s="630">
        <f t="shared" si="2"/>
        <v>0</v>
      </c>
      <c r="F5" s="630">
        <f t="shared" si="2"/>
        <v>0</v>
      </c>
      <c r="G5" s="630">
        <f t="shared" si="2"/>
        <v>7</v>
      </c>
      <c r="H5" s="630">
        <f t="shared" si="2"/>
        <v>6</v>
      </c>
      <c r="I5" s="630">
        <f t="shared" si="2"/>
        <v>0</v>
      </c>
      <c r="J5" s="630">
        <f t="shared" si="2"/>
        <v>4</v>
      </c>
      <c r="K5" s="533">
        <f t="shared" si="2"/>
        <v>0</v>
      </c>
      <c r="L5" s="534">
        <f t="shared" si="2"/>
        <v>82</v>
      </c>
      <c r="M5" s="630">
        <f t="shared" si="2"/>
        <v>9</v>
      </c>
      <c r="N5" s="630">
        <f t="shared" si="2"/>
        <v>17</v>
      </c>
      <c r="O5" s="630">
        <f t="shared" si="2"/>
        <v>42</v>
      </c>
      <c r="P5" s="630">
        <f t="shared" si="2"/>
        <v>52</v>
      </c>
      <c r="Q5" s="630">
        <f t="shared" si="2"/>
        <v>5</v>
      </c>
      <c r="R5" s="630">
        <f t="shared" si="2"/>
        <v>10</v>
      </c>
      <c r="S5" s="630">
        <f t="shared" si="2"/>
        <v>0</v>
      </c>
      <c r="T5" s="630">
        <f t="shared" si="2"/>
        <v>7</v>
      </c>
      <c r="U5" s="630">
        <f t="shared" si="2"/>
        <v>1</v>
      </c>
      <c r="V5" s="630">
        <f t="shared" si="2"/>
        <v>32</v>
      </c>
      <c r="W5" s="533">
        <f t="shared" si="2"/>
        <v>20</v>
      </c>
      <c r="X5" s="534">
        <f t="shared" si="2"/>
        <v>27</v>
      </c>
      <c r="Y5" s="630">
        <f t="shared" si="2"/>
        <v>25</v>
      </c>
      <c r="Z5" s="630">
        <f t="shared" si="2"/>
        <v>138</v>
      </c>
      <c r="AA5" s="630">
        <f t="shared" si="2"/>
        <v>0</v>
      </c>
      <c r="AB5" s="630">
        <f t="shared" si="2"/>
        <v>74</v>
      </c>
      <c r="AC5" s="630">
        <f t="shared" si="2"/>
        <v>42</v>
      </c>
      <c r="AD5" s="535">
        <f t="shared" si="2"/>
        <v>72</v>
      </c>
      <c r="AE5" s="612" t="s">
        <v>301</v>
      </c>
      <c r="AF5" s="638">
        <f t="shared" ref="AF5:BD5" si="3">SUM(AF6:AF20)</f>
        <v>10</v>
      </c>
      <c r="AG5" s="630">
        <f t="shared" si="3"/>
        <v>35</v>
      </c>
      <c r="AH5" s="630">
        <f t="shared" si="3"/>
        <v>11</v>
      </c>
      <c r="AI5" s="630">
        <f t="shared" si="3"/>
        <v>5</v>
      </c>
      <c r="AJ5" s="630">
        <f t="shared" si="3"/>
        <v>3</v>
      </c>
      <c r="AK5" s="630">
        <f t="shared" si="3"/>
        <v>61</v>
      </c>
      <c r="AL5" s="630">
        <f t="shared" si="3"/>
        <v>4</v>
      </c>
      <c r="AM5" s="630">
        <f t="shared" si="3"/>
        <v>67</v>
      </c>
      <c r="AN5" s="630">
        <f t="shared" si="3"/>
        <v>41</v>
      </c>
      <c r="AO5" s="630">
        <f t="shared" si="3"/>
        <v>23</v>
      </c>
      <c r="AP5" s="630">
        <f t="shared" si="3"/>
        <v>4</v>
      </c>
      <c r="AQ5" s="630">
        <f t="shared" si="3"/>
        <v>52</v>
      </c>
      <c r="AR5" s="630">
        <f t="shared" si="3"/>
        <v>0</v>
      </c>
      <c r="AS5" s="630">
        <f t="shared" si="3"/>
        <v>5</v>
      </c>
      <c r="AT5" s="630">
        <f t="shared" si="3"/>
        <v>0</v>
      </c>
      <c r="AU5" s="630">
        <f t="shared" si="3"/>
        <v>18</v>
      </c>
      <c r="AV5" s="533">
        <f t="shared" si="3"/>
        <v>10</v>
      </c>
      <c r="AW5" s="534">
        <f t="shared" si="3"/>
        <v>33129</v>
      </c>
      <c r="AX5" s="630">
        <f t="shared" si="3"/>
        <v>8663</v>
      </c>
      <c r="AY5" s="630">
        <f t="shared" si="3"/>
        <v>29</v>
      </c>
      <c r="AZ5" s="533">
        <f t="shared" si="3"/>
        <v>0</v>
      </c>
      <c r="BA5" s="534">
        <f t="shared" si="3"/>
        <v>22</v>
      </c>
      <c r="BB5" s="535">
        <f t="shared" si="3"/>
        <v>0</v>
      </c>
      <c r="BC5" s="614">
        <f t="shared" si="3"/>
        <v>501880360</v>
      </c>
      <c r="BD5" s="475">
        <f t="shared" si="3"/>
        <v>19444289</v>
      </c>
      <c r="BE5" s="1051"/>
    </row>
    <row r="6" spans="1:59" ht="18" thickTop="1">
      <c r="A6" s="305" t="s">
        <v>10</v>
      </c>
      <c r="B6" s="306">
        <f>SUM(C6:BB6)</f>
        <v>6807</v>
      </c>
      <c r="C6" s="643">
        <v>4</v>
      </c>
      <c r="D6" s="644">
        <v>4</v>
      </c>
      <c r="E6" s="878">
        <v>0</v>
      </c>
      <c r="F6" s="878">
        <v>0</v>
      </c>
      <c r="G6" s="644">
        <v>0</v>
      </c>
      <c r="H6" s="644">
        <v>1</v>
      </c>
      <c r="I6" s="878">
        <v>0</v>
      </c>
      <c r="J6" s="878">
        <v>0</v>
      </c>
      <c r="K6" s="878">
        <v>0</v>
      </c>
      <c r="L6" s="619">
        <v>7</v>
      </c>
      <c r="M6" s="621">
        <v>0</v>
      </c>
      <c r="N6" s="621">
        <v>2</v>
      </c>
      <c r="O6" s="621">
        <v>6</v>
      </c>
      <c r="P6" s="621">
        <v>7</v>
      </c>
      <c r="Q6" s="621">
        <v>2</v>
      </c>
      <c r="R6" s="621">
        <v>4</v>
      </c>
      <c r="S6" s="621">
        <v>0</v>
      </c>
      <c r="T6" s="621">
        <v>3</v>
      </c>
      <c r="U6" s="621">
        <v>0</v>
      </c>
      <c r="V6" s="621">
        <v>13</v>
      </c>
      <c r="W6" s="631">
        <v>0</v>
      </c>
      <c r="X6" s="619">
        <v>0</v>
      </c>
      <c r="Y6" s="621">
        <v>2</v>
      </c>
      <c r="Z6" s="621">
        <v>22</v>
      </c>
      <c r="AA6" s="621">
        <v>0</v>
      </c>
      <c r="AB6" s="621">
        <v>19</v>
      </c>
      <c r="AC6" s="621">
        <v>9</v>
      </c>
      <c r="AD6" s="620">
        <v>12</v>
      </c>
      <c r="AE6" s="305" t="s">
        <v>10</v>
      </c>
      <c r="AF6" s="639">
        <v>2</v>
      </c>
      <c r="AG6" s="98">
        <v>5</v>
      </c>
      <c r="AH6" s="98">
        <v>3</v>
      </c>
      <c r="AI6" s="98">
        <v>0</v>
      </c>
      <c r="AJ6" s="98">
        <v>1</v>
      </c>
      <c r="AK6" s="98">
        <v>8</v>
      </c>
      <c r="AL6" s="98">
        <v>0</v>
      </c>
      <c r="AM6" s="98">
        <v>7</v>
      </c>
      <c r="AN6" s="98">
        <v>9</v>
      </c>
      <c r="AO6" s="98">
        <v>4</v>
      </c>
      <c r="AP6" s="98">
        <v>1</v>
      </c>
      <c r="AQ6" s="98">
        <v>2</v>
      </c>
      <c r="AR6" s="98">
        <v>0</v>
      </c>
      <c r="AS6" s="98">
        <v>0</v>
      </c>
      <c r="AT6" s="98">
        <v>0</v>
      </c>
      <c r="AU6" s="98">
        <v>2</v>
      </c>
      <c r="AV6" s="631">
        <v>0</v>
      </c>
      <c r="AW6" s="619">
        <v>5553</v>
      </c>
      <c r="AX6" s="98">
        <v>1089</v>
      </c>
      <c r="AY6" s="98">
        <v>4</v>
      </c>
      <c r="AZ6" s="631">
        <v>0</v>
      </c>
      <c r="BA6" s="619">
        <v>0</v>
      </c>
      <c r="BB6" s="620">
        <v>0</v>
      </c>
      <c r="BC6" s="307">
        <v>66215706</v>
      </c>
      <c r="BD6" s="308">
        <v>4246671</v>
      </c>
      <c r="BE6" s="1051"/>
      <c r="BF6" s="1051"/>
      <c r="BG6" s="1051"/>
    </row>
    <row r="7" spans="1:59">
      <c r="A7" s="303" t="s">
        <v>518</v>
      </c>
      <c r="B7" s="297">
        <f t="shared" ref="B7:B35" si="4">SUM(C7:BB7)</f>
        <v>3619</v>
      </c>
      <c r="C7" s="645">
        <v>0</v>
      </c>
      <c r="D7" s="646">
        <v>0</v>
      </c>
      <c r="E7" s="646">
        <v>0</v>
      </c>
      <c r="F7" s="646">
        <v>0</v>
      </c>
      <c r="G7" s="646">
        <v>1</v>
      </c>
      <c r="H7" s="646">
        <v>0</v>
      </c>
      <c r="I7" s="646">
        <v>0</v>
      </c>
      <c r="J7" s="646">
        <v>0</v>
      </c>
      <c r="K7" s="632">
        <v>0</v>
      </c>
      <c r="L7" s="621">
        <v>4</v>
      </c>
      <c r="M7" s="93">
        <v>0</v>
      </c>
      <c r="N7" s="93">
        <v>0</v>
      </c>
      <c r="O7" s="93">
        <v>1</v>
      </c>
      <c r="P7" s="93">
        <v>2</v>
      </c>
      <c r="Q7" s="93">
        <v>0</v>
      </c>
      <c r="R7" s="93">
        <v>0</v>
      </c>
      <c r="S7" s="93">
        <v>0</v>
      </c>
      <c r="T7" s="93">
        <v>0</v>
      </c>
      <c r="U7" s="93">
        <v>0</v>
      </c>
      <c r="V7" s="93">
        <v>0</v>
      </c>
      <c r="W7" s="632">
        <v>0</v>
      </c>
      <c r="X7" s="621">
        <v>2</v>
      </c>
      <c r="Y7" s="93">
        <v>0</v>
      </c>
      <c r="Z7" s="93">
        <v>4</v>
      </c>
      <c r="AA7" s="93">
        <v>0</v>
      </c>
      <c r="AB7" s="93">
        <v>3</v>
      </c>
      <c r="AC7" s="93">
        <v>1</v>
      </c>
      <c r="AD7" s="622">
        <v>0</v>
      </c>
      <c r="AE7" s="303" t="s">
        <v>11</v>
      </c>
      <c r="AF7" s="640">
        <v>3</v>
      </c>
      <c r="AG7" s="93">
        <v>2</v>
      </c>
      <c r="AH7" s="93">
        <v>1</v>
      </c>
      <c r="AI7" s="93">
        <v>0</v>
      </c>
      <c r="AJ7" s="93">
        <v>0</v>
      </c>
      <c r="AK7" s="93">
        <v>3</v>
      </c>
      <c r="AL7" s="93">
        <v>0</v>
      </c>
      <c r="AM7" s="93">
        <v>10</v>
      </c>
      <c r="AN7" s="93">
        <v>0</v>
      </c>
      <c r="AO7" s="93">
        <v>1</v>
      </c>
      <c r="AP7" s="93">
        <v>0</v>
      </c>
      <c r="AQ7" s="93">
        <v>3</v>
      </c>
      <c r="AR7" s="93">
        <v>0</v>
      </c>
      <c r="AS7" s="93">
        <v>0</v>
      </c>
      <c r="AT7" s="93">
        <v>0</v>
      </c>
      <c r="AU7" s="93">
        <v>0</v>
      </c>
      <c r="AV7" s="632">
        <v>0</v>
      </c>
      <c r="AW7" s="621">
        <v>3092</v>
      </c>
      <c r="AX7" s="93">
        <v>486</v>
      </c>
      <c r="AY7" s="93">
        <v>0</v>
      </c>
      <c r="AZ7" s="632">
        <v>0</v>
      </c>
      <c r="BA7" s="621">
        <v>0</v>
      </c>
      <c r="BB7" s="622">
        <v>0</v>
      </c>
      <c r="BC7" s="301">
        <v>36287395</v>
      </c>
      <c r="BD7" s="296">
        <v>61080</v>
      </c>
      <c r="BE7" s="1051"/>
      <c r="BF7" s="1051"/>
      <c r="BG7" s="1051"/>
    </row>
    <row r="8" spans="1:59">
      <c r="A8" s="303" t="s">
        <v>604</v>
      </c>
      <c r="B8" s="297">
        <f t="shared" si="4"/>
        <v>5253</v>
      </c>
      <c r="C8" s="645">
        <v>6</v>
      </c>
      <c r="D8" s="646">
        <v>4</v>
      </c>
      <c r="E8" s="646">
        <v>0</v>
      </c>
      <c r="F8" s="646">
        <v>0</v>
      </c>
      <c r="G8" s="646">
        <v>1</v>
      </c>
      <c r="H8" s="646">
        <v>0</v>
      </c>
      <c r="I8" s="646">
        <v>0</v>
      </c>
      <c r="J8" s="646">
        <v>1</v>
      </c>
      <c r="K8" s="632">
        <v>0</v>
      </c>
      <c r="L8" s="621">
        <v>15</v>
      </c>
      <c r="M8" s="93">
        <v>2</v>
      </c>
      <c r="N8" s="93">
        <v>4</v>
      </c>
      <c r="O8" s="93">
        <v>13</v>
      </c>
      <c r="P8" s="93">
        <v>8</v>
      </c>
      <c r="Q8" s="93">
        <v>1</v>
      </c>
      <c r="R8" s="93">
        <v>0</v>
      </c>
      <c r="S8" s="93">
        <v>0</v>
      </c>
      <c r="T8" s="93">
        <v>0</v>
      </c>
      <c r="U8" s="93">
        <v>0</v>
      </c>
      <c r="V8" s="93">
        <v>2</v>
      </c>
      <c r="W8" s="632">
        <v>0</v>
      </c>
      <c r="X8" s="621">
        <v>6</v>
      </c>
      <c r="Y8" s="93">
        <v>3</v>
      </c>
      <c r="Z8" s="93">
        <v>27</v>
      </c>
      <c r="AA8" s="93">
        <v>0</v>
      </c>
      <c r="AB8" s="93">
        <v>8</v>
      </c>
      <c r="AC8" s="93">
        <v>5</v>
      </c>
      <c r="AD8" s="622">
        <v>12</v>
      </c>
      <c r="AE8" s="303" t="s">
        <v>12</v>
      </c>
      <c r="AF8" s="640">
        <v>2</v>
      </c>
      <c r="AG8" s="93">
        <v>2</v>
      </c>
      <c r="AH8" s="93">
        <v>1</v>
      </c>
      <c r="AI8" s="93">
        <v>2</v>
      </c>
      <c r="AJ8" s="93">
        <v>1</v>
      </c>
      <c r="AK8" s="93">
        <v>10</v>
      </c>
      <c r="AL8" s="93">
        <v>2</v>
      </c>
      <c r="AM8" s="93">
        <v>6</v>
      </c>
      <c r="AN8" s="93">
        <v>6</v>
      </c>
      <c r="AO8" s="93">
        <v>3</v>
      </c>
      <c r="AP8" s="93">
        <v>0</v>
      </c>
      <c r="AQ8" s="93">
        <v>8</v>
      </c>
      <c r="AR8" s="93">
        <v>0</v>
      </c>
      <c r="AS8" s="93">
        <v>0</v>
      </c>
      <c r="AT8" s="93">
        <v>0</v>
      </c>
      <c r="AU8" s="93">
        <v>1</v>
      </c>
      <c r="AV8" s="632">
        <v>2</v>
      </c>
      <c r="AW8" s="621">
        <v>2256</v>
      </c>
      <c r="AX8" s="93">
        <v>2823</v>
      </c>
      <c r="AY8" s="93">
        <v>4</v>
      </c>
      <c r="AZ8" s="632">
        <v>0</v>
      </c>
      <c r="BA8" s="621">
        <v>6</v>
      </c>
      <c r="BB8" s="622">
        <v>0</v>
      </c>
      <c r="BC8" s="301">
        <v>95066245</v>
      </c>
      <c r="BD8" s="296">
        <v>455659</v>
      </c>
      <c r="BE8" s="1051"/>
      <c r="BF8" s="1051"/>
      <c r="BG8" s="1051"/>
    </row>
    <row r="9" spans="1:59">
      <c r="A9" s="303" t="s">
        <v>13</v>
      </c>
      <c r="B9" s="297">
        <f t="shared" si="4"/>
        <v>3815</v>
      </c>
      <c r="C9" s="645">
        <v>8</v>
      </c>
      <c r="D9" s="646">
        <v>3</v>
      </c>
      <c r="E9" s="646">
        <v>0</v>
      </c>
      <c r="F9" s="646">
        <v>0</v>
      </c>
      <c r="G9" s="646">
        <v>0</v>
      </c>
      <c r="H9" s="646">
        <v>0</v>
      </c>
      <c r="I9" s="646">
        <v>0</v>
      </c>
      <c r="J9" s="646">
        <v>0</v>
      </c>
      <c r="K9" s="646">
        <v>0</v>
      </c>
      <c r="L9" s="621">
        <v>8</v>
      </c>
      <c r="M9" s="93">
        <v>2</v>
      </c>
      <c r="N9" s="93">
        <v>3</v>
      </c>
      <c r="O9" s="93">
        <v>2</v>
      </c>
      <c r="P9" s="93">
        <v>5</v>
      </c>
      <c r="Q9" s="93">
        <v>0</v>
      </c>
      <c r="R9" s="93">
        <v>0</v>
      </c>
      <c r="S9" s="93">
        <v>0</v>
      </c>
      <c r="T9" s="93">
        <v>0</v>
      </c>
      <c r="U9" s="93">
        <v>0</v>
      </c>
      <c r="V9" s="93">
        <v>2</v>
      </c>
      <c r="W9" s="632">
        <v>0</v>
      </c>
      <c r="X9" s="621">
        <v>1</v>
      </c>
      <c r="Y9" s="93">
        <v>2</v>
      </c>
      <c r="Z9" s="93">
        <v>8</v>
      </c>
      <c r="AA9" s="93">
        <v>0</v>
      </c>
      <c r="AB9" s="93">
        <v>6</v>
      </c>
      <c r="AC9" s="93">
        <v>1</v>
      </c>
      <c r="AD9" s="622">
        <v>7</v>
      </c>
      <c r="AE9" s="303" t="s">
        <v>13</v>
      </c>
      <c r="AF9" s="640">
        <v>1</v>
      </c>
      <c r="AG9" s="93">
        <v>7</v>
      </c>
      <c r="AH9" s="93">
        <v>0</v>
      </c>
      <c r="AI9" s="93">
        <v>0</v>
      </c>
      <c r="AJ9" s="93">
        <v>0</v>
      </c>
      <c r="AK9" s="93">
        <v>7</v>
      </c>
      <c r="AL9" s="93">
        <v>1</v>
      </c>
      <c r="AM9" s="93">
        <v>8</v>
      </c>
      <c r="AN9" s="93">
        <v>4</v>
      </c>
      <c r="AO9" s="93">
        <v>0</v>
      </c>
      <c r="AP9" s="93">
        <v>0</v>
      </c>
      <c r="AQ9" s="93">
        <v>23</v>
      </c>
      <c r="AR9" s="93">
        <v>0</v>
      </c>
      <c r="AS9" s="93">
        <v>0</v>
      </c>
      <c r="AT9" s="93">
        <v>0</v>
      </c>
      <c r="AU9" s="93">
        <v>0</v>
      </c>
      <c r="AV9" s="632">
        <v>5</v>
      </c>
      <c r="AW9" s="621">
        <v>3024</v>
      </c>
      <c r="AX9" s="93">
        <v>672</v>
      </c>
      <c r="AY9" s="93">
        <v>1</v>
      </c>
      <c r="AZ9" s="632">
        <v>0</v>
      </c>
      <c r="BA9" s="621">
        <v>4</v>
      </c>
      <c r="BB9" s="622">
        <v>0</v>
      </c>
      <c r="BC9" s="301">
        <v>38291390</v>
      </c>
      <c r="BD9" s="296">
        <v>1664356</v>
      </c>
      <c r="BE9" s="1051"/>
      <c r="BF9" s="1051"/>
      <c r="BG9" s="1051"/>
    </row>
    <row r="10" spans="1:59">
      <c r="A10" s="303" t="s">
        <v>14</v>
      </c>
      <c r="B10" s="297">
        <f t="shared" si="4"/>
        <v>482</v>
      </c>
      <c r="C10" s="645">
        <v>3</v>
      </c>
      <c r="D10" s="646">
        <v>4</v>
      </c>
      <c r="E10" s="646">
        <v>0</v>
      </c>
      <c r="F10" s="646">
        <v>0</v>
      </c>
      <c r="G10" s="646">
        <v>0</v>
      </c>
      <c r="H10" s="646">
        <v>0</v>
      </c>
      <c r="I10" s="646">
        <v>0</v>
      </c>
      <c r="J10" s="646">
        <v>0</v>
      </c>
      <c r="K10" s="646">
        <v>0</v>
      </c>
      <c r="L10" s="621">
        <v>4</v>
      </c>
      <c r="M10" s="93">
        <v>0</v>
      </c>
      <c r="N10" s="93">
        <v>2</v>
      </c>
      <c r="O10" s="93">
        <v>2</v>
      </c>
      <c r="P10" s="93">
        <v>7</v>
      </c>
      <c r="Q10" s="93">
        <v>0</v>
      </c>
      <c r="R10" s="93">
        <v>0</v>
      </c>
      <c r="S10" s="93">
        <v>0</v>
      </c>
      <c r="T10" s="93">
        <v>0</v>
      </c>
      <c r="U10" s="93">
        <v>0</v>
      </c>
      <c r="V10" s="93">
        <v>2</v>
      </c>
      <c r="W10" s="632">
        <v>0</v>
      </c>
      <c r="X10" s="621">
        <v>3</v>
      </c>
      <c r="Y10" s="93">
        <v>1</v>
      </c>
      <c r="Z10" s="93">
        <v>5</v>
      </c>
      <c r="AA10" s="93">
        <v>0</v>
      </c>
      <c r="AB10" s="93">
        <v>10</v>
      </c>
      <c r="AC10" s="93">
        <v>4</v>
      </c>
      <c r="AD10" s="622">
        <v>4</v>
      </c>
      <c r="AE10" s="303" t="s">
        <v>14</v>
      </c>
      <c r="AF10" s="640">
        <v>1</v>
      </c>
      <c r="AG10" s="93">
        <v>6</v>
      </c>
      <c r="AH10" s="93">
        <v>1</v>
      </c>
      <c r="AI10" s="93">
        <v>1</v>
      </c>
      <c r="AJ10" s="93">
        <v>0</v>
      </c>
      <c r="AK10" s="93">
        <v>4</v>
      </c>
      <c r="AL10" s="93">
        <v>0</v>
      </c>
      <c r="AM10" s="93">
        <v>8</v>
      </c>
      <c r="AN10" s="93">
        <v>1</v>
      </c>
      <c r="AO10" s="93">
        <v>2</v>
      </c>
      <c r="AP10" s="93">
        <v>0</v>
      </c>
      <c r="AQ10" s="93">
        <v>3</v>
      </c>
      <c r="AR10" s="93">
        <v>0</v>
      </c>
      <c r="AS10" s="93">
        <v>0</v>
      </c>
      <c r="AT10" s="93">
        <v>0</v>
      </c>
      <c r="AU10" s="93">
        <v>2</v>
      </c>
      <c r="AV10" s="632">
        <v>0</v>
      </c>
      <c r="AW10" s="621">
        <v>315</v>
      </c>
      <c r="AX10" s="93">
        <v>83</v>
      </c>
      <c r="AY10" s="93">
        <v>1</v>
      </c>
      <c r="AZ10" s="632">
        <v>0</v>
      </c>
      <c r="BA10" s="621">
        <v>3</v>
      </c>
      <c r="BB10" s="622">
        <v>0</v>
      </c>
      <c r="BC10" s="301">
        <v>25568105</v>
      </c>
      <c r="BD10" s="296">
        <v>1696418</v>
      </c>
      <c r="BE10" s="1051"/>
      <c r="BF10" s="1051"/>
      <c r="BG10" s="1051"/>
    </row>
    <row r="11" spans="1:59">
      <c r="A11" s="303" t="s">
        <v>15</v>
      </c>
      <c r="B11" s="297">
        <f t="shared" si="4"/>
        <v>900</v>
      </c>
      <c r="C11" s="645">
        <v>0</v>
      </c>
      <c r="D11" s="646">
        <v>0</v>
      </c>
      <c r="E11" s="646">
        <v>0</v>
      </c>
      <c r="F11" s="646">
        <v>0</v>
      </c>
      <c r="G11" s="646">
        <v>0</v>
      </c>
      <c r="H11" s="646">
        <v>1</v>
      </c>
      <c r="I11" s="646">
        <v>0</v>
      </c>
      <c r="J11" s="646">
        <v>0</v>
      </c>
      <c r="K11" s="632">
        <v>0</v>
      </c>
      <c r="L11" s="621">
        <v>2</v>
      </c>
      <c r="M11" s="93">
        <v>0</v>
      </c>
      <c r="N11" s="93">
        <v>0</v>
      </c>
      <c r="O11" s="93">
        <v>0</v>
      </c>
      <c r="P11" s="93">
        <v>1</v>
      </c>
      <c r="Q11" s="93">
        <v>0</v>
      </c>
      <c r="R11" s="93">
        <v>0</v>
      </c>
      <c r="S11" s="93">
        <v>0</v>
      </c>
      <c r="T11" s="93">
        <v>0</v>
      </c>
      <c r="U11" s="93">
        <v>0</v>
      </c>
      <c r="V11" s="93">
        <v>0</v>
      </c>
      <c r="W11" s="632">
        <v>1</v>
      </c>
      <c r="X11" s="621">
        <v>1</v>
      </c>
      <c r="Y11" s="93">
        <v>0</v>
      </c>
      <c r="Z11" s="93">
        <v>2</v>
      </c>
      <c r="AA11" s="93">
        <v>0</v>
      </c>
      <c r="AB11" s="93">
        <v>3</v>
      </c>
      <c r="AC11" s="93">
        <v>3</v>
      </c>
      <c r="AD11" s="622">
        <v>0</v>
      </c>
      <c r="AE11" s="303" t="s">
        <v>15</v>
      </c>
      <c r="AF11" s="640">
        <v>0</v>
      </c>
      <c r="AG11" s="93">
        <v>0</v>
      </c>
      <c r="AH11" s="93">
        <v>0</v>
      </c>
      <c r="AI11" s="93">
        <v>0</v>
      </c>
      <c r="AJ11" s="93">
        <v>0</v>
      </c>
      <c r="AK11" s="93">
        <v>1</v>
      </c>
      <c r="AL11" s="93">
        <v>0</v>
      </c>
      <c r="AM11" s="93">
        <v>2</v>
      </c>
      <c r="AN11" s="93">
        <v>2</v>
      </c>
      <c r="AO11" s="93">
        <v>1</v>
      </c>
      <c r="AP11" s="93">
        <v>1</v>
      </c>
      <c r="AQ11" s="93">
        <v>1</v>
      </c>
      <c r="AR11" s="93">
        <v>0</v>
      </c>
      <c r="AS11" s="93">
        <v>0</v>
      </c>
      <c r="AT11" s="93">
        <v>0</v>
      </c>
      <c r="AU11" s="93">
        <v>0</v>
      </c>
      <c r="AV11" s="632">
        <v>2</v>
      </c>
      <c r="AW11" s="621">
        <v>810</v>
      </c>
      <c r="AX11" s="93">
        <v>66</v>
      </c>
      <c r="AY11" s="93">
        <v>0</v>
      </c>
      <c r="AZ11" s="632">
        <v>0</v>
      </c>
      <c r="BA11" s="621">
        <v>0</v>
      </c>
      <c r="BB11" s="622">
        <v>0</v>
      </c>
      <c r="BC11" s="301">
        <v>8683695</v>
      </c>
      <c r="BD11" s="296">
        <v>469698</v>
      </c>
      <c r="BE11" s="1051"/>
      <c r="BF11" s="1051"/>
      <c r="BG11" s="1051"/>
    </row>
    <row r="12" spans="1:59">
      <c r="A12" s="303" t="s">
        <v>16</v>
      </c>
      <c r="B12" s="297">
        <f>SUM(C12:BB12)</f>
        <v>1215</v>
      </c>
      <c r="C12" s="645">
        <v>0</v>
      </c>
      <c r="D12" s="646">
        <v>1</v>
      </c>
      <c r="E12" s="646">
        <v>0</v>
      </c>
      <c r="F12" s="646">
        <v>0</v>
      </c>
      <c r="G12" s="646">
        <v>1</v>
      </c>
      <c r="H12" s="646">
        <v>0</v>
      </c>
      <c r="I12" s="646">
        <v>0</v>
      </c>
      <c r="J12" s="646">
        <v>0</v>
      </c>
      <c r="K12" s="632">
        <v>0</v>
      </c>
      <c r="L12" s="621">
        <v>1</v>
      </c>
      <c r="M12" s="93">
        <v>0</v>
      </c>
      <c r="N12" s="93">
        <v>0</v>
      </c>
      <c r="O12" s="93">
        <v>0</v>
      </c>
      <c r="P12" s="93">
        <v>1</v>
      </c>
      <c r="Q12" s="93">
        <v>0</v>
      </c>
      <c r="R12" s="93">
        <v>0</v>
      </c>
      <c r="S12" s="93">
        <v>0</v>
      </c>
      <c r="T12" s="93">
        <v>1</v>
      </c>
      <c r="U12" s="93">
        <v>0</v>
      </c>
      <c r="V12" s="93">
        <v>0</v>
      </c>
      <c r="W12" s="632">
        <v>0</v>
      </c>
      <c r="X12" s="621">
        <v>0</v>
      </c>
      <c r="Y12" s="93">
        <v>0</v>
      </c>
      <c r="Z12" s="93">
        <v>2</v>
      </c>
      <c r="AA12" s="93">
        <v>0</v>
      </c>
      <c r="AB12" s="93">
        <v>1</v>
      </c>
      <c r="AC12" s="93">
        <v>0</v>
      </c>
      <c r="AD12" s="622">
        <v>1</v>
      </c>
      <c r="AE12" s="303" t="s">
        <v>16</v>
      </c>
      <c r="AF12" s="640">
        <v>0</v>
      </c>
      <c r="AG12" s="93">
        <v>0</v>
      </c>
      <c r="AH12" s="93">
        <v>0</v>
      </c>
      <c r="AI12" s="93">
        <v>0</v>
      </c>
      <c r="AJ12" s="93">
        <v>0</v>
      </c>
      <c r="AK12" s="93">
        <v>0</v>
      </c>
      <c r="AL12" s="93">
        <v>0</v>
      </c>
      <c r="AM12" s="93">
        <v>1</v>
      </c>
      <c r="AN12" s="93">
        <v>0</v>
      </c>
      <c r="AO12" s="93">
        <v>0</v>
      </c>
      <c r="AP12" s="93">
        <v>0</v>
      </c>
      <c r="AQ12" s="93">
        <v>0</v>
      </c>
      <c r="AR12" s="93">
        <v>0</v>
      </c>
      <c r="AS12" s="93">
        <v>0</v>
      </c>
      <c r="AT12" s="93">
        <v>0</v>
      </c>
      <c r="AU12" s="93">
        <v>0</v>
      </c>
      <c r="AV12" s="632">
        <v>0</v>
      </c>
      <c r="AW12" s="621">
        <v>1157</v>
      </c>
      <c r="AX12" s="93">
        <v>48</v>
      </c>
      <c r="AY12" s="93">
        <v>0</v>
      </c>
      <c r="AZ12" s="632">
        <v>0</v>
      </c>
      <c r="BA12" s="621">
        <v>0</v>
      </c>
      <c r="BB12" s="622">
        <v>0</v>
      </c>
      <c r="BC12" s="301">
        <v>11418241</v>
      </c>
      <c r="BD12" s="296">
        <v>580157</v>
      </c>
      <c r="BE12" s="1051"/>
      <c r="BF12" s="1051"/>
      <c r="BG12" s="1051"/>
    </row>
    <row r="13" spans="1:59">
      <c r="A13" s="303" t="s">
        <v>17</v>
      </c>
      <c r="B13" s="297">
        <f t="shared" si="4"/>
        <v>2587</v>
      </c>
      <c r="C13" s="645">
        <v>3</v>
      </c>
      <c r="D13" s="646">
        <v>5</v>
      </c>
      <c r="E13" s="646">
        <v>0</v>
      </c>
      <c r="F13" s="646">
        <v>0</v>
      </c>
      <c r="G13" s="646">
        <v>0</v>
      </c>
      <c r="H13" s="646">
        <v>0</v>
      </c>
      <c r="I13" s="646">
        <v>0</v>
      </c>
      <c r="J13" s="646">
        <v>0</v>
      </c>
      <c r="K13" s="632">
        <v>0</v>
      </c>
      <c r="L13" s="621">
        <v>11</v>
      </c>
      <c r="M13" s="93">
        <v>2</v>
      </c>
      <c r="N13" s="93">
        <v>0</v>
      </c>
      <c r="O13" s="93">
        <v>4</v>
      </c>
      <c r="P13" s="93">
        <v>2</v>
      </c>
      <c r="Q13" s="93">
        <v>0</v>
      </c>
      <c r="R13" s="93">
        <v>1</v>
      </c>
      <c r="S13" s="93">
        <v>0</v>
      </c>
      <c r="T13" s="93">
        <v>1</v>
      </c>
      <c r="U13" s="93">
        <v>0</v>
      </c>
      <c r="V13" s="93">
        <v>2</v>
      </c>
      <c r="W13" s="632">
        <v>0</v>
      </c>
      <c r="X13" s="621">
        <v>0</v>
      </c>
      <c r="Y13" s="93">
        <v>2</v>
      </c>
      <c r="Z13" s="93">
        <v>4</v>
      </c>
      <c r="AA13" s="93">
        <v>0</v>
      </c>
      <c r="AB13" s="93">
        <v>4</v>
      </c>
      <c r="AC13" s="93">
        <v>1</v>
      </c>
      <c r="AD13" s="622">
        <v>1</v>
      </c>
      <c r="AE13" s="303" t="s">
        <v>17</v>
      </c>
      <c r="AF13" s="640">
        <v>0</v>
      </c>
      <c r="AG13" s="93">
        <v>1</v>
      </c>
      <c r="AH13" s="93">
        <v>0</v>
      </c>
      <c r="AI13" s="93">
        <v>0</v>
      </c>
      <c r="AJ13" s="93">
        <v>0</v>
      </c>
      <c r="AK13" s="93">
        <v>1</v>
      </c>
      <c r="AL13" s="93">
        <v>0</v>
      </c>
      <c r="AM13" s="93">
        <v>6</v>
      </c>
      <c r="AN13" s="93">
        <v>1</v>
      </c>
      <c r="AO13" s="93">
        <v>1</v>
      </c>
      <c r="AP13" s="93">
        <v>0</v>
      </c>
      <c r="AQ13" s="93">
        <v>1</v>
      </c>
      <c r="AR13" s="93">
        <v>0</v>
      </c>
      <c r="AS13" s="93">
        <v>0</v>
      </c>
      <c r="AT13" s="93">
        <v>0</v>
      </c>
      <c r="AU13" s="93">
        <v>0</v>
      </c>
      <c r="AV13" s="632">
        <v>0</v>
      </c>
      <c r="AW13" s="621">
        <v>2483</v>
      </c>
      <c r="AX13" s="93">
        <v>44</v>
      </c>
      <c r="AY13" s="93">
        <v>6</v>
      </c>
      <c r="AZ13" s="632">
        <v>0</v>
      </c>
      <c r="BA13" s="621">
        <v>0</v>
      </c>
      <c r="BB13" s="622">
        <v>0</v>
      </c>
      <c r="BC13" s="301">
        <v>32470535</v>
      </c>
      <c r="BD13" s="296">
        <v>1517125</v>
      </c>
      <c r="BE13" s="1051"/>
      <c r="BF13" s="1051"/>
      <c r="BG13" s="1051"/>
    </row>
    <row r="14" spans="1:59">
      <c r="A14" s="303" t="s">
        <v>18</v>
      </c>
      <c r="B14" s="297">
        <f t="shared" si="4"/>
        <v>4708</v>
      </c>
      <c r="C14" s="645">
        <v>5</v>
      </c>
      <c r="D14" s="646">
        <v>6</v>
      </c>
      <c r="E14" s="646">
        <v>0</v>
      </c>
      <c r="F14" s="646">
        <v>0</v>
      </c>
      <c r="G14" s="646">
        <v>1</v>
      </c>
      <c r="H14" s="646">
        <v>2</v>
      </c>
      <c r="I14" s="646">
        <v>0</v>
      </c>
      <c r="J14" s="646">
        <v>0</v>
      </c>
      <c r="K14" s="632">
        <v>0</v>
      </c>
      <c r="L14" s="621">
        <v>14</v>
      </c>
      <c r="M14" s="93">
        <v>1</v>
      </c>
      <c r="N14" s="93">
        <v>0</v>
      </c>
      <c r="O14" s="93">
        <v>3</v>
      </c>
      <c r="P14" s="93">
        <v>6</v>
      </c>
      <c r="Q14" s="93">
        <v>1</v>
      </c>
      <c r="R14" s="93">
        <v>0</v>
      </c>
      <c r="S14" s="93">
        <v>0</v>
      </c>
      <c r="T14" s="93">
        <v>1</v>
      </c>
      <c r="U14" s="93">
        <v>0</v>
      </c>
      <c r="V14" s="93">
        <v>1</v>
      </c>
      <c r="W14" s="632">
        <v>1</v>
      </c>
      <c r="X14" s="621">
        <v>1</v>
      </c>
      <c r="Y14" s="93">
        <v>9</v>
      </c>
      <c r="Z14" s="93">
        <v>20</v>
      </c>
      <c r="AA14" s="93">
        <v>0</v>
      </c>
      <c r="AB14" s="93">
        <v>5</v>
      </c>
      <c r="AC14" s="93">
        <v>5</v>
      </c>
      <c r="AD14" s="622">
        <v>12</v>
      </c>
      <c r="AE14" s="303" t="s">
        <v>18</v>
      </c>
      <c r="AF14" s="640">
        <v>0</v>
      </c>
      <c r="AG14" s="93">
        <v>4</v>
      </c>
      <c r="AH14" s="93">
        <v>2</v>
      </c>
      <c r="AI14" s="93">
        <v>0</v>
      </c>
      <c r="AJ14" s="93">
        <v>0</v>
      </c>
      <c r="AK14" s="93">
        <v>13</v>
      </c>
      <c r="AL14" s="93">
        <v>0</v>
      </c>
      <c r="AM14" s="93">
        <v>6</v>
      </c>
      <c r="AN14" s="93">
        <v>0</v>
      </c>
      <c r="AO14" s="93">
        <v>5</v>
      </c>
      <c r="AP14" s="93">
        <v>1</v>
      </c>
      <c r="AQ14" s="93">
        <v>7</v>
      </c>
      <c r="AR14" s="93">
        <v>0</v>
      </c>
      <c r="AS14" s="93">
        <v>0</v>
      </c>
      <c r="AT14" s="93">
        <v>0</v>
      </c>
      <c r="AU14" s="93">
        <v>1</v>
      </c>
      <c r="AV14" s="632">
        <v>0</v>
      </c>
      <c r="AW14" s="621">
        <v>3724</v>
      </c>
      <c r="AX14" s="93">
        <v>841</v>
      </c>
      <c r="AY14" s="93">
        <v>8</v>
      </c>
      <c r="AZ14" s="632">
        <v>0</v>
      </c>
      <c r="BA14" s="621">
        <v>2</v>
      </c>
      <c r="BB14" s="622">
        <v>0</v>
      </c>
      <c r="BC14" s="301">
        <v>48107555</v>
      </c>
      <c r="BD14" s="296">
        <v>2642645</v>
      </c>
      <c r="BE14" s="1051"/>
      <c r="BF14" s="1051"/>
      <c r="BG14" s="1051"/>
    </row>
    <row r="15" spans="1:59">
      <c r="A15" s="303" t="s">
        <v>19</v>
      </c>
      <c r="B15" s="297">
        <f>SUM(C15:BB15)</f>
        <v>4004</v>
      </c>
      <c r="C15" s="645">
        <v>3</v>
      </c>
      <c r="D15" s="646">
        <v>5</v>
      </c>
      <c r="E15" s="646">
        <v>0</v>
      </c>
      <c r="F15" s="646">
        <v>0</v>
      </c>
      <c r="G15" s="646">
        <v>1</v>
      </c>
      <c r="H15" s="646">
        <v>0</v>
      </c>
      <c r="I15" s="646">
        <v>0</v>
      </c>
      <c r="J15" s="646">
        <v>2</v>
      </c>
      <c r="K15" s="632">
        <v>0</v>
      </c>
      <c r="L15" s="621">
        <v>5</v>
      </c>
      <c r="M15" s="93">
        <v>0</v>
      </c>
      <c r="N15" s="93">
        <v>2</v>
      </c>
      <c r="O15" s="93">
        <v>1</v>
      </c>
      <c r="P15" s="93">
        <v>6</v>
      </c>
      <c r="Q15" s="93">
        <v>0</v>
      </c>
      <c r="R15" s="93">
        <v>1</v>
      </c>
      <c r="S15" s="93">
        <v>0</v>
      </c>
      <c r="T15" s="93">
        <v>0</v>
      </c>
      <c r="U15" s="93">
        <v>0</v>
      </c>
      <c r="V15" s="93">
        <v>6</v>
      </c>
      <c r="W15" s="632">
        <v>0</v>
      </c>
      <c r="X15" s="621">
        <v>4</v>
      </c>
      <c r="Y15" s="93">
        <v>4</v>
      </c>
      <c r="Z15" s="93">
        <v>14</v>
      </c>
      <c r="AA15" s="93">
        <v>0</v>
      </c>
      <c r="AB15" s="93">
        <v>3</v>
      </c>
      <c r="AC15" s="93">
        <v>3</v>
      </c>
      <c r="AD15" s="622">
        <v>1</v>
      </c>
      <c r="AE15" s="303" t="s">
        <v>19</v>
      </c>
      <c r="AF15" s="640">
        <v>0</v>
      </c>
      <c r="AG15" s="93">
        <v>3</v>
      </c>
      <c r="AH15" s="93">
        <v>2</v>
      </c>
      <c r="AI15" s="93">
        <v>1</v>
      </c>
      <c r="AJ15" s="93">
        <v>0</v>
      </c>
      <c r="AK15" s="93">
        <v>1</v>
      </c>
      <c r="AL15" s="93">
        <v>0</v>
      </c>
      <c r="AM15" s="93">
        <v>6</v>
      </c>
      <c r="AN15" s="93">
        <v>4</v>
      </c>
      <c r="AO15" s="93">
        <v>1</v>
      </c>
      <c r="AP15" s="93">
        <v>0</v>
      </c>
      <c r="AQ15" s="93">
        <v>1</v>
      </c>
      <c r="AR15" s="93">
        <v>0</v>
      </c>
      <c r="AS15" s="93">
        <v>0</v>
      </c>
      <c r="AT15" s="93">
        <v>0</v>
      </c>
      <c r="AU15" s="93">
        <v>0</v>
      </c>
      <c r="AV15" s="632">
        <v>1</v>
      </c>
      <c r="AW15" s="621">
        <v>3042</v>
      </c>
      <c r="AX15" s="93">
        <v>878</v>
      </c>
      <c r="AY15" s="93">
        <v>1</v>
      </c>
      <c r="AZ15" s="632">
        <v>0</v>
      </c>
      <c r="BA15" s="621">
        <v>2</v>
      </c>
      <c r="BB15" s="622">
        <v>0</v>
      </c>
      <c r="BC15" s="301">
        <v>42214245</v>
      </c>
      <c r="BD15" s="296">
        <v>2062989</v>
      </c>
      <c r="BE15" s="1051"/>
      <c r="BF15" s="1051"/>
      <c r="BG15" s="1051"/>
    </row>
    <row r="16" spans="1:59">
      <c r="A16" s="303" t="s">
        <v>20</v>
      </c>
      <c r="B16" s="297">
        <f t="shared" si="4"/>
        <v>2135</v>
      </c>
      <c r="C16" s="645">
        <v>3</v>
      </c>
      <c r="D16" s="646">
        <v>3</v>
      </c>
      <c r="E16" s="646">
        <v>0</v>
      </c>
      <c r="F16" s="646">
        <v>0</v>
      </c>
      <c r="G16" s="646">
        <v>2</v>
      </c>
      <c r="H16" s="646">
        <v>1</v>
      </c>
      <c r="I16" s="646">
        <v>0</v>
      </c>
      <c r="J16" s="646">
        <v>0</v>
      </c>
      <c r="K16" s="632">
        <v>0</v>
      </c>
      <c r="L16" s="621">
        <v>4</v>
      </c>
      <c r="M16" s="93">
        <v>1</v>
      </c>
      <c r="N16" s="93">
        <v>0</v>
      </c>
      <c r="O16" s="93">
        <v>2</v>
      </c>
      <c r="P16" s="93">
        <v>2</v>
      </c>
      <c r="Q16" s="93">
        <v>0</v>
      </c>
      <c r="R16" s="93">
        <v>1</v>
      </c>
      <c r="S16" s="93">
        <v>0</v>
      </c>
      <c r="T16" s="93">
        <v>1</v>
      </c>
      <c r="U16" s="93">
        <v>0</v>
      </c>
      <c r="V16" s="93">
        <v>2</v>
      </c>
      <c r="W16" s="632">
        <v>0</v>
      </c>
      <c r="X16" s="621">
        <v>0</v>
      </c>
      <c r="Y16" s="93">
        <v>0</v>
      </c>
      <c r="Z16" s="93">
        <v>6</v>
      </c>
      <c r="AA16" s="93">
        <v>0</v>
      </c>
      <c r="AB16" s="93">
        <v>9</v>
      </c>
      <c r="AC16" s="93">
        <v>0</v>
      </c>
      <c r="AD16" s="622">
        <v>15</v>
      </c>
      <c r="AE16" s="303" t="s">
        <v>20</v>
      </c>
      <c r="AF16" s="640">
        <v>0</v>
      </c>
      <c r="AG16" s="93">
        <v>2</v>
      </c>
      <c r="AH16" s="93">
        <v>0</v>
      </c>
      <c r="AI16" s="93">
        <v>1</v>
      </c>
      <c r="AJ16" s="93">
        <v>1</v>
      </c>
      <c r="AK16" s="93">
        <v>5</v>
      </c>
      <c r="AL16" s="93">
        <v>1</v>
      </c>
      <c r="AM16" s="93">
        <v>3</v>
      </c>
      <c r="AN16" s="93">
        <v>8</v>
      </c>
      <c r="AO16" s="93">
        <v>1</v>
      </c>
      <c r="AP16" s="93">
        <v>1</v>
      </c>
      <c r="AQ16" s="93">
        <v>1</v>
      </c>
      <c r="AR16" s="93">
        <v>0</v>
      </c>
      <c r="AS16" s="93">
        <v>0</v>
      </c>
      <c r="AT16" s="93">
        <v>0</v>
      </c>
      <c r="AU16" s="93">
        <v>9</v>
      </c>
      <c r="AV16" s="632">
        <v>0</v>
      </c>
      <c r="AW16" s="621">
        <v>1692</v>
      </c>
      <c r="AX16" s="93">
        <v>354</v>
      </c>
      <c r="AY16" s="93">
        <v>3</v>
      </c>
      <c r="AZ16" s="632">
        <v>0</v>
      </c>
      <c r="BA16" s="621">
        <v>1</v>
      </c>
      <c r="BB16" s="622">
        <v>0</v>
      </c>
      <c r="BC16" s="301">
        <v>22109095</v>
      </c>
      <c r="BD16" s="296">
        <v>901080</v>
      </c>
      <c r="BE16" s="1051"/>
      <c r="BF16" s="1051"/>
      <c r="BG16" s="1051"/>
    </row>
    <row r="17" spans="1:59">
      <c r="A17" s="303" t="s">
        <v>21</v>
      </c>
      <c r="B17" s="297">
        <f t="shared" si="4"/>
        <v>2367</v>
      </c>
      <c r="C17" s="645">
        <v>4</v>
      </c>
      <c r="D17" s="646">
        <v>2</v>
      </c>
      <c r="E17" s="646">
        <v>0</v>
      </c>
      <c r="F17" s="646">
        <v>0</v>
      </c>
      <c r="G17" s="646">
        <v>0</v>
      </c>
      <c r="H17" s="646">
        <v>0</v>
      </c>
      <c r="I17" s="646">
        <v>0</v>
      </c>
      <c r="J17" s="646">
        <v>0</v>
      </c>
      <c r="K17" s="632">
        <v>0</v>
      </c>
      <c r="L17" s="621">
        <v>6</v>
      </c>
      <c r="M17" s="93">
        <v>1</v>
      </c>
      <c r="N17" s="93">
        <v>3</v>
      </c>
      <c r="O17" s="93">
        <v>4</v>
      </c>
      <c r="P17" s="93">
        <v>2</v>
      </c>
      <c r="Q17" s="93">
        <v>1</v>
      </c>
      <c r="R17" s="93">
        <v>0</v>
      </c>
      <c r="S17" s="93">
        <v>0</v>
      </c>
      <c r="T17" s="93">
        <v>0</v>
      </c>
      <c r="U17" s="93">
        <v>0</v>
      </c>
      <c r="V17" s="93">
        <v>0</v>
      </c>
      <c r="W17" s="632">
        <v>0</v>
      </c>
      <c r="X17" s="621">
        <v>1</v>
      </c>
      <c r="Y17" s="93">
        <v>0</v>
      </c>
      <c r="Z17" s="93">
        <v>10</v>
      </c>
      <c r="AA17" s="93">
        <v>0</v>
      </c>
      <c r="AB17" s="93">
        <v>1</v>
      </c>
      <c r="AC17" s="93">
        <v>0</v>
      </c>
      <c r="AD17" s="622">
        <v>0</v>
      </c>
      <c r="AE17" s="303" t="s">
        <v>21</v>
      </c>
      <c r="AF17" s="640">
        <v>0</v>
      </c>
      <c r="AG17" s="93">
        <v>0</v>
      </c>
      <c r="AH17" s="93">
        <v>0</v>
      </c>
      <c r="AI17" s="93">
        <v>0</v>
      </c>
      <c r="AJ17" s="93">
        <v>0</v>
      </c>
      <c r="AK17" s="93">
        <v>3</v>
      </c>
      <c r="AL17" s="93">
        <v>0</v>
      </c>
      <c r="AM17" s="93">
        <v>2</v>
      </c>
      <c r="AN17" s="93">
        <v>2</v>
      </c>
      <c r="AO17" s="93">
        <v>0</v>
      </c>
      <c r="AP17" s="93">
        <v>0</v>
      </c>
      <c r="AQ17" s="93">
        <v>0</v>
      </c>
      <c r="AR17" s="93">
        <v>0</v>
      </c>
      <c r="AS17" s="93">
        <v>5</v>
      </c>
      <c r="AT17" s="93">
        <v>0</v>
      </c>
      <c r="AU17" s="93">
        <v>0</v>
      </c>
      <c r="AV17" s="632">
        <v>0</v>
      </c>
      <c r="AW17" s="621">
        <v>1918</v>
      </c>
      <c r="AX17" s="93">
        <v>401</v>
      </c>
      <c r="AY17" s="93">
        <v>0</v>
      </c>
      <c r="AZ17" s="632">
        <v>0</v>
      </c>
      <c r="BA17" s="621">
        <v>1</v>
      </c>
      <c r="BB17" s="622">
        <v>0</v>
      </c>
      <c r="BC17" s="301">
        <v>25893420</v>
      </c>
      <c r="BD17" s="296">
        <v>0</v>
      </c>
      <c r="BE17" s="1051"/>
      <c r="BF17" s="1051"/>
      <c r="BG17" s="1051"/>
    </row>
    <row r="18" spans="1:59">
      <c r="A18" s="303" t="s">
        <v>22</v>
      </c>
      <c r="B18" s="297">
        <f>SUM(C18:BB18)</f>
        <v>2405</v>
      </c>
      <c r="C18" s="645">
        <v>6</v>
      </c>
      <c r="D18" s="646">
        <v>7</v>
      </c>
      <c r="E18" s="646">
        <v>0</v>
      </c>
      <c r="F18" s="646">
        <v>0</v>
      </c>
      <c r="G18" s="646">
        <v>0</v>
      </c>
      <c r="H18" s="646">
        <v>1</v>
      </c>
      <c r="I18" s="646">
        <v>0</v>
      </c>
      <c r="J18" s="646">
        <v>0</v>
      </c>
      <c r="K18" s="632">
        <v>0</v>
      </c>
      <c r="L18" s="621">
        <v>0</v>
      </c>
      <c r="M18" s="93">
        <v>0</v>
      </c>
      <c r="N18" s="93">
        <v>0</v>
      </c>
      <c r="O18" s="93">
        <v>1</v>
      </c>
      <c r="P18" s="93">
        <v>1</v>
      </c>
      <c r="Q18" s="93">
        <v>0</v>
      </c>
      <c r="R18" s="93">
        <v>3</v>
      </c>
      <c r="S18" s="93">
        <v>0</v>
      </c>
      <c r="T18" s="93">
        <v>0</v>
      </c>
      <c r="U18" s="93">
        <v>1</v>
      </c>
      <c r="V18" s="93">
        <v>2</v>
      </c>
      <c r="W18" s="632">
        <v>18</v>
      </c>
      <c r="X18" s="621">
        <v>4</v>
      </c>
      <c r="Y18" s="93">
        <v>0</v>
      </c>
      <c r="Z18" s="93">
        <v>9</v>
      </c>
      <c r="AA18" s="93">
        <v>0</v>
      </c>
      <c r="AB18" s="93">
        <v>0</v>
      </c>
      <c r="AC18" s="93">
        <v>10</v>
      </c>
      <c r="AD18" s="622">
        <v>3</v>
      </c>
      <c r="AE18" s="303" t="s">
        <v>22</v>
      </c>
      <c r="AF18" s="640">
        <v>0</v>
      </c>
      <c r="AG18" s="93">
        <v>2</v>
      </c>
      <c r="AH18" s="93">
        <v>1</v>
      </c>
      <c r="AI18" s="93">
        <v>0</v>
      </c>
      <c r="AJ18" s="93">
        <v>0</v>
      </c>
      <c r="AK18" s="93">
        <v>3</v>
      </c>
      <c r="AL18" s="93">
        <v>0</v>
      </c>
      <c r="AM18" s="93">
        <v>1</v>
      </c>
      <c r="AN18" s="93">
        <v>3</v>
      </c>
      <c r="AO18" s="93">
        <v>3</v>
      </c>
      <c r="AP18" s="93">
        <v>0</v>
      </c>
      <c r="AQ18" s="93">
        <v>1</v>
      </c>
      <c r="AR18" s="93">
        <v>0</v>
      </c>
      <c r="AS18" s="93">
        <v>0</v>
      </c>
      <c r="AT18" s="93">
        <v>0</v>
      </c>
      <c r="AU18" s="93">
        <v>3</v>
      </c>
      <c r="AV18" s="632">
        <v>0</v>
      </c>
      <c r="AW18" s="621">
        <v>1932</v>
      </c>
      <c r="AX18" s="93">
        <v>390</v>
      </c>
      <c r="AY18" s="93">
        <v>0</v>
      </c>
      <c r="AZ18" s="632">
        <v>0</v>
      </c>
      <c r="BA18" s="621">
        <v>0</v>
      </c>
      <c r="BB18" s="622">
        <v>0</v>
      </c>
      <c r="BC18" s="301">
        <v>25049650</v>
      </c>
      <c r="BD18" s="296">
        <v>1296098</v>
      </c>
      <c r="BE18" s="1051"/>
      <c r="BF18" s="1051"/>
      <c r="BG18" s="1051"/>
    </row>
    <row r="19" spans="1:59">
      <c r="A19" s="303" t="s">
        <v>23</v>
      </c>
      <c r="B19" s="297">
        <f t="shared" si="4"/>
        <v>879</v>
      </c>
      <c r="C19" s="645">
        <v>0</v>
      </c>
      <c r="D19" s="646">
        <v>0</v>
      </c>
      <c r="E19" s="646">
        <v>0</v>
      </c>
      <c r="F19" s="646">
        <v>0</v>
      </c>
      <c r="G19" s="646">
        <v>0</v>
      </c>
      <c r="H19" s="646">
        <v>0</v>
      </c>
      <c r="I19" s="646">
        <v>0</v>
      </c>
      <c r="J19" s="646">
        <v>0</v>
      </c>
      <c r="K19" s="632"/>
      <c r="L19" s="621">
        <v>0</v>
      </c>
      <c r="M19" s="93">
        <v>0</v>
      </c>
      <c r="N19" s="93">
        <v>0</v>
      </c>
      <c r="O19" s="93">
        <v>1</v>
      </c>
      <c r="P19" s="93">
        <v>0</v>
      </c>
      <c r="Q19" s="93">
        <v>0</v>
      </c>
      <c r="R19" s="93">
        <v>0</v>
      </c>
      <c r="S19" s="93">
        <v>0</v>
      </c>
      <c r="T19" s="93">
        <v>0</v>
      </c>
      <c r="U19" s="93">
        <v>0</v>
      </c>
      <c r="V19" s="93">
        <v>0</v>
      </c>
      <c r="W19" s="632">
        <v>0</v>
      </c>
      <c r="X19" s="621">
        <v>1</v>
      </c>
      <c r="Y19" s="93">
        <v>1</v>
      </c>
      <c r="Z19" s="93">
        <v>1</v>
      </c>
      <c r="AA19" s="93">
        <v>0</v>
      </c>
      <c r="AB19" s="93">
        <v>2</v>
      </c>
      <c r="AC19" s="93">
        <v>0</v>
      </c>
      <c r="AD19" s="622">
        <v>2</v>
      </c>
      <c r="AE19" s="303" t="s">
        <v>23</v>
      </c>
      <c r="AF19" s="640">
        <v>1</v>
      </c>
      <c r="AG19" s="93">
        <v>0</v>
      </c>
      <c r="AH19" s="93">
        <v>0</v>
      </c>
      <c r="AI19" s="93">
        <v>0</v>
      </c>
      <c r="AJ19" s="93">
        <v>0</v>
      </c>
      <c r="AK19" s="93">
        <v>0</v>
      </c>
      <c r="AL19" s="93">
        <v>0</v>
      </c>
      <c r="AM19" s="93">
        <v>0</v>
      </c>
      <c r="AN19" s="93">
        <v>0</v>
      </c>
      <c r="AO19" s="93">
        <v>0</v>
      </c>
      <c r="AP19" s="93">
        <v>0</v>
      </c>
      <c r="AQ19" s="93">
        <v>1</v>
      </c>
      <c r="AR19" s="93">
        <v>0</v>
      </c>
      <c r="AS19" s="93">
        <v>0</v>
      </c>
      <c r="AT19" s="93">
        <v>0</v>
      </c>
      <c r="AU19" s="93">
        <v>0</v>
      </c>
      <c r="AV19" s="632">
        <v>0</v>
      </c>
      <c r="AW19" s="621">
        <v>709</v>
      </c>
      <c r="AX19" s="93">
        <v>160</v>
      </c>
      <c r="AY19" s="93">
        <v>0</v>
      </c>
      <c r="AZ19" s="632">
        <v>0</v>
      </c>
      <c r="BA19" s="621">
        <v>0</v>
      </c>
      <c r="BB19" s="622">
        <v>0</v>
      </c>
      <c r="BC19" s="301">
        <v>7692490</v>
      </c>
      <c r="BD19" s="296">
        <v>815092</v>
      </c>
      <c r="BE19" s="1051"/>
      <c r="BF19" s="1051"/>
      <c r="BG19" s="1051"/>
    </row>
    <row r="20" spans="1:59" ht="18" thickBot="1">
      <c r="A20" s="304" t="s">
        <v>24</v>
      </c>
      <c r="B20" s="299">
        <f t="shared" si="4"/>
        <v>1780</v>
      </c>
      <c r="C20" s="647">
        <v>1</v>
      </c>
      <c r="D20" s="648">
        <v>2</v>
      </c>
      <c r="E20" s="648">
        <v>0</v>
      </c>
      <c r="F20" s="648">
        <v>0</v>
      </c>
      <c r="G20" s="648">
        <v>0</v>
      </c>
      <c r="H20" s="648">
        <v>0</v>
      </c>
      <c r="I20" s="648">
        <v>0</v>
      </c>
      <c r="J20" s="648">
        <v>1</v>
      </c>
      <c r="K20" s="634">
        <v>0</v>
      </c>
      <c r="L20" s="623">
        <v>1</v>
      </c>
      <c r="M20" s="633">
        <v>0</v>
      </c>
      <c r="N20" s="633">
        <v>1</v>
      </c>
      <c r="O20" s="633">
        <v>2</v>
      </c>
      <c r="P20" s="633">
        <v>2</v>
      </c>
      <c r="Q20" s="633">
        <v>0</v>
      </c>
      <c r="R20" s="633">
        <v>0</v>
      </c>
      <c r="S20" s="633">
        <v>0</v>
      </c>
      <c r="T20" s="633">
        <v>0</v>
      </c>
      <c r="U20" s="633">
        <v>0</v>
      </c>
      <c r="V20" s="633">
        <v>0</v>
      </c>
      <c r="W20" s="634">
        <v>0</v>
      </c>
      <c r="X20" s="623">
        <v>3</v>
      </c>
      <c r="Y20" s="633">
        <v>1</v>
      </c>
      <c r="Z20" s="633">
        <v>4</v>
      </c>
      <c r="AA20" s="633">
        <v>0</v>
      </c>
      <c r="AB20" s="633">
        <v>0</v>
      </c>
      <c r="AC20" s="633">
        <v>0</v>
      </c>
      <c r="AD20" s="624">
        <v>2</v>
      </c>
      <c r="AE20" s="304" t="s">
        <v>24</v>
      </c>
      <c r="AF20" s="641">
        <v>0</v>
      </c>
      <c r="AG20" s="633">
        <v>1</v>
      </c>
      <c r="AH20" s="633">
        <v>0</v>
      </c>
      <c r="AI20" s="633">
        <v>0</v>
      </c>
      <c r="AJ20" s="633">
        <v>0</v>
      </c>
      <c r="AK20" s="633">
        <v>2</v>
      </c>
      <c r="AL20" s="633">
        <v>0</v>
      </c>
      <c r="AM20" s="633">
        <v>1</v>
      </c>
      <c r="AN20" s="633">
        <v>1</v>
      </c>
      <c r="AO20" s="633">
        <v>1</v>
      </c>
      <c r="AP20" s="633">
        <v>0</v>
      </c>
      <c r="AQ20" s="633">
        <v>0</v>
      </c>
      <c r="AR20" s="633">
        <v>0</v>
      </c>
      <c r="AS20" s="633">
        <v>0</v>
      </c>
      <c r="AT20" s="633">
        <v>0</v>
      </c>
      <c r="AU20" s="633">
        <v>0</v>
      </c>
      <c r="AV20" s="634">
        <v>0</v>
      </c>
      <c r="AW20" s="623">
        <v>1422</v>
      </c>
      <c r="AX20" s="633">
        <v>328</v>
      </c>
      <c r="AY20" s="633">
        <v>1</v>
      </c>
      <c r="AZ20" s="634">
        <v>0</v>
      </c>
      <c r="BA20" s="623">
        <v>3</v>
      </c>
      <c r="BB20" s="624">
        <v>0</v>
      </c>
      <c r="BC20" s="302">
        <v>16812593</v>
      </c>
      <c r="BD20" s="300">
        <v>1035221</v>
      </c>
      <c r="BE20" s="1051"/>
      <c r="BF20" s="1051"/>
      <c r="BG20" s="1051"/>
    </row>
    <row r="21" spans="1:59" ht="18" thickBot="1">
      <c r="A21" s="612" t="s">
        <v>84</v>
      </c>
      <c r="B21" s="613">
        <f>SUM(C21:BB21)</f>
        <v>6350</v>
      </c>
      <c r="C21" s="638">
        <f t="shared" ref="C21:AD21" si="5">SUM(C22:C35)</f>
        <v>4</v>
      </c>
      <c r="D21" s="630">
        <f t="shared" si="5"/>
        <v>1</v>
      </c>
      <c r="E21" s="630">
        <f t="shared" si="5"/>
        <v>0</v>
      </c>
      <c r="F21" s="630">
        <f t="shared" si="5"/>
        <v>0</v>
      </c>
      <c r="G21" s="630">
        <f t="shared" si="5"/>
        <v>0</v>
      </c>
      <c r="H21" s="630">
        <f t="shared" si="5"/>
        <v>5</v>
      </c>
      <c r="I21" s="630">
        <f t="shared" si="5"/>
        <v>0</v>
      </c>
      <c r="J21" s="630">
        <f t="shared" si="5"/>
        <v>1</v>
      </c>
      <c r="K21" s="533">
        <f t="shared" si="5"/>
        <v>0</v>
      </c>
      <c r="L21" s="534">
        <f t="shared" si="5"/>
        <v>7</v>
      </c>
      <c r="M21" s="630">
        <f t="shared" si="5"/>
        <v>0</v>
      </c>
      <c r="N21" s="630">
        <f t="shared" si="5"/>
        <v>2</v>
      </c>
      <c r="O21" s="630">
        <f t="shared" si="5"/>
        <v>1</v>
      </c>
      <c r="P21" s="630">
        <f t="shared" si="5"/>
        <v>5</v>
      </c>
      <c r="Q21" s="630">
        <f t="shared" si="5"/>
        <v>1</v>
      </c>
      <c r="R21" s="630">
        <f t="shared" si="5"/>
        <v>1</v>
      </c>
      <c r="S21" s="630">
        <f t="shared" si="5"/>
        <v>0</v>
      </c>
      <c r="T21" s="630">
        <f t="shared" si="5"/>
        <v>0</v>
      </c>
      <c r="U21" s="630">
        <f t="shared" si="5"/>
        <v>0</v>
      </c>
      <c r="V21" s="630">
        <f t="shared" si="5"/>
        <v>5</v>
      </c>
      <c r="W21" s="533">
        <f t="shared" si="5"/>
        <v>0</v>
      </c>
      <c r="X21" s="534">
        <f t="shared" si="5"/>
        <v>4</v>
      </c>
      <c r="Y21" s="630">
        <f t="shared" si="5"/>
        <v>6</v>
      </c>
      <c r="Z21" s="630">
        <f t="shared" si="5"/>
        <v>12</v>
      </c>
      <c r="AA21" s="630">
        <f t="shared" si="5"/>
        <v>0</v>
      </c>
      <c r="AB21" s="630">
        <f t="shared" si="5"/>
        <v>8</v>
      </c>
      <c r="AC21" s="630">
        <f t="shared" si="5"/>
        <v>1</v>
      </c>
      <c r="AD21" s="535">
        <f t="shared" si="5"/>
        <v>3</v>
      </c>
      <c r="AE21" s="612"/>
      <c r="AF21" s="638">
        <f t="shared" ref="AF21:BD21" si="6">SUM(AF22:AF35)</f>
        <v>2</v>
      </c>
      <c r="AG21" s="630">
        <f t="shared" si="6"/>
        <v>3</v>
      </c>
      <c r="AH21" s="630">
        <f t="shared" si="6"/>
        <v>1</v>
      </c>
      <c r="AI21" s="630">
        <f t="shared" si="6"/>
        <v>0</v>
      </c>
      <c r="AJ21" s="630">
        <f t="shared" si="6"/>
        <v>0</v>
      </c>
      <c r="AK21" s="630">
        <f t="shared" si="6"/>
        <v>7</v>
      </c>
      <c r="AL21" s="630">
        <f t="shared" si="6"/>
        <v>1</v>
      </c>
      <c r="AM21" s="630">
        <f t="shared" si="6"/>
        <v>4</v>
      </c>
      <c r="AN21" s="630">
        <f t="shared" si="6"/>
        <v>4</v>
      </c>
      <c r="AO21" s="630">
        <f t="shared" si="6"/>
        <v>2</v>
      </c>
      <c r="AP21" s="630">
        <f t="shared" si="6"/>
        <v>2</v>
      </c>
      <c r="AQ21" s="630">
        <f t="shared" si="6"/>
        <v>6</v>
      </c>
      <c r="AR21" s="630">
        <f t="shared" si="6"/>
        <v>0</v>
      </c>
      <c r="AS21" s="630">
        <f t="shared" si="6"/>
        <v>0</v>
      </c>
      <c r="AT21" s="630">
        <f t="shared" si="6"/>
        <v>0</v>
      </c>
      <c r="AU21" s="630">
        <f t="shared" si="6"/>
        <v>1</v>
      </c>
      <c r="AV21" s="533">
        <f t="shared" si="6"/>
        <v>0</v>
      </c>
      <c r="AW21" s="534">
        <f t="shared" si="6"/>
        <v>5370</v>
      </c>
      <c r="AX21" s="630">
        <f t="shared" si="6"/>
        <v>872</v>
      </c>
      <c r="AY21" s="630">
        <f t="shared" si="6"/>
        <v>2</v>
      </c>
      <c r="AZ21" s="533">
        <f t="shared" si="6"/>
        <v>0</v>
      </c>
      <c r="BA21" s="534">
        <f t="shared" si="6"/>
        <v>3</v>
      </c>
      <c r="BB21" s="535">
        <f t="shared" si="6"/>
        <v>3</v>
      </c>
      <c r="BC21" s="614">
        <f t="shared" si="6"/>
        <v>64763400</v>
      </c>
      <c r="BD21" s="475">
        <f t="shared" si="6"/>
        <v>5354166</v>
      </c>
      <c r="BE21" s="1051"/>
    </row>
    <row r="22" spans="1:59" ht="18" thickTop="1">
      <c r="A22" s="305" t="s">
        <v>25</v>
      </c>
      <c r="B22" s="306">
        <f>SUM(C22:BB22)</f>
        <v>604</v>
      </c>
      <c r="C22" s="643">
        <v>0</v>
      </c>
      <c r="D22" s="644">
        <v>0</v>
      </c>
      <c r="E22" s="644">
        <v>0</v>
      </c>
      <c r="F22" s="644">
        <v>0</v>
      </c>
      <c r="G22" s="644">
        <v>0</v>
      </c>
      <c r="H22" s="644">
        <v>0</v>
      </c>
      <c r="I22" s="644">
        <v>0</v>
      </c>
      <c r="J22" s="644">
        <v>0</v>
      </c>
      <c r="K22" s="631">
        <v>0</v>
      </c>
      <c r="L22" s="619">
        <v>0</v>
      </c>
      <c r="M22" s="98">
        <v>0</v>
      </c>
      <c r="N22" s="98">
        <v>0</v>
      </c>
      <c r="O22" s="98">
        <v>0</v>
      </c>
      <c r="P22" s="98">
        <v>0</v>
      </c>
      <c r="Q22" s="98">
        <v>0</v>
      </c>
      <c r="R22" s="98">
        <v>0</v>
      </c>
      <c r="S22" s="98">
        <v>0</v>
      </c>
      <c r="T22" s="98">
        <v>0</v>
      </c>
      <c r="U22" s="98">
        <v>0</v>
      </c>
      <c r="V22" s="98">
        <v>0</v>
      </c>
      <c r="W22" s="631">
        <v>0</v>
      </c>
      <c r="X22" s="619">
        <v>0</v>
      </c>
      <c r="Y22" s="98">
        <v>1</v>
      </c>
      <c r="Z22" s="98">
        <v>1</v>
      </c>
      <c r="AA22" s="98">
        <v>0</v>
      </c>
      <c r="AB22" s="98">
        <v>1</v>
      </c>
      <c r="AC22" s="98">
        <v>0</v>
      </c>
      <c r="AD22" s="620">
        <v>0</v>
      </c>
      <c r="AE22" s="305" t="s">
        <v>25</v>
      </c>
      <c r="AF22" s="639">
        <v>0</v>
      </c>
      <c r="AG22" s="98">
        <v>0</v>
      </c>
      <c r="AH22" s="98">
        <v>1</v>
      </c>
      <c r="AI22" s="98">
        <v>0</v>
      </c>
      <c r="AJ22" s="98">
        <v>0</v>
      </c>
      <c r="AK22" s="98">
        <v>0</v>
      </c>
      <c r="AL22" s="98">
        <v>0</v>
      </c>
      <c r="AM22" s="98">
        <v>1</v>
      </c>
      <c r="AN22" s="98">
        <v>2</v>
      </c>
      <c r="AO22" s="98">
        <v>0</v>
      </c>
      <c r="AP22" s="98">
        <v>1</v>
      </c>
      <c r="AQ22" s="98">
        <v>0</v>
      </c>
      <c r="AR22" s="98">
        <v>0</v>
      </c>
      <c r="AS22" s="98">
        <v>0</v>
      </c>
      <c r="AT22" s="98">
        <v>0</v>
      </c>
      <c r="AU22" s="98">
        <v>0</v>
      </c>
      <c r="AV22" s="631">
        <v>0</v>
      </c>
      <c r="AW22" s="619">
        <v>529</v>
      </c>
      <c r="AX22" s="98">
        <v>66</v>
      </c>
      <c r="AY22" s="98">
        <v>1</v>
      </c>
      <c r="AZ22" s="631">
        <v>0</v>
      </c>
      <c r="BA22" s="619">
        <v>0</v>
      </c>
      <c r="BB22" s="620">
        <v>0</v>
      </c>
      <c r="BC22" s="307">
        <v>5988519</v>
      </c>
      <c r="BD22" s="308">
        <v>318261</v>
      </c>
      <c r="BE22" s="1051"/>
      <c r="BF22" s="1051"/>
      <c r="BG22" s="1051"/>
    </row>
    <row r="23" spans="1:59">
      <c r="A23" s="303" t="s">
        <v>26</v>
      </c>
      <c r="B23" s="297">
        <f t="shared" si="4"/>
        <v>1101</v>
      </c>
      <c r="C23" s="645">
        <v>1</v>
      </c>
      <c r="D23" s="646">
        <v>0</v>
      </c>
      <c r="E23" s="646">
        <v>0</v>
      </c>
      <c r="F23" s="646">
        <v>0</v>
      </c>
      <c r="G23" s="646">
        <v>0</v>
      </c>
      <c r="H23" s="646">
        <v>2</v>
      </c>
      <c r="I23" s="646">
        <v>0</v>
      </c>
      <c r="J23" s="646">
        <v>0</v>
      </c>
      <c r="K23" s="632">
        <v>0</v>
      </c>
      <c r="L23" s="621">
        <v>1</v>
      </c>
      <c r="M23" s="93">
        <v>0</v>
      </c>
      <c r="N23" s="93">
        <v>0</v>
      </c>
      <c r="O23" s="93">
        <v>0</v>
      </c>
      <c r="P23" s="93">
        <v>1</v>
      </c>
      <c r="Q23" s="93">
        <v>0</v>
      </c>
      <c r="R23" s="93">
        <v>1</v>
      </c>
      <c r="S23" s="93">
        <v>0</v>
      </c>
      <c r="T23" s="93">
        <v>0</v>
      </c>
      <c r="U23" s="93">
        <v>0</v>
      </c>
      <c r="V23" s="93">
        <v>2</v>
      </c>
      <c r="W23" s="632">
        <v>0</v>
      </c>
      <c r="X23" s="621">
        <v>0</v>
      </c>
      <c r="Y23" s="93">
        <v>3</v>
      </c>
      <c r="Z23" s="93">
        <v>0</v>
      </c>
      <c r="AA23" s="93">
        <v>0</v>
      </c>
      <c r="AB23" s="93">
        <v>0</v>
      </c>
      <c r="AC23" s="93">
        <v>0</v>
      </c>
      <c r="AD23" s="622">
        <v>0</v>
      </c>
      <c r="AE23" s="303" t="s">
        <v>26</v>
      </c>
      <c r="AF23" s="640">
        <v>0</v>
      </c>
      <c r="AG23" s="93">
        <v>0</v>
      </c>
      <c r="AH23" s="93">
        <v>0</v>
      </c>
      <c r="AI23" s="93">
        <v>0</v>
      </c>
      <c r="AJ23" s="93">
        <v>0</v>
      </c>
      <c r="AK23" s="93">
        <v>2</v>
      </c>
      <c r="AL23" s="93">
        <v>0</v>
      </c>
      <c r="AM23" s="93">
        <v>0</v>
      </c>
      <c r="AN23" s="93">
        <v>1</v>
      </c>
      <c r="AO23" s="93">
        <v>0</v>
      </c>
      <c r="AP23" s="93">
        <v>0</v>
      </c>
      <c r="AQ23" s="93">
        <v>0</v>
      </c>
      <c r="AR23" s="93">
        <v>0</v>
      </c>
      <c r="AS23" s="93">
        <v>0</v>
      </c>
      <c r="AT23" s="93">
        <v>0</v>
      </c>
      <c r="AU23" s="93">
        <v>1</v>
      </c>
      <c r="AV23" s="632">
        <v>0</v>
      </c>
      <c r="AW23" s="621">
        <v>846</v>
      </c>
      <c r="AX23" s="93">
        <v>240</v>
      </c>
      <c r="AY23" s="93">
        <v>0</v>
      </c>
      <c r="AZ23" s="632">
        <v>0</v>
      </c>
      <c r="BA23" s="621">
        <v>0</v>
      </c>
      <c r="BB23" s="622">
        <v>0</v>
      </c>
      <c r="BC23" s="301">
        <v>10914741</v>
      </c>
      <c r="BD23" s="296">
        <v>1170046</v>
      </c>
      <c r="BE23" s="1051"/>
      <c r="BF23" s="1051"/>
      <c r="BG23" s="1051"/>
    </row>
    <row r="24" spans="1:59">
      <c r="A24" s="303" t="s">
        <v>27</v>
      </c>
      <c r="B24" s="297">
        <f t="shared" si="4"/>
        <v>628</v>
      </c>
      <c r="C24" s="645">
        <v>0</v>
      </c>
      <c r="D24" s="646">
        <v>0</v>
      </c>
      <c r="E24" s="646">
        <v>0</v>
      </c>
      <c r="F24" s="646">
        <v>0</v>
      </c>
      <c r="G24" s="646">
        <v>0</v>
      </c>
      <c r="H24" s="646">
        <v>0</v>
      </c>
      <c r="I24" s="646">
        <v>0</v>
      </c>
      <c r="J24" s="646">
        <v>0</v>
      </c>
      <c r="K24" s="632">
        <v>0</v>
      </c>
      <c r="L24" s="621">
        <v>1</v>
      </c>
      <c r="M24" s="93">
        <v>0</v>
      </c>
      <c r="N24" s="93">
        <v>0</v>
      </c>
      <c r="O24" s="93">
        <v>0</v>
      </c>
      <c r="P24" s="93">
        <v>2</v>
      </c>
      <c r="Q24" s="93">
        <v>0</v>
      </c>
      <c r="R24" s="93">
        <v>0</v>
      </c>
      <c r="S24" s="93">
        <v>0</v>
      </c>
      <c r="T24" s="93">
        <v>0</v>
      </c>
      <c r="U24" s="93">
        <v>0</v>
      </c>
      <c r="V24" s="93">
        <v>0</v>
      </c>
      <c r="W24" s="632">
        <v>0</v>
      </c>
      <c r="X24" s="621">
        <v>1</v>
      </c>
      <c r="Y24" s="93">
        <v>0</v>
      </c>
      <c r="Z24" s="93">
        <v>2</v>
      </c>
      <c r="AA24" s="93">
        <v>0</v>
      </c>
      <c r="AB24" s="93">
        <v>0</v>
      </c>
      <c r="AC24" s="93">
        <v>0</v>
      </c>
      <c r="AD24" s="622">
        <v>0</v>
      </c>
      <c r="AE24" s="303" t="s">
        <v>27</v>
      </c>
      <c r="AF24" s="640">
        <v>0</v>
      </c>
      <c r="AG24" s="93">
        <v>0</v>
      </c>
      <c r="AH24" s="93">
        <v>0</v>
      </c>
      <c r="AI24" s="93">
        <v>0</v>
      </c>
      <c r="AJ24" s="93">
        <v>0</v>
      </c>
      <c r="AK24" s="93">
        <v>1</v>
      </c>
      <c r="AL24" s="93">
        <v>0</v>
      </c>
      <c r="AM24" s="93">
        <v>0</v>
      </c>
      <c r="AN24" s="93">
        <v>0</v>
      </c>
      <c r="AO24" s="93">
        <v>0</v>
      </c>
      <c r="AP24" s="93">
        <v>0</v>
      </c>
      <c r="AQ24" s="93">
        <v>1</v>
      </c>
      <c r="AR24" s="93">
        <v>0</v>
      </c>
      <c r="AS24" s="93">
        <v>0</v>
      </c>
      <c r="AT24" s="93">
        <v>0</v>
      </c>
      <c r="AU24" s="93">
        <v>0</v>
      </c>
      <c r="AV24" s="632">
        <v>0</v>
      </c>
      <c r="AW24" s="621">
        <v>569</v>
      </c>
      <c r="AX24" s="93">
        <v>50</v>
      </c>
      <c r="AY24" s="93">
        <v>0</v>
      </c>
      <c r="AZ24" s="632">
        <v>0</v>
      </c>
      <c r="BA24" s="621">
        <v>1</v>
      </c>
      <c r="BB24" s="622">
        <v>0</v>
      </c>
      <c r="BC24" s="301">
        <v>6091380</v>
      </c>
      <c r="BD24" s="296">
        <v>363441</v>
      </c>
      <c r="BE24" s="1051"/>
      <c r="BF24" s="1051"/>
      <c r="BG24" s="1051"/>
    </row>
    <row r="25" spans="1:59">
      <c r="A25" s="303" t="s">
        <v>28</v>
      </c>
      <c r="B25" s="297">
        <f>SUM(C25:BB25)</f>
        <v>108</v>
      </c>
      <c r="C25" s="645">
        <v>0</v>
      </c>
      <c r="D25" s="646">
        <v>0</v>
      </c>
      <c r="E25" s="646">
        <v>0</v>
      </c>
      <c r="F25" s="646">
        <v>0</v>
      </c>
      <c r="G25" s="646">
        <v>0</v>
      </c>
      <c r="H25" s="646">
        <v>0</v>
      </c>
      <c r="I25" s="646">
        <v>0</v>
      </c>
      <c r="J25" s="646">
        <v>0</v>
      </c>
      <c r="K25" s="632">
        <v>0</v>
      </c>
      <c r="L25" s="621">
        <v>1</v>
      </c>
      <c r="M25" s="93">
        <v>0</v>
      </c>
      <c r="N25" s="93">
        <v>0</v>
      </c>
      <c r="O25" s="93">
        <v>0</v>
      </c>
      <c r="P25" s="93">
        <v>0</v>
      </c>
      <c r="Q25" s="93">
        <v>0</v>
      </c>
      <c r="R25" s="93">
        <v>0</v>
      </c>
      <c r="S25" s="93">
        <v>0</v>
      </c>
      <c r="T25" s="93">
        <v>0</v>
      </c>
      <c r="U25" s="93">
        <v>0</v>
      </c>
      <c r="V25" s="93">
        <v>1</v>
      </c>
      <c r="W25" s="632">
        <v>0</v>
      </c>
      <c r="X25" s="621">
        <v>0</v>
      </c>
      <c r="Y25" s="93">
        <v>0</v>
      </c>
      <c r="Z25" s="93">
        <v>2</v>
      </c>
      <c r="AA25" s="93">
        <v>0</v>
      </c>
      <c r="AB25" s="93">
        <v>1</v>
      </c>
      <c r="AC25" s="93">
        <v>1</v>
      </c>
      <c r="AD25" s="622">
        <v>3</v>
      </c>
      <c r="AE25" s="303" t="s">
        <v>28</v>
      </c>
      <c r="AF25" s="640">
        <v>0</v>
      </c>
      <c r="AG25" s="93">
        <v>1</v>
      </c>
      <c r="AH25" s="93">
        <v>0</v>
      </c>
      <c r="AI25" s="93">
        <v>0</v>
      </c>
      <c r="AJ25" s="93">
        <v>0</v>
      </c>
      <c r="AK25" s="93">
        <v>0</v>
      </c>
      <c r="AL25" s="93">
        <v>0</v>
      </c>
      <c r="AM25" s="93">
        <v>0</v>
      </c>
      <c r="AN25" s="93">
        <v>1</v>
      </c>
      <c r="AO25" s="93">
        <v>0</v>
      </c>
      <c r="AP25" s="93">
        <v>0</v>
      </c>
      <c r="AQ25" s="93">
        <v>2</v>
      </c>
      <c r="AR25" s="93">
        <v>0</v>
      </c>
      <c r="AS25" s="93">
        <v>0</v>
      </c>
      <c r="AT25" s="93">
        <v>0</v>
      </c>
      <c r="AU25" s="93">
        <v>0</v>
      </c>
      <c r="AV25" s="632">
        <v>0</v>
      </c>
      <c r="AW25" s="621">
        <v>93</v>
      </c>
      <c r="AX25" s="93">
        <v>2</v>
      </c>
      <c r="AY25" s="93">
        <v>0</v>
      </c>
      <c r="AZ25" s="632">
        <v>0</v>
      </c>
      <c r="BA25" s="621">
        <v>0</v>
      </c>
      <c r="BB25" s="622">
        <v>0</v>
      </c>
      <c r="BC25" s="301">
        <v>5099287</v>
      </c>
      <c r="BD25" s="296">
        <v>315340</v>
      </c>
      <c r="BE25" s="1051"/>
      <c r="BF25" s="1051"/>
      <c r="BG25" s="1051"/>
    </row>
    <row r="26" spans="1:59">
      <c r="A26" s="303" t="s">
        <v>29</v>
      </c>
      <c r="B26" s="297">
        <f t="shared" si="4"/>
        <v>200</v>
      </c>
      <c r="C26" s="645">
        <v>0</v>
      </c>
      <c r="D26" s="646">
        <v>0</v>
      </c>
      <c r="E26" s="646">
        <v>0</v>
      </c>
      <c r="F26" s="646">
        <v>0</v>
      </c>
      <c r="G26" s="646">
        <v>0</v>
      </c>
      <c r="H26" s="646">
        <v>0</v>
      </c>
      <c r="I26" s="646">
        <v>0</v>
      </c>
      <c r="J26" s="646">
        <v>0</v>
      </c>
      <c r="K26" s="632">
        <v>0</v>
      </c>
      <c r="L26" s="621">
        <v>0</v>
      </c>
      <c r="M26" s="93">
        <v>0</v>
      </c>
      <c r="N26" s="93">
        <v>0</v>
      </c>
      <c r="O26" s="93">
        <v>0</v>
      </c>
      <c r="P26" s="93">
        <v>0</v>
      </c>
      <c r="Q26" s="93">
        <v>0</v>
      </c>
      <c r="R26" s="93">
        <v>0</v>
      </c>
      <c r="S26" s="93">
        <v>0</v>
      </c>
      <c r="T26" s="93">
        <v>0</v>
      </c>
      <c r="U26" s="93">
        <v>0</v>
      </c>
      <c r="V26" s="93">
        <v>0</v>
      </c>
      <c r="W26" s="632">
        <v>0</v>
      </c>
      <c r="X26" s="621">
        <v>0</v>
      </c>
      <c r="Y26" s="93">
        <v>0</v>
      </c>
      <c r="Z26" s="93">
        <v>0</v>
      </c>
      <c r="AA26" s="93">
        <v>0</v>
      </c>
      <c r="AB26" s="93">
        <v>0</v>
      </c>
      <c r="AC26" s="93">
        <v>0</v>
      </c>
      <c r="AD26" s="622">
        <v>0</v>
      </c>
      <c r="AE26" s="303" t="s">
        <v>29</v>
      </c>
      <c r="AF26" s="640">
        <v>0</v>
      </c>
      <c r="AG26" s="93">
        <v>0</v>
      </c>
      <c r="AH26" s="93">
        <v>0</v>
      </c>
      <c r="AI26" s="93">
        <v>0</v>
      </c>
      <c r="AJ26" s="93">
        <v>0</v>
      </c>
      <c r="AK26" s="93">
        <v>0</v>
      </c>
      <c r="AL26" s="93">
        <v>0</v>
      </c>
      <c r="AM26" s="93">
        <v>0</v>
      </c>
      <c r="AN26" s="93">
        <v>0</v>
      </c>
      <c r="AO26" s="93">
        <v>0</v>
      </c>
      <c r="AP26" s="93">
        <v>0</v>
      </c>
      <c r="AQ26" s="93">
        <v>0</v>
      </c>
      <c r="AR26" s="93">
        <v>0</v>
      </c>
      <c r="AS26" s="93">
        <v>0</v>
      </c>
      <c r="AT26" s="93">
        <v>0</v>
      </c>
      <c r="AU26" s="93">
        <v>0</v>
      </c>
      <c r="AV26" s="632">
        <v>0</v>
      </c>
      <c r="AW26" s="621">
        <v>176</v>
      </c>
      <c r="AX26" s="93">
        <v>24</v>
      </c>
      <c r="AY26" s="93">
        <v>0</v>
      </c>
      <c r="AZ26" s="632">
        <v>0</v>
      </c>
      <c r="BA26" s="621">
        <v>0</v>
      </c>
      <c r="BB26" s="622">
        <v>0</v>
      </c>
      <c r="BC26" s="301">
        <v>1874350</v>
      </c>
      <c r="BD26" s="296">
        <v>640887</v>
      </c>
      <c r="BE26" s="1051"/>
      <c r="BF26" s="1051"/>
      <c r="BG26" s="1051"/>
    </row>
    <row r="27" spans="1:59">
      <c r="A27" s="303" t="s">
        <v>30</v>
      </c>
      <c r="B27" s="297">
        <f t="shared" si="4"/>
        <v>366</v>
      </c>
      <c r="C27" s="645">
        <v>0</v>
      </c>
      <c r="D27" s="646">
        <v>0</v>
      </c>
      <c r="E27" s="646">
        <v>0</v>
      </c>
      <c r="F27" s="646">
        <v>0</v>
      </c>
      <c r="G27" s="646">
        <v>0</v>
      </c>
      <c r="H27" s="646">
        <v>1</v>
      </c>
      <c r="I27" s="646">
        <v>0</v>
      </c>
      <c r="J27" s="646">
        <v>0</v>
      </c>
      <c r="K27" s="632">
        <v>0</v>
      </c>
      <c r="L27" s="621">
        <v>1</v>
      </c>
      <c r="M27" s="93">
        <v>0</v>
      </c>
      <c r="N27" s="93">
        <v>1</v>
      </c>
      <c r="O27" s="93">
        <v>0</v>
      </c>
      <c r="P27" s="93">
        <v>0</v>
      </c>
      <c r="Q27" s="93">
        <v>0</v>
      </c>
      <c r="R27" s="93">
        <v>0</v>
      </c>
      <c r="S27" s="93">
        <v>0</v>
      </c>
      <c r="T27" s="93">
        <v>0</v>
      </c>
      <c r="U27" s="93">
        <v>0</v>
      </c>
      <c r="V27" s="93">
        <v>0</v>
      </c>
      <c r="W27" s="632">
        <v>0</v>
      </c>
      <c r="X27" s="621">
        <v>0</v>
      </c>
      <c r="Y27" s="93">
        <v>1</v>
      </c>
      <c r="Z27" s="93">
        <v>1</v>
      </c>
      <c r="AA27" s="93">
        <v>0</v>
      </c>
      <c r="AB27" s="93">
        <v>0</v>
      </c>
      <c r="AC27" s="93">
        <v>0</v>
      </c>
      <c r="AD27" s="622">
        <v>0</v>
      </c>
      <c r="AE27" s="303" t="s">
        <v>30</v>
      </c>
      <c r="AF27" s="640">
        <v>0</v>
      </c>
      <c r="AG27" s="93">
        <v>1</v>
      </c>
      <c r="AH27" s="93">
        <v>0</v>
      </c>
      <c r="AI27" s="93">
        <v>0</v>
      </c>
      <c r="AJ27" s="93">
        <v>0</v>
      </c>
      <c r="AK27" s="93">
        <v>0</v>
      </c>
      <c r="AL27" s="93">
        <v>0</v>
      </c>
      <c r="AM27" s="93">
        <v>1</v>
      </c>
      <c r="AN27" s="93">
        <v>0</v>
      </c>
      <c r="AO27" s="93">
        <v>0</v>
      </c>
      <c r="AP27" s="93">
        <v>0</v>
      </c>
      <c r="AQ27" s="93">
        <v>0</v>
      </c>
      <c r="AR27" s="93">
        <v>0</v>
      </c>
      <c r="AS27" s="93">
        <v>0</v>
      </c>
      <c r="AT27" s="93">
        <v>0</v>
      </c>
      <c r="AU27" s="93">
        <v>0</v>
      </c>
      <c r="AV27" s="632">
        <v>0</v>
      </c>
      <c r="AW27" s="621">
        <v>263</v>
      </c>
      <c r="AX27" s="93">
        <v>96</v>
      </c>
      <c r="AY27" s="93">
        <v>0</v>
      </c>
      <c r="AZ27" s="632">
        <v>0</v>
      </c>
      <c r="BA27" s="621">
        <v>0</v>
      </c>
      <c r="BB27" s="622">
        <v>0</v>
      </c>
      <c r="BC27" s="301">
        <v>3660979</v>
      </c>
      <c r="BD27" s="296">
        <v>180423</v>
      </c>
      <c r="BE27" s="1051"/>
      <c r="BF27" s="1051"/>
      <c r="BG27" s="1051"/>
    </row>
    <row r="28" spans="1:59">
      <c r="A28" s="303" t="s">
        <v>31</v>
      </c>
      <c r="B28" s="297">
        <f>SUM(C28:BB28)</f>
        <v>266</v>
      </c>
      <c r="C28" s="645">
        <v>0</v>
      </c>
      <c r="D28" s="646">
        <v>0</v>
      </c>
      <c r="E28" s="646">
        <v>0</v>
      </c>
      <c r="F28" s="646">
        <v>0</v>
      </c>
      <c r="G28" s="646">
        <v>0</v>
      </c>
      <c r="H28" s="646">
        <v>0</v>
      </c>
      <c r="I28" s="646">
        <v>0</v>
      </c>
      <c r="J28" s="646">
        <v>0</v>
      </c>
      <c r="K28" s="632">
        <v>0</v>
      </c>
      <c r="L28" s="621">
        <v>0</v>
      </c>
      <c r="M28" s="93">
        <v>0</v>
      </c>
      <c r="N28" s="93">
        <v>0</v>
      </c>
      <c r="O28" s="93">
        <v>0</v>
      </c>
      <c r="P28" s="93">
        <v>0</v>
      </c>
      <c r="Q28" s="93">
        <v>0</v>
      </c>
      <c r="R28" s="93">
        <v>0</v>
      </c>
      <c r="S28" s="93">
        <v>0</v>
      </c>
      <c r="T28" s="93">
        <v>0</v>
      </c>
      <c r="U28" s="93">
        <v>0</v>
      </c>
      <c r="V28" s="93">
        <v>0</v>
      </c>
      <c r="W28" s="632">
        <v>0</v>
      </c>
      <c r="X28" s="621">
        <v>0</v>
      </c>
      <c r="Y28" s="93">
        <v>0</v>
      </c>
      <c r="Z28" s="93">
        <v>0</v>
      </c>
      <c r="AA28" s="93">
        <v>0</v>
      </c>
      <c r="AB28" s="93">
        <v>1</v>
      </c>
      <c r="AC28" s="93">
        <v>0</v>
      </c>
      <c r="AD28" s="622">
        <v>0</v>
      </c>
      <c r="AE28" s="303" t="s">
        <v>31</v>
      </c>
      <c r="AF28" s="640">
        <v>0</v>
      </c>
      <c r="AG28" s="93">
        <v>0</v>
      </c>
      <c r="AH28" s="93">
        <v>0</v>
      </c>
      <c r="AI28" s="93">
        <v>0</v>
      </c>
      <c r="AJ28" s="93">
        <v>0</v>
      </c>
      <c r="AK28" s="93">
        <v>1</v>
      </c>
      <c r="AL28" s="93">
        <v>0</v>
      </c>
      <c r="AM28" s="93">
        <v>0</v>
      </c>
      <c r="AN28" s="93">
        <v>0</v>
      </c>
      <c r="AO28" s="93">
        <v>0</v>
      </c>
      <c r="AP28" s="93">
        <v>0</v>
      </c>
      <c r="AQ28" s="93">
        <v>1</v>
      </c>
      <c r="AR28" s="93">
        <v>0</v>
      </c>
      <c r="AS28" s="93">
        <v>0</v>
      </c>
      <c r="AT28" s="93">
        <v>0</v>
      </c>
      <c r="AU28" s="93">
        <v>0</v>
      </c>
      <c r="AV28" s="632">
        <v>0</v>
      </c>
      <c r="AW28" s="621">
        <v>226</v>
      </c>
      <c r="AX28" s="93">
        <v>36</v>
      </c>
      <c r="AY28" s="93">
        <v>0</v>
      </c>
      <c r="AZ28" s="632">
        <v>0</v>
      </c>
      <c r="BA28" s="621">
        <v>0</v>
      </c>
      <c r="BB28" s="622">
        <v>1</v>
      </c>
      <c r="BC28" s="301">
        <v>2472612</v>
      </c>
      <c r="BD28" s="296">
        <v>270109</v>
      </c>
      <c r="BE28" s="1051"/>
      <c r="BF28" s="1051"/>
      <c r="BG28" s="1051"/>
    </row>
    <row r="29" spans="1:59">
      <c r="A29" s="303" t="s">
        <v>32</v>
      </c>
      <c r="B29" s="297">
        <f t="shared" si="4"/>
        <v>423</v>
      </c>
      <c r="C29" s="645">
        <v>0</v>
      </c>
      <c r="D29" s="646">
        <v>0</v>
      </c>
      <c r="E29" s="646">
        <v>0</v>
      </c>
      <c r="F29" s="646">
        <v>0</v>
      </c>
      <c r="G29" s="646">
        <v>0</v>
      </c>
      <c r="H29" s="646">
        <v>0</v>
      </c>
      <c r="I29" s="646">
        <v>0</v>
      </c>
      <c r="J29" s="646">
        <v>0</v>
      </c>
      <c r="K29" s="632">
        <v>0</v>
      </c>
      <c r="L29" s="621">
        <v>0</v>
      </c>
      <c r="M29" s="93">
        <v>0</v>
      </c>
      <c r="N29" s="93">
        <v>0</v>
      </c>
      <c r="O29" s="93">
        <v>0</v>
      </c>
      <c r="P29" s="93">
        <v>0</v>
      </c>
      <c r="Q29" s="93">
        <v>0</v>
      </c>
      <c r="R29" s="93">
        <v>0</v>
      </c>
      <c r="S29" s="93">
        <v>0</v>
      </c>
      <c r="T29" s="93">
        <v>0</v>
      </c>
      <c r="U29" s="93">
        <v>0</v>
      </c>
      <c r="V29" s="93">
        <v>0</v>
      </c>
      <c r="W29" s="632">
        <v>0</v>
      </c>
      <c r="X29" s="621">
        <v>0</v>
      </c>
      <c r="Y29" s="93">
        <v>0</v>
      </c>
      <c r="Z29" s="93">
        <v>0</v>
      </c>
      <c r="AA29" s="93">
        <v>0</v>
      </c>
      <c r="AB29" s="93">
        <v>0</v>
      </c>
      <c r="AC29" s="93">
        <v>0</v>
      </c>
      <c r="AD29" s="622">
        <v>0</v>
      </c>
      <c r="AE29" s="303" t="s">
        <v>32</v>
      </c>
      <c r="AF29" s="640">
        <v>0</v>
      </c>
      <c r="AG29" s="93">
        <v>0</v>
      </c>
      <c r="AH29" s="93">
        <v>0</v>
      </c>
      <c r="AI29" s="93">
        <v>0</v>
      </c>
      <c r="AJ29" s="93">
        <v>0</v>
      </c>
      <c r="AK29" s="93">
        <v>0</v>
      </c>
      <c r="AL29" s="93">
        <v>1</v>
      </c>
      <c r="AM29" s="93">
        <v>0</v>
      </c>
      <c r="AN29" s="93">
        <v>0</v>
      </c>
      <c r="AO29" s="93">
        <v>1</v>
      </c>
      <c r="AP29" s="93">
        <v>1</v>
      </c>
      <c r="AQ29" s="93">
        <v>0</v>
      </c>
      <c r="AR29" s="93">
        <v>0</v>
      </c>
      <c r="AS29" s="93">
        <v>0</v>
      </c>
      <c r="AT29" s="93">
        <v>0</v>
      </c>
      <c r="AU29" s="93">
        <v>0</v>
      </c>
      <c r="AV29" s="632">
        <v>0</v>
      </c>
      <c r="AW29" s="621">
        <v>324</v>
      </c>
      <c r="AX29" s="93">
        <v>96</v>
      </c>
      <c r="AY29" s="93">
        <v>0</v>
      </c>
      <c r="AZ29" s="632">
        <v>0</v>
      </c>
      <c r="BA29" s="621">
        <v>0</v>
      </c>
      <c r="BB29" s="622">
        <v>0</v>
      </c>
      <c r="BC29" s="301">
        <v>3509586</v>
      </c>
      <c r="BD29" s="296">
        <v>22590</v>
      </c>
      <c r="BE29" s="1051"/>
      <c r="BF29" s="1051"/>
      <c r="BG29" s="1051"/>
    </row>
    <row r="30" spans="1:59">
      <c r="A30" s="303" t="s">
        <v>33</v>
      </c>
      <c r="B30" s="297">
        <f t="shared" si="4"/>
        <v>354</v>
      </c>
      <c r="C30" s="645">
        <v>0</v>
      </c>
      <c r="D30" s="646">
        <v>0</v>
      </c>
      <c r="E30" s="646">
        <v>0</v>
      </c>
      <c r="F30" s="646">
        <v>0</v>
      </c>
      <c r="G30" s="646">
        <v>0</v>
      </c>
      <c r="H30" s="646">
        <v>1</v>
      </c>
      <c r="I30" s="646">
        <v>0</v>
      </c>
      <c r="J30" s="646">
        <v>0</v>
      </c>
      <c r="K30" s="632">
        <v>0</v>
      </c>
      <c r="L30" s="621">
        <v>0</v>
      </c>
      <c r="M30" s="93">
        <v>0</v>
      </c>
      <c r="N30" s="93">
        <v>0</v>
      </c>
      <c r="O30" s="93">
        <v>0</v>
      </c>
      <c r="P30" s="93">
        <v>1</v>
      </c>
      <c r="Q30" s="93">
        <v>0</v>
      </c>
      <c r="R30" s="93">
        <v>0</v>
      </c>
      <c r="S30" s="93">
        <v>0</v>
      </c>
      <c r="T30" s="93">
        <v>0</v>
      </c>
      <c r="U30" s="93">
        <v>0</v>
      </c>
      <c r="V30" s="93">
        <v>0</v>
      </c>
      <c r="W30" s="632">
        <v>0</v>
      </c>
      <c r="X30" s="621">
        <v>0</v>
      </c>
      <c r="Y30" s="93">
        <v>1</v>
      </c>
      <c r="Z30" s="93">
        <v>1</v>
      </c>
      <c r="AA30" s="93">
        <v>0</v>
      </c>
      <c r="AB30" s="93">
        <v>0</v>
      </c>
      <c r="AC30" s="93">
        <v>0</v>
      </c>
      <c r="AD30" s="622">
        <v>0</v>
      </c>
      <c r="AE30" s="303" t="s">
        <v>33</v>
      </c>
      <c r="AF30" s="640">
        <v>0</v>
      </c>
      <c r="AG30" s="93">
        <v>0</v>
      </c>
      <c r="AH30" s="93">
        <v>0</v>
      </c>
      <c r="AI30" s="93">
        <v>0</v>
      </c>
      <c r="AJ30" s="93">
        <v>0</v>
      </c>
      <c r="AK30" s="93">
        <v>0</v>
      </c>
      <c r="AL30" s="93">
        <v>0</v>
      </c>
      <c r="AM30" s="93">
        <v>0</v>
      </c>
      <c r="AN30" s="93">
        <v>0</v>
      </c>
      <c r="AO30" s="93">
        <v>0</v>
      </c>
      <c r="AP30" s="93">
        <v>0</v>
      </c>
      <c r="AQ30" s="93">
        <v>1</v>
      </c>
      <c r="AR30" s="93">
        <v>0</v>
      </c>
      <c r="AS30" s="93">
        <v>0</v>
      </c>
      <c r="AT30" s="93">
        <v>0</v>
      </c>
      <c r="AU30" s="93">
        <v>0</v>
      </c>
      <c r="AV30" s="632">
        <v>0</v>
      </c>
      <c r="AW30" s="621">
        <v>318</v>
      </c>
      <c r="AX30" s="93">
        <v>30</v>
      </c>
      <c r="AY30" s="93">
        <v>0</v>
      </c>
      <c r="AZ30" s="632">
        <v>0</v>
      </c>
      <c r="BA30" s="621">
        <v>1</v>
      </c>
      <c r="BB30" s="622">
        <v>0</v>
      </c>
      <c r="BC30" s="301">
        <v>3309104</v>
      </c>
      <c r="BD30" s="296">
        <v>411680</v>
      </c>
      <c r="BE30" s="1051"/>
      <c r="BF30" s="1051"/>
      <c r="BG30" s="1051"/>
    </row>
    <row r="31" spans="1:59">
      <c r="A31" s="303" t="s">
        <v>34</v>
      </c>
      <c r="B31" s="297">
        <f>SUM(C31:BB31)</f>
        <v>246</v>
      </c>
      <c r="C31" s="645">
        <v>0</v>
      </c>
      <c r="D31" s="646">
        <v>0</v>
      </c>
      <c r="E31" s="646">
        <v>0</v>
      </c>
      <c r="F31" s="646">
        <v>0</v>
      </c>
      <c r="G31" s="646">
        <v>0</v>
      </c>
      <c r="H31" s="646">
        <v>0</v>
      </c>
      <c r="I31" s="646">
        <v>0</v>
      </c>
      <c r="J31" s="646">
        <v>0</v>
      </c>
      <c r="K31" s="632">
        <v>0</v>
      </c>
      <c r="L31" s="621">
        <v>1</v>
      </c>
      <c r="M31" s="93">
        <v>0</v>
      </c>
      <c r="N31" s="93">
        <v>0</v>
      </c>
      <c r="O31" s="93">
        <v>0</v>
      </c>
      <c r="P31" s="93">
        <v>0</v>
      </c>
      <c r="Q31" s="93">
        <v>0</v>
      </c>
      <c r="R31" s="93">
        <v>0</v>
      </c>
      <c r="S31" s="93">
        <v>0</v>
      </c>
      <c r="T31" s="93">
        <v>0</v>
      </c>
      <c r="U31" s="93">
        <v>0</v>
      </c>
      <c r="V31" s="93">
        <v>1</v>
      </c>
      <c r="W31" s="632">
        <v>0</v>
      </c>
      <c r="X31" s="621">
        <v>0</v>
      </c>
      <c r="Y31" s="93">
        <v>0</v>
      </c>
      <c r="Z31" s="93">
        <v>0</v>
      </c>
      <c r="AA31" s="93">
        <v>0</v>
      </c>
      <c r="AB31" s="93">
        <v>0</v>
      </c>
      <c r="AC31" s="93">
        <v>0</v>
      </c>
      <c r="AD31" s="622">
        <v>0</v>
      </c>
      <c r="AE31" s="303" t="s">
        <v>34</v>
      </c>
      <c r="AF31" s="640">
        <v>0</v>
      </c>
      <c r="AG31" s="93">
        <v>0</v>
      </c>
      <c r="AH31" s="93">
        <v>0</v>
      </c>
      <c r="AI31" s="93">
        <v>0</v>
      </c>
      <c r="AJ31" s="93">
        <v>0</v>
      </c>
      <c r="AK31" s="93">
        <v>1</v>
      </c>
      <c r="AL31" s="93">
        <v>0</v>
      </c>
      <c r="AM31" s="93">
        <v>1</v>
      </c>
      <c r="AN31" s="93">
        <v>0</v>
      </c>
      <c r="AO31" s="93">
        <v>0</v>
      </c>
      <c r="AP31" s="93">
        <v>0</v>
      </c>
      <c r="AQ31" s="93">
        <v>0</v>
      </c>
      <c r="AR31" s="93">
        <v>0</v>
      </c>
      <c r="AS31" s="93">
        <v>0</v>
      </c>
      <c r="AT31" s="93">
        <v>0</v>
      </c>
      <c r="AU31" s="93">
        <v>0</v>
      </c>
      <c r="AV31" s="632">
        <v>0</v>
      </c>
      <c r="AW31" s="621">
        <v>218</v>
      </c>
      <c r="AX31" s="93">
        <v>24</v>
      </c>
      <c r="AY31" s="93">
        <v>0</v>
      </c>
      <c r="AZ31" s="632">
        <v>0</v>
      </c>
      <c r="BA31" s="621">
        <v>0</v>
      </c>
      <c r="BB31" s="622">
        <v>0</v>
      </c>
      <c r="BC31" s="301">
        <v>2384339</v>
      </c>
      <c r="BD31" s="296">
        <v>101647</v>
      </c>
      <c r="BE31" s="1051"/>
      <c r="BF31" s="1051"/>
      <c r="BG31" s="1051"/>
    </row>
    <row r="32" spans="1:59">
      <c r="A32" s="303" t="s">
        <v>35</v>
      </c>
      <c r="B32" s="297">
        <f t="shared" si="4"/>
        <v>219</v>
      </c>
      <c r="C32" s="645">
        <v>0</v>
      </c>
      <c r="D32" s="646">
        <v>0</v>
      </c>
      <c r="E32" s="646">
        <v>0</v>
      </c>
      <c r="F32" s="646">
        <v>0</v>
      </c>
      <c r="G32" s="646">
        <v>0</v>
      </c>
      <c r="H32" s="646">
        <v>0</v>
      </c>
      <c r="I32" s="646">
        <v>0</v>
      </c>
      <c r="J32" s="646">
        <v>0</v>
      </c>
      <c r="K32" s="632">
        <v>0</v>
      </c>
      <c r="L32" s="621">
        <v>0</v>
      </c>
      <c r="M32" s="93">
        <v>0</v>
      </c>
      <c r="N32" s="93">
        <v>0</v>
      </c>
      <c r="O32" s="93">
        <v>0</v>
      </c>
      <c r="P32" s="93">
        <v>0</v>
      </c>
      <c r="Q32" s="93">
        <v>1</v>
      </c>
      <c r="R32" s="93">
        <v>0</v>
      </c>
      <c r="S32" s="93">
        <v>0</v>
      </c>
      <c r="T32" s="93">
        <v>0</v>
      </c>
      <c r="U32" s="93">
        <v>0</v>
      </c>
      <c r="V32" s="93">
        <v>0</v>
      </c>
      <c r="W32" s="632">
        <v>0</v>
      </c>
      <c r="X32" s="621">
        <v>0</v>
      </c>
      <c r="Y32" s="93">
        <v>0</v>
      </c>
      <c r="Z32" s="93">
        <v>0</v>
      </c>
      <c r="AA32" s="93">
        <v>0</v>
      </c>
      <c r="AB32" s="93">
        <v>0</v>
      </c>
      <c r="AC32" s="93">
        <v>0</v>
      </c>
      <c r="AD32" s="622">
        <v>0</v>
      </c>
      <c r="AE32" s="303" t="s">
        <v>35</v>
      </c>
      <c r="AF32" s="640">
        <v>0</v>
      </c>
      <c r="AG32" s="93">
        <v>0</v>
      </c>
      <c r="AH32" s="93">
        <v>0</v>
      </c>
      <c r="AI32" s="93">
        <v>0</v>
      </c>
      <c r="AJ32" s="93">
        <v>0</v>
      </c>
      <c r="AK32" s="93">
        <v>0</v>
      </c>
      <c r="AL32" s="93">
        <v>0</v>
      </c>
      <c r="AM32" s="93">
        <v>1</v>
      </c>
      <c r="AN32" s="93">
        <v>0</v>
      </c>
      <c r="AO32" s="93">
        <v>1</v>
      </c>
      <c r="AP32" s="93">
        <v>0</v>
      </c>
      <c r="AQ32" s="93">
        <v>0</v>
      </c>
      <c r="AR32" s="93">
        <v>0</v>
      </c>
      <c r="AS32" s="93">
        <v>0</v>
      </c>
      <c r="AT32" s="93">
        <v>0</v>
      </c>
      <c r="AU32" s="93">
        <v>0</v>
      </c>
      <c r="AV32" s="632">
        <v>0</v>
      </c>
      <c r="AW32" s="621">
        <v>186</v>
      </c>
      <c r="AX32" s="93">
        <v>30</v>
      </c>
      <c r="AY32" s="93">
        <v>0</v>
      </c>
      <c r="AZ32" s="632">
        <v>0</v>
      </c>
      <c r="BA32" s="621">
        <v>0</v>
      </c>
      <c r="BB32" s="622">
        <v>0</v>
      </c>
      <c r="BC32" s="301">
        <v>2182299</v>
      </c>
      <c r="BD32" s="296">
        <v>154243</v>
      </c>
      <c r="BE32" s="1051"/>
      <c r="BF32" s="1051"/>
      <c r="BG32" s="1051"/>
    </row>
    <row r="33" spans="1:59">
      <c r="A33" s="303" t="s">
        <v>36</v>
      </c>
      <c r="B33" s="297">
        <f t="shared" si="4"/>
        <v>667</v>
      </c>
      <c r="C33" s="645">
        <v>1</v>
      </c>
      <c r="D33" s="646">
        <v>1</v>
      </c>
      <c r="E33" s="646">
        <v>0</v>
      </c>
      <c r="F33" s="646">
        <v>0</v>
      </c>
      <c r="G33" s="646">
        <v>0</v>
      </c>
      <c r="H33" s="646">
        <v>0</v>
      </c>
      <c r="I33" s="646">
        <v>0</v>
      </c>
      <c r="J33" s="646">
        <v>1</v>
      </c>
      <c r="K33" s="632">
        <v>0</v>
      </c>
      <c r="L33" s="621">
        <v>1</v>
      </c>
      <c r="M33" s="93">
        <v>0</v>
      </c>
      <c r="N33" s="93">
        <v>0</v>
      </c>
      <c r="O33" s="93">
        <v>1</v>
      </c>
      <c r="P33" s="93">
        <v>0</v>
      </c>
      <c r="Q33" s="93">
        <v>0</v>
      </c>
      <c r="R33" s="93">
        <v>0</v>
      </c>
      <c r="S33" s="93">
        <v>0</v>
      </c>
      <c r="T33" s="93">
        <v>0</v>
      </c>
      <c r="U33" s="93">
        <v>0</v>
      </c>
      <c r="V33" s="93">
        <v>1</v>
      </c>
      <c r="W33" s="632">
        <v>0</v>
      </c>
      <c r="X33" s="621">
        <v>1</v>
      </c>
      <c r="Y33" s="93">
        <v>0</v>
      </c>
      <c r="Z33" s="93">
        <v>1</v>
      </c>
      <c r="AA33" s="93">
        <v>0</v>
      </c>
      <c r="AB33" s="93">
        <v>3</v>
      </c>
      <c r="AC33" s="93">
        <v>0</v>
      </c>
      <c r="AD33" s="622">
        <v>0</v>
      </c>
      <c r="AE33" s="303" t="s">
        <v>36</v>
      </c>
      <c r="AF33" s="640">
        <v>1</v>
      </c>
      <c r="AG33" s="93">
        <v>0</v>
      </c>
      <c r="AH33" s="93">
        <v>0</v>
      </c>
      <c r="AI33" s="93">
        <v>0</v>
      </c>
      <c r="AJ33" s="93">
        <v>0</v>
      </c>
      <c r="AK33" s="93">
        <v>0</v>
      </c>
      <c r="AL33" s="93">
        <v>0</v>
      </c>
      <c r="AM33" s="93">
        <v>0</v>
      </c>
      <c r="AN33" s="93">
        <v>0</v>
      </c>
      <c r="AO33" s="93">
        <v>0</v>
      </c>
      <c r="AP33" s="93">
        <v>0</v>
      </c>
      <c r="AQ33" s="93">
        <v>0</v>
      </c>
      <c r="AR33" s="93">
        <v>0</v>
      </c>
      <c r="AS33" s="93">
        <v>0</v>
      </c>
      <c r="AT33" s="93">
        <v>0</v>
      </c>
      <c r="AU33" s="93">
        <v>0</v>
      </c>
      <c r="AV33" s="632">
        <v>0</v>
      </c>
      <c r="AW33" s="621">
        <v>580</v>
      </c>
      <c r="AX33" s="93">
        <v>74</v>
      </c>
      <c r="AY33" s="93">
        <v>1</v>
      </c>
      <c r="AZ33" s="632">
        <v>0</v>
      </c>
      <c r="BA33" s="621">
        <v>0</v>
      </c>
      <c r="BB33" s="622">
        <v>0</v>
      </c>
      <c r="BC33" s="301">
        <v>6394512</v>
      </c>
      <c r="BD33" s="296">
        <v>710985</v>
      </c>
      <c r="BE33" s="1051"/>
      <c r="BF33" s="1051"/>
      <c r="BG33" s="1051"/>
    </row>
    <row r="34" spans="1:59">
      <c r="A34" s="303" t="s">
        <v>37</v>
      </c>
      <c r="B34" s="297">
        <f>SUM(C34:BB34)</f>
        <v>1101</v>
      </c>
      <c r="C34" s="645">
        <v>2</v>
      </c>
      <c r="D34" s="646">
        <v>0</v>
      </c>
      <c r="E34" s="646">
        <v>0</v>
      </c>
      <c r="F34" s="646">
        <v>0</v>
      </c>
      <c r="G34" s="646">
        <v>0</v>
      </c>
      <c r="H34" s="646">
        <v>1</v>
      </c>
      <c r="I34" s="646">
        <v>0</v>
      </c>
      <c r="J34" s="646">
        <v>0</v>
      </c>
      <c r="K34" s="632">
        <v>0</v>
      </c>
      <c r="L34" s="621">
        <v>1</v>
      </c>
      <c r="M34" s="93">
        <v>0</v>
      </c>
      <c r="N34" s="93">
        <v>1</v>
      </c>
      <c r="O34" s="93">
        <v>0</v>
      </c>
      <c r="P34" s="93">
        <v>1</v>
      </c>
      <c r="Q34" s="93">
        <v>0</v>
      </c>
      <c r="R34" s="93">
        <v>0</v>
      </c>
      <c r="S34" s="93">
        <v>0</v>
      </c>
      <c r="T34" s="93">
        <v>0</v>
      </c>
      <c r="U34" s="93">
        <v>0</v>
      </c>
      <c r="V34" s="93">
        <v>0</v>
      </c>
      <c r="W34" s="632">
        <v>0</v>
      </c>
      <c r="X34" s="621">
        <v>2</v>
      </c>
      <c r="Y34" s="93">
        <v>0</v>
      </c>
      <c r="Z34" s="93">
        <v>4</v>
      </c>
      <c r="AA34" s="93">
        <v>0</v>
      </c>
      <c r="AB34" s="93">
        <v>2</v>
      </c>
      <c r="AC34" s="93">
        <v>0</v>
      </c>
      <c r="AD34" s="622">
        <v>0</v>
      </c>
      <c r="AE34" s="303" t="s">
        <v>37</v>
      </c>
      <c r="AF34" s="640">
        <v>1</v>
      </c>
      <c r="AG34" s="93">
        <v>1</v>
      </c>
      <c r="AH34" s="93">
        <v>0</v>
      </c>
      <c r="AI34" s="93">
        <v>0</v>
      </c>
      <c r="AJ34" s="93">
        <v>0</v>
      </c>
      <c r="AK34" s="93">
        <v>2</v>
      </c>
      <c r="AL34" s="93">
        <v>0</v>
      </c>
      <c r="AM34" s="93">
        <v>0</v>
      </c>
      <c r="AN34" s="93">
        <v>0</v>
      </c>
      <c r="AO34" s="93">
        <v>0</v>
      </c>
      <c r="AP34" s="93">
        <v>0</v>
      </c>
      <c r="AQ34" s="93">
        <v>1</v>
      </c>
      <c r="AR34" s="93">
        <v>0</v>
      </c>
      <c r="AS34" s="93">
        <v>0</v>
      </c>
      <c r="AT34" s="93">
        <v>0</v>
      </c>
      <c r="AU34" s="93">
        <v>0</v>
      </c>
      <c r="AV34" s="632">
        <v>0</v>
      </c>
      <c r="AW34" s="621">
        <v>990</v>
      </c>
      <c r="AX34" s="93">
        <v>90</v>
      </c>
      <c r="AY34" s="93">
        <v>0</v>
      </c>
      <c r="AZ34" s="632">
        <v>0</v>
      </c>
      <c r="BA34" s="621">
        <v>0</v>
      </c>
      <c r="BB34" s="622">
        <v>2</v>
      </c>
      <c r="BC34" s="301">
        <v>10152002</v>
      </c>
      <c r="BD34" s="296">
        <v>613428</v>
      </c>
      <c r="BE34" s="1051"/>
      <c r="BF34" s="1051"/>
      <c r="BG34" s="1051"/>
    </row>
    <row r="35" spans="1:59" ht="18" thickBot="1">
      <c r="A35" s="627" t="s">
        <v>38</v>
      </c>
      <c r="B35" s="298">
        <f t="shared" si="4"/>
        <v>67</v>
      </c>
      <c r="C35" s="649">
        <v>0</v>
      </c>
      <c r="D35" s="650">
        <v>0</v>
      </c>
      <c r="E35" s="650">
        <v>0</v>
      </c>
      <c r="F35" s="650">
        <v>0</v>
      </c>
      <c r="G35" s="650">
        <v>0</v>
      </c>
      <c r="H35" s="650">
        <v>0</v>
      </c>
      <c r="I35" s="650">
        <v>0</v>
      </c>
      <c r="J35" s="650">
        <v>0</v>
      </c>
      <c r="K35" s="636">
        <v>0</v>
      </c>
      <c r="L35" s="625">
        <v>0</v>
      </c>
      <c r="M35" s="635">
        <v>0</v>
      </c>
      <c r="N35" s="635">
        <v>0</v>
      </c>
      <c r="O35" s="635">
        <v>0</v>
      </c>
      <c r="P35" s="635">
        <v>0</v>
      </c>
      <c r="Q35" s="635">
        <v>0</v>
      </c>
      <c r="R35" s="635">
        <v>0</v>
      </c>
      <c r="S35" s="635">
        <v>0</v>
      </c>
      <c r="T35" s="635">
        <v>0</v>
      </c>
      <c r="U35" s="635">
        <v>0</v>
      </c>
      <c r="V35" s="635">
        <v>0</v>
      </c>
      <c r="W35" s="636">
        <v>0</v>
      </c>
      <c r="X35" s="625">
        <v>0</v>
      </c>
      <c r="Y35" s="635">
        <v>0</v>
      </c>
      <c r="Z35" s="635">
        <v>0</v>
      </c>
      <c r="AA35" s="635">
        <v>0</v>
      </c>
      <c r="AB35" s="635">
        <v>0</v>
      </c>
      <c r="AC35" s="635">
        <v>0</v>
      </c>
      <c r="AD35" s="626">
        <v>0</v>
      </c>
      <c r="AE35" s="627" t="s">
        <v>38</v>
      </c>
      <c r="AF35" s="642">
        <v>0</v>
      </c>
      <c r="AG35" s="635">
        <v>0</v>
      </c>
      <c r="AH35" s="635">
        <v>0</v>
      </c>
      <c r="AI35" s="635">
        <v>0</v>
      </c>
      <c r="AJ35" s="635">
        <v>0</v>
      </c>
      <c r="AK35" s="635">
        <v>0</v>
      </c>
      <c r="AL35" s="635">
        <v>0</v>
      </c>
      <c r="AM35" s="635">
        <v>0</v>
      </c>
      <c r="AN35" s="635">
        <v>0</v>
      </c>
      <c r="AO35" s="635">
        <v>0</v>
      </c>
      <c r="AP35" s="635">
        <v>0</v>
      </c>
      <c r="AQ35" s="635">
        <v>0</v>
      </c>
      <c r="AR35" s="635">
        <v>0</v>
      </c>
      <c r="AS35" s="635">
        <v>0</v>
      </c>
      <c r="AT35" s="635">
        <v>0</v>
      </c>
      <c r="AU35" s="635">
        <v>0</v>
      </c>
      <c r="AV35" s="636">
        <v>0</v>
      </c>
      <c r="AW35" s="625">
        <v>52</v>
      </c>
      <c r="AX35" s="635">
        <v>14</v>
      </c>
      <c r="AY35" s="635">
        <v>0</v>
      </c>
      <c r="AZ35" s="636">
        <v>0</v>
      </c>
      <c r="BA35" s="625">
        <v>1</v>
      </c>
      <c r="BB35" s="626">
        <v>0</v>
      </c>
      <c r="BC35" s="615">
        <v>729690</v>
      </c>
      <c r="BD35" s="616">
        <v>81086</v>
      </c>
      <c r="BE35" s="1051"/>
      <c r="BF35" s="1051"/>
      <c r="BG35" s="1051"/>
    </row>
    <row r="36" spans="1:59">
      <c r="A36" s="1561" t="s">
        <v>302</v>
      </c>
      <c r="B36" s="1561"/>
      <c r="C36" s="1561"/>
      <c r="D36" s="1561"/>
      <c r="E36" s="1561"/>
      <c r="F36" s="1561"/>
      <c r="G36" s="1561"/>
      <c r="H36" s="1561"/>
      <c r="I36" s="1561"/>
      <c r="J36" s="1561"/>
      <c r="K36" s="1561"/>
      <c r="L36" s="1561"/>
      <c r="M36" s="1561"/>
      <c r="N36" s="1561"/>
      <c r="O36" s="1561"/>
      <c r="P36" s="1561"/>
      <c r="Q36" s="1561"/>
      <c r="R36" s="1561"/>
      <c r="S36" s="1561"/>
      <c r="T36" s="1561"/>
      <c r="U36" s="1561"/>
      <c r="V36" s="1561"/>
      <c r="W36" s="1561"/>
      <c r="X36" s="1561"/>
      <c r="Y36" s="1561"/>
      <c r="Z36" s="1561"/>
      <c r="AA36" s="1561"/>
      <c r="AB36" s="1561"/>
      <c r="AC36" s="1561"/>
      <c r="AD36" s="1561"/>
      <c r="AE36" s="1561" t="s">
        <v>302</v>
      </c>
      <c r="AF36" s="1561"/>
      <c r="AG36" s="1561"/>
      <c r="AH36" s="1561"/>
      <c r="AI36" s="1561"/>
      <c r="AJ36" s="1561"/>
      <c r="AK36" s="1561"/>
      <c r="AL36" s="39"/>
      <c r="AM36" s="39"/>
      <c r="AN36" s="39"/>
      <c r="AO36" s="39"/>
      <c r="AP36" s="39"/>
      <c r="AQ36" s="39"/>
      <c r="AR36" s="39"/>
      <c r="AS36" s="39"/>
      <c r="AT36" s="39"/>
      <c r="AU36" s="39"/>
      <c r="AV36" s="39"/>
      <c r="AW36" s="39"/>
      <c r="AX36" s="39"/>
      <c r="AY36" s="39"/>
      <c r="AZ36" s="39"/>
      <c r="BA36" s="39"/>
      <c r="BB36" s="39"/>
      <c r="BC36" s="39"/>
      <c r="BD36" s="39"/>
    </row>
    <row r="37" spans="1:59">
      <c r="A37" s="1560" t="s">
        <v>459</v>
      </c>
      <c r="B37" s="1560"/>
      <c r="C37" s="1560"/>
      <c r="D37" s="1560"/>
      <c r="E37" s="1560"/>
      <c r="F37" s="1560"/>
      <c r="G37" s="1560"/>
      <c r="H37" s="1560"/>
      <c r="I37" s="1560"/>
      <c r="J37" s="1560"/>
      <c r="K37" s="1560"/>
      <c r="L37" s="1560"/>
      <c r="M37" s="1560"/>
      <c r="N37" s="1560"/>
      <c r="O37" s="1560"/>
      <c r="P37" s="1560"/>
      <c r="Q37" s="1560"/>
      <c r="R37" s="1560"/>
      <c r="S37" s="1560"/>
      <c r="T37" s="1560"/>
      <c r="U37" s="1560"/>
      <c r="V37" s="1560"/>
      <c r="W37" s="1560"/>
      <c r="X37" s="1560"/>
      <c r="Y37" s="1560"/>
      <c r="Z37" s="1560"/>
      <c r="AA37" s="1560"/>
      <c r="AB37" s="1560"/>
      <c r="AC37" s="1560"/>
      <c r="AD37" s="1560"/>
      <c r="AE37" s="1560" t="s">
        <v>459</v>
      </c>
      <c r="AF37" s="1560"/>
      <c r="AG37" s="1560"/>
      <c r="AH37" s="1560"/>
      <c r="AI37" s="1560"/>
      <c r="AJ37" s="1560"/>
      <c r="AK37" s="1560"/>
      <c r="BD37" s="1052"/>
      <c r="BE37" s="1052"/>
    </row>
    <row r="38" spans="1:59">
      <c r="A38" s="1560" t="s">
        <v>460</v>
      </c>
      <c r="B38" s="1560"/>
      <c r="C38" s="1560"/>
      <c r="D38" s="1560"/>
      <c r="E38" s="1560"/>
      <c r="F38" s="1560"/>
      <c r="G38" s="1560"/>
      <c r="H38" s="1560"/>
      <c r="I38" s="1560"/>
      <c r="J38" s="1560"/>
      <c r="K38" s="1560"/>
      <c r="L38" s="1560"/>
      <c r="M38" s="1560"/>
      <c r="N38" s="1560"/>
      <c r="O38" s="1560"/>
      <c r="P38" s="1560"/>
      <c r="Q38" s="1560"/>
      <c r="R38" s="1560"/>
      <c r="S38" s="1560"/>
      <c r="T38" s="1560"/>
      <c r="U38" s="1560"/>
      <c r="V38" s="1560"/>
      <c r="W38" s="1560"/>
      <c r="X38" s="1560"/>
      <c r="Y38" s="1560"/>
      <c r="Z38" s="1560"/>
      <c r="AA38" s="1560"/>
      <c r="AB38" s="1560"/>
      <c r="AC38" s="1560"/>
      <c r="AD38" s="1560"/>
      <c r="AE38" s="1560" t="s">
        <v>460</v>
      </c>
      <c r="AF38" s="1560"/>
      <c r="AG38" s="1560"/>
      <c r="AH38" s="1560"/>
      <c r="AI38" s="1560"/>
      <c r="AJ38" s="1560"/>
      <c r="AK38" s="1560"/>
      <c r="BC38" s="1952"/>
      <c r="BD38" s="1952"/>
      <c r="BE38" s="1052"/>
    </row>
    <row r="39" spans="1:59">
      <c r="A39" s="1560" t="s">
        <v>461</v>
      </c>
      <c r="B39" s="1560"/>
      <c r="C39" s="1560"/>
      <c r="D39" s="1560"/>
      <c r="E39" s="1560"/>
      <c r="F39" s="1560"/>
      <c r="G39" s="1560"/>
      <c r="H39" s="1560"/>
      <c r="I39" s="1560"/>
      <c r="J39" s="1560"/>
      <c r="K39" s="1560"/>
      <c r="L39" s="1560"/>
      <c r="M39" s="1560"/>
      <c r="N39" s="1560"/>
      <c r="O39" s="1560"/>
      <c r="P39" s="1560"/>
      <c r="Q39" s="1560"/>
      <c r="R39" s="1560"/>
      <c r="S39" s="1560"/>
      <c r="T39" s="1560"/>
      <c r="U39" s="1560"/>
      <c r="V39" s="1560"/>
      <c r="W39" s="1560"/>
      <c r="X39" s="1560"/>
      <c r="Y39" s="1560"/>
      <c r="Z39" s="1560"/>
      <c r="AA39" s="1560"/>
      <c r="AB39" s="1560"/>
      <c r="AC39" s="1560"/>
      <c r="AD39" s="1560"/>
      <c r="AE39" s="1560" t="s">
        <v>461</v>
      </c>
      <c r="AF39" s="1560"/>
      <c r="AG39" s="1560"/>
      <c r="AH39" s="1560"/>
      <c r="AI39" s="1560"/>
      <c r="AJ39" s="1560"/>
      <c r="AK39" s="1560"/>
    </row>
    <row r="40" spans="1:59">
      <c r="A40" s="1560" t="s">
        <v>462</v>
      </c>
      <c r="B40" s="1560"/>
      <c r="C40" s="1560"/>
      <c r="D40" s="1560"/>
      <c r="E40" s="1560"/>
      <c r="F40" s="1560"/>
      <c r="G40" s="1560"/>
      <c r="H40" s="1560"/>
      <c r="I40" s="1560"/>
      <c r="J40" s="1560"/>
      <c r="K40" s="1560"/>
      <c r="L40" s="1560"/>
      <c r="M40" s="1560"/>
      <c r="N40" s="1560"/>
      <c r="O40" s="1560"/>
      <c r="P40" s="1560"/>
      <c r="Q40" s="1560"/>
      <c r="R40" s="1560"/>
      <c r="S40" s="1560"/>
      <c r="T40" s="1560"/>
      <c r="U40" s="1560"/>
      <c r="V40" s="1560"/>
      <c r="W40" s="1560"/>
      <c r="X40" s="1560"/>
      <c r="Y40" s="1560"/>
      <c r="Z40" s="1560"/>
      <c r="AA40" s="1560"/>
      <c r="AB40" s="1560"/>
      <c r="AC40" s="1560"/>
      <c r="AD40" s="1560"/>
      <c r="AE40" s="1560" t="s">
        <v>462</v>
      </c>
      <c r="AF40" s="1560"/>
      <c r="AG40" s="1560"/>
      <c r="AH40" s="1560"/>
      <c r="AI40" s="1560"/>
      <c r="AJ40" s="1560"/>
      <c r="AK40" s="1560"/>
    </row>
    <row r="41" spans="1:59">
      <c r="B41" s="57"/>
    </row>
    <row r="42" spans="1:59">
      <c r="B42" s="57"/>
    </row>
    <row r="43" spans="1:59">
      <c r="B43" s="57"/>
    </row>
    <row r="44" spans="1:59">
      <c r="B44" s="57"/>
    </row>
    <row r="45" spans="1:59">
      <c r="B45" s="57"/>
    </row>
    <row r="46" spans="1:59">
      <c r="B46" s="57"/>
    </row>
    <row r="47" spans="1:59">
      <c r="B47" s="57"/>
    </row>
    <row r="48" spans="1:59">
      <c r="B48" s="57"/>
    </row>
    <row r="49" spans="2:2">
      <c r="B49" s="57"/>
    </row>
    <row r="50" spans="2:2">
      <c r="B50" s="57"/>
    </row>
    <row r="51" spans="2:2">
      <c r="B51" s="57"/>
    </row>
    <row r="52" spans="2:2">
      <c r="B52" s="57"/>
    </row>
    <row r="53" spans="2:2">
      <c r="B53" s="57"/>
    </row>
    <row r="54" spans="2:2">
      <c r="B54" s="57"/>
    </row>
    <row r="55" spans="2:2">
      <c r="B55" s="57"/>
    </row>
    <row r="56" spans="2:2">
      <c r="B56" s="57"/>
    </row>
    <row r="57" spans="2:2">
      <c r="B57" s="57"/>
    </row>
    <row r="58" spans="2:2">
      <c r="B58" s="57"/>
    </row>
    <row r="59" spans="2:2">
      <c r="B59" s="57"/>
    </row>
    <row r="60" spans="2:2">
      <c r="B60" s="57"/>
    </row>
    <row r="61" spans="2:2">
      <c r="B61" s="57"/>
    </row>
    <row r="62" spans="2:2">
      <c r="B62" s="57"/>
    </row>
    <row r="63" spans="2:2">
      <c r="B63" s="57"/>
    </row>
    <row r="64" spans="2:2">
      <c r="B64" s="57"/>
    </row>
    <row r="65" spans="2:2">
      <c r="B65" s="57"/>
    </row>
    <row r="66" spans="2:2">
      <c r="B66" s="57"/>
    </row>
    <row r="67" spans="2:2">
      <c r="B67" s="57"/>
    </row>
    <row r="68" spans="2:2">
      <c r="B68" s="57"/>
    </row>
    <row r="69" spans="2:2">
      <c r="B69" s="57"/>
    </row>
    <row r="70" spans="2:2">
      <c r="B70" s="57"/>
    </row>
    <row r="71" spans="2:2">
      <c r="B71" s="57"/>
    </row>
    <row r="72" spans="2:2">
      <c r="B72" s="57"/>
    </row>
    <row r="73" spans="2:2">
      <c r="B73" s="57"/>
    </row>
    <row r="74" spans="2:2">
      <c r="B74" s="57"/>
    </row>
    <row r="75" spans="2:2">
      <c r="B75" s="57"/>
    </row>
    <row r="76" spans="2:2">
      <c r="B76" s="57"/>
    </row>
    <row r="77" spans="2:2">
      <c r="B77" s="57"/>
    </row>
    <row r="78" spans="2:2">
      <c r="B78" s="57"/>
    </row>
    <row r="79" spans="2:2">
      <c r="B79" s="57"/>
    </row>
    <row r="80" spans="2:2">
      <c r="B80" s="57"/>
    </row>
    <row r="81" spans="2:2">
      <c r="B81" s="57"/>
    </row>
    <row r="82" spans="2:2">
      <c r="B82" s="57"/>
    </row>
  </sheetData>
  <mergeCells count="13">
    <mergeCell ref="BA2:BB2"/>
    <mergeCell ref="BC2:BC3"/>
    <mergeCell ref="BD2:BD3"/>
    <mergeCell ref="BC38:BD38"/>
    <mergeCell ref="A1:K1"/>
    <mergeCell ref="A2:A3"/>
    <mergeCell ref="B2:B3"/>
    <mergeCell ref="C2:K2"/>
    <mergeCell ref="L2:W2"/>
    <mergeCell ref="X2:AD2"/>
    <mergeCell ref="AE2:AE3"/>
    <mergeCell ref="AF2:AV2"/>
    <mergeCell ref="AW2:AZ2"/>
  </mergeCells>
  <phoneticPr fontId="9"/>
  <pageMargins left="0.59055118110236227" right="0.39370078740157483" top="0.59055118110236227" bottom="0.39370078740157483" header="0.39370078740157483" footer="0.39370078740157483"/>
  <pageSetup paperSize="9" orientation="portrait" r:id="rId1"/>
  <headerFooter>
    <oddHeader>&amp;R&amp;A</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43"/>
  <sheetViews>
    <sheetView view="pageBreakPreview" zoomScaleNormal="100" zoomScaleSheetLayoutView="100" workbookViewId="0">
      <pane ySplit="4" topLeftCell="A20" activePane="bottomLeft" state="frozen"/>
      <selection activeCell="J19" sqref="J19"/>
      <selection pane="bottomLeft"/>
    </sheetView>
  </sheetViews>
  <sheetFormatPr defaultRowHeight="13.2"/>
  <cols>
    <col min="1" max="1" width="13.88671875" customWidth="1"/>
    <col min="2" max="2" width="9.21875" customWidth="1"/>
    <col min="3" max="3" width="11" customWidth="1"/>
    <col min="5" max="5" width="17.6640625" customWidth="1"/>
    <col min="6" max="10" width="7.88671875" customWidth="1"/>
    <col min="11" max="11" width="13.6640625" customWidth="1"/>
    <col min="12" max="13" width="7.88671875" customWidth="1"/>
    <col min="14" max="14" width="10.77734375" customWidth="1"/>
    <col min="15" max="16" width="7.88671875" customWidth="1"/>
    <col min="17" max="17" width="13.6640625" customWidth="1"/>
    <col min="20" max="20" width="13.6640625" customWidth="1"/>
    <col min="21" max="21" width="14.6640625" customWidth="1"/>
    <col min="22" max="22" width="9.109375" customWidth="1"/>
    <col min="25" max="25" width="17.109375" customWidth="1"/>
    <col min="26" max="28" width="8.33203125" customWidth="1"/>
    <col min="31" max="31" width="13.6640625" customWidth="1"/>
    <col min="32" max="33" width="8.6640625" customWidth="1"/>
    <col min="34" max="34" width="13.6640625" customWidth="1"/>
    <col min="35" max="35" width="15.6640625" customWidth="1"/>
    <col min="36" max="36" width="9.6640625" customWidth="1"/>
    <col min="45" max="45" width="13.6640625" customWidth="1"/>
    <col min="48" max="48" width="11.88671875" customWidth="1"/>
    <col min="49" max="49" width="11" bestFit="1" customWidth="1"/>
    <col min="51" max="51" width="13.6640625" customWidth="1"/>
    <col min="52" max="52" width="14.6640625" customWidth="1"/>
    <col min="53" max="53" width="9.109375" customWidth="1"/>
    <col min="56" max="56" width="16.6640625" customWidth="1"/>
    <col min="62" max="62" width="15.6640625" customWidth="1"/>
    <col min="65" max="65" width="16.6640625" customWidth="1"/>
    <col min="68" max="68" width="11" bestFit="1" customWidth="1"/>
  </cols>
  <sheetData>
    <row r="1" spans="1:68" ht="18" thickBot="1">
      <c r="A1" s="1564" t="s">
        <v>368</v>
      </c>
      <c r="B1" s="1564"/>
      <c r="C1" s="1564"/>
      <c r="D1" s="1564"/>
      <c r="E1" s="42"/>
      <c r="F1" s="42"/>
      <c r="G1" s="42"/>
      <c r="H1" s="42"/>
      <c r="I1" s="42"/>
      <c r="J1" s="42"/>
      <c r="K1" s="833"/>
      <c r="L1" s="42"/>
      <c r="M1" s="42"/>
      <c r="N1" s="42"/>
      <c r="O1" s="42"/>
      <c r="P1" s="42"/>
      <c r="Q1" s="42"/>
      <c r="R1" s="42"/>
      <c r="S1" s="42"/>
      <c r="T1" s="1563" t="s">
        <v>582</v>
      </c>
      <c r="U1" s="1564" t="s">
        <v>368</v>
      </c>
      <c r="V1" s="1564"/>
      <c r="W1" s="1564"/>
      <c r="X1" s="1564"/>
      <c r="Y1" s="42"/>
      <c r="Z1" s="42"/>
      <c r="AA1" s="42"/>
      <c r="AB1" s="42"/>
      <c r="AC1" s="42"/>
      <c r="AD1" s="42"/>
      <c r="AE1" s="42"/>
      <c r="AF1" s="42"/>
      <c r="AG1" s="42"/>
      <c r="AH1" s="1563" t="s">
        <v>582</v>
      </c>
      <c r="AI1" s="1564" t="s">
        <v>368</v>
      </c>
      <c r="AJ1" s="1564"/>
      <c r="AK1" s="1564"/>
      <c r="AL1" s="1564"/>
      <c r="AM1" s="42"/>
      <c r="AN1" s="42"/>
      <c r="AO1" s="42"/>
      <c r="AP1" s="42"/>
      <c r="AQ1" s="42"/>
      <c r="AR1" s="42"/>
      <c r="AS1" s="42"/>
      <c r="AT1" s="42"/>
      <c r="AU1" s="42"/>
      <c r="AV1" s="42"/>
      <c r="AW1" s="42"/>
      <c r="AX1" s="42"/>
      <c r="AY1" s="1563" t="s">
        <v>582</v>
      </c>
      <c r="AZ1" s="42" t="s">
        <v>600</v>
      </c>
      <c r="BA1" s="42"/>
      <c r="BB1" s="42"/>
      <c r="BC1" s="42"/>
      <c r="BD1" s="42"/>
      <c r="BE1" s="42"/>
      <c r="BF1" s="42"/>
      <c r="BG1" s="42"/>
      <c r="BH1" s="42"/>
      <c r="BI1" s="42"/>
      <c r="BJ1" s="42"/>
      <c r="BK1" s="42"/>
      <c r="BL1" s="4"/>
      <c r="BM1" s="43"/>
      <c r="BN1" s="1567"/>
      <c r="BO1" s="1567"/>
      <c r="BP1" s="1563" t="s">
        <v>582</v>
      </c>
    </row>
    <row r="2" spans="1:68" ht="17.399999999999999">
      <c r="A2" s="1986" t="s">
        <v>445</v>
      </c>
      <c r="B2" s="1967" t="s">
        <v>0</v>
      </c>
      <c r="C2" s="1993" t="s">
        <v>219</v>
      </c>
      <c r="D2" s="1994"/>
      <c r="E2" s="1995"/>
      <c r="F2" s="1999" t="s">
        <v>327</v>
      </c>
      <c r="G2" s="1974"/>
      <c r="H2" s="1974"/>
      <c r="I2" s="1974"/>
      <c r="J2" s="1974"/>
      <c r="K2" s="1974"/>
      <c r="L2" s="1974"/>
      <c r="M2" s="1974"/>
      <c r="N2" s="1974"/>
      <c r="O2" s="1974"/>
      <c r="P2" s="1974"/>
      <c r="Q2" s="1974"/>
      <c r="R2" s="1974"/>
      <c r="S2" s="1974"/>
      <c r="T2" s="1975"/>
      <c r="U2" s="1986" t="s">
        <v>445</v>
      </c>
      <c r="V2" s="1967" t="s">
        <v>0</v>
      </c>
      <c r="W2" s="1985" t="s">
        <v>392</v>
      </c>
      <c r="X2" s="1974"/>
      <c r="Y2" s="1974"/>
      <c r="Z2" s="1974"/>
      <c r="AA2" s="1974"/>
      <c r="AB2" s="1974"/>
      <c r="AC2" s="1974"/>
      <c r="AD2" s="1974"/>
      <c r="AE2" s="1974"/>
      <c r="AF2" s="1974"/>
      <c r="AG2" s="1974"/>
      <c r="AH2" s="1975"/>
      <c r="AI2" s="1986" t="s">
        <v>445</v>
      </c>
      <c r="AJ2" s="1967" t="s">
        <v>0</v>
      </c>
      <c r="AK2" s="1985" t="s">
        <v>328</v>
      </c>
      <c r="AL2" s="1974"/>
      <c r="AM2" s="1974"/>
      <c r="AN2" s="1974"/>
      <c r="AO2" s="1974"/>
      <c r="AP2" s="1974"/>
      <c r="AQ2" s="1974"/>
      <c r="AR2" s="1974"/>
      <c r="AS2" s="1974"/>
      <c r="AT2" s="1974"/>
      <c r="AU2" s="1974"/>
      <c r="AV2" s="1974"/>
      <c r="AW2" s="1974"/>
      <c r="AX2" s="1974"/>
      <c r="AY2" s="1975"/>
      <c r="AZ2" s="1986" t="s">
        <v>445</v>
      </c>
      <c r="BA2" s="1967" t="s">
        <v>0</v>
      </c>
      <c r="BB2" s="1973" t="s">
        <v>393</v>
      </c>
      <c r="BC2" s="1974"/>
      <c r="BD2" s="1974"/>
      <c r="BE2" s="1974"/>
      <c r="BF2" s="1974"/>
      <c r="BG2" s="1974"/>
      <c r="BH2" s="1974"/>
      <c r="BI2" s="1974"/>
      <c r="BJ2" s="1974"/>
      <c r="BK2" s="1974"/>
      <c r="BL2" s="1974"/>
      <c r="BM2" s="1975"/>
      <c r="BN2" s="1976" t="s">
        <v>83</v>
      </c>
      <c r="BO2" s="1977"/>
      <c r="BP2" s="1978"/>
    </row>
    <row r="3" spans="1:68" ht="17.399999999999999">
      <c r="A3" s="1987"/>
      <c r="B3" s="1968"/>
      <c r="C3" s="1996"/>
      <c r="D3" s="1997"/>
      <c r="E3" s="1998"/>
      <c r="F3" s="1983" t="s">
        <v>82</v>
      </c>
      <c r="G3" s="1971"/>
      <c r="H3" s="1982"/>
      <c r="I3" s="1970" t="s">
        <v>81</v>
      </c>
      <c r="J3" s="1971"/>
      <c r="K3" s="1982"/>
      <c r="L3" s="1970" t="s">
        <v>80</v>
      </c>
      <c r="M3" s="1971"/>
      <c r="N3" s="1982"/>
      <c r="O3" s="1970" t="s">
        <v>79</v>
      </c>
      <c r="P3" s="1971"/>
      <c r="Q3" s="1982"/>
      <c r="R3" s="1970" t="s">
        <v>78</v>
      </c>
      <c r="S3" s="1971"/>
      <c r="T3" s="1972"/>
      <c r="U3" s="1987"/>
      <c r="V3" s="1968"/>
      <c r="W3" s="1984" t="s">
        <v>77</v>
      </c>
      <c r="X3" s="1971"/>
      <c r="Y3" s="1982"/>
      <c r="Z3" s="1970" t="s">
        <v>76</v>
      </c>
      <c r="AA3" s="1971"/>
      <c r="AB3" s="1982"/>
      <c r="AC3" s="1970" t="s">
        <v>75</v>
      </c>
      <c r="AD3" s="1971"/>
      <c r="AE3" s="1982"/>
      <c r="AF3" s="1970" t="s">
        <v>74</v>
      </c>
      <c r="AG3" s="1971"/>
      <c r="AH3" s="1972"/>
      <c r="AI3" s="1987"/>
      <c r="AJ3" s="1968"/>
      <c r="AK3" s="1984" t="s">
        <v>82</v>
      </c>
      <c r="AL3" s="1971"/>
      <c r="AM3" s="1982"/>
      <c r="AN3" s="1970" t="s">
        <v>81</v>
      </c>
      <c r="AO3" s="1971"/>
      <c r="AP3" s="1982"/>
      <c r="AQ3" s="1970" t="s">
        <v>80</v>
      </c>
      <c r="AR3" s="1971"/>
      <c r="AS3" s="1982"/>
      <c r="AT3" s="1970" t="s">
        <v>79</v>
      </c>
      <c r="AU3" s="1971"/>
      <c r="AV3" s="1982"/>
      <c r="AW3" s="1970" t="s">
        <v>78</v>
      </c>
      <c r="AX3" s="1971"/>
      <c r="AY3" s="1972"/>
      <c r="AZ3" s="1987"/>
      <c r="BA3" s="1968"/>
      <c r="BB3" s="1970" t="s">
        <v>77</v>
      </c>
      <c r="BC3" s="1971"/>
      <c r="BD3" s="1982"/>
      <c r="BE3" s="1970" t="s">
        <v>76</v>
      </c>
      <c r="BF3" s="1971"/>
      <c r="BG3" s="1982"/>
      <c r="BH3" s="1970" t="s">
        <v>75</v>
      </c>
      <c r="BI3" s="1971"/>
      <c r="BJ3" s="1982"/>
      <c r="BK3" s="1970" t="s">
        <v>74</v>
      </c>
      <c r="BL3" s="1971"/>
      <c r="BM3" s="1972"/>
      <c r="BN3" s="1979"/>
      <c r="BO3" s="1980"/>
      <c r="BP3" s="1981"/>
    </row>
    <row r="4" spans="1:68" ht="35.4" thickBot="1">
      <c r="A4" s="1988"/>
      <c r="B4" s="1969"/>
      <c r="C4" s="610" t="s">
        <v>73</v>
      </c>
      <c r="D4" s="601" t="s">
        <v>72</v>
      </c>
      <c r="E4" s="611" t="s">
        <v>71</v>
      </c>
      <c r="F4" s="1545" t="s">
        <v>73</v>
      </c>
      <c r="G4" s="602" t="s">
        <v>72</v>
      </c>
      <c r="H4" s="793" t="s">
        <v>391</v>
      </c>
      <c r="I4" s="794" t="s">
        <v>73</v>
      </c>
      <c r="J4" s="602" t="s">
        <v>72</v>
      </c>
      <c r="K4" s="834" t="s">
        <v>391</v>
      </c>
      <c r="L4" s="609" t="s">
        <v>73</v>
      </c>
      <c r="M4" s="602" t="s">
        <v>72</v>
      </c>
      <c r="N4" s="793" t="s">
        <v>391</v>
      </c>
      <c r="O4" s="794" t="s">
        <v>73</v>
      </c>
      <c r="P4" s="602" t="s">
        <v>72</v>
      </c>
      <c r="Q4" s="602" t="s">
        <v>71</v>
      </c>
      <c r="R4" s="602" t="s">
        <v>73</v>
      </c>
      <c r="S4" s="602" t="s">
        <v>72</v>
      </c>
      <c r="T4" s="607" t="s">
        <v>71</v>
      </c>
      <c r="U4" s="1988"/>
      <c r="V4" s="1969"/>
      <c r="W4" s="606" t="s">
        <v>73</v>
      </c>
      <c r="X4" s="602" t="s">
        <v>72</v>
      </c>
      <c r="Y4" s="602" t="s">
        <v>71</v>
      </c>
      <c r="Z4" s="602" t="s">
        <v>73</v>
      </c>
      <c r="AA4" s="602" t="s">
        <v>72</v>
      </c>
      <c r="AB4" s="604" t="s">
        <v>71</v>
      </c>
      <c r="AC4" s="602" t="s">
        <v>73</v>
      </c>
      <c r="AD4" s="602" t="s">
        <v>72</v>
      </c>
      <c r="AE4" s="602" t="s">
        <v>71</v>
      </c>
      <c r="AF4" s="602" t="s">
        <v>73</v>
      </c>
      <c r="AG4" s="602" t="s">
        <v>72</v>
      </c>
      <c r="AH4" s="607" t="s">
        <v>71</v>
      </c>
      <c r="AI4" s="1988"/>
      <c r="AJ4" s="1969"/>
      <c r="AK4" s="606" t="s">
        <v>73</v>
      </c>
      <c r="AL4" s="602" t="s">
        <v>72</v>
      </c>
      <c r="AM4" s="602" t="s">
        <v>391</v>
      </c>
      <c r="AN4" s="609" t="s">
        <v>73</v>
      </c>
      <c r="AO4" s="602" t="s">
        <v>72</v>
      </c>
      <c r="AP4" s="602" t="s">
        <v>71</v>
      </c>
      <c r="AQ4" s="602" t="s">
        <v>73</v>
      </c>
      <c r="AR4" s="602" t="s">
        <v>72</v>
      </c>
      <c r="AS4" s="602" t="s">
        <v>71</v>
      </c>
      <c r="AT4" s="602" t="s">
        <v>73</v>
      </c>
      <c r="AU4" s="602" t="s">
        <v>72</v>
      </c>
      <c r="AV4" s="602" t="s">
        <v>71</v>
      </c>
      <c r="AW4" s="602" t="s">
        <v>73</v>
      </c>
      <c r="AX4" s="602" t="s">
        <v>72</v>
      </c>
      <c r="AY4" s="607" t="s">
        <v>71</v>
      </c>
      <c r="AZ4" s="1988"/>
      <c r="BA4" s="1969"/>
      <c r="BB4" s="602" t="s">
        <v>73</v>
      </c>
      <c r="BC4" s="602" t="s">
        <v>72</v>
      </c>
      <c r="BD4" s="602" t="s">
        <v>71</v>
      </c>
      <c r="BE4" s="602" t="s">
        <v>73</v>
      </c>
      <c r="BF4" s="602" t="s">
        <v>72</v>
      </c>
      <c r="BG4" s="602" t="s">
        <v>391</v>
      </c>
      <c r="BH4" s="602" t="s">
        <v>73</v>
      </c>
      <c r="BI4" s="602" t="s">
        <v>72</v>
      </c>
      <c r="BJ4" s="604" t="s">
        <v>71</v>
      </c>
      <c r="BK4" s="602" t="s">
        <v>73</v>
      </c>
      <c r="BL4" s="602" t="s">
        <v>72</v>
      </c>
      <c r="BM4" s="607" t="s">
        <v>71</v>
      </c>
      <c r="BN4" s="605" t="s">
        <v>73</v>
      </c>
      <c r="BO4" s="608" t="s">
        <v>72</v>
      </c>
      <c r="BP4" s="603" t="s">
        <v>391</v>
      </c>
    </row>
    <row r="5" spans="1:68" ht="18" thickBot="1">
      <c r="A5" s="1989" t="s">
        <v>40</v>
      </c>
      <c r="B5" s="1990"/>
      <c r="C5" s="1383">
        <f t="shared" ref="C5:T5" si="0">SUM(C6:C8,C13,C16,C20,C22,C27,C34,C40)</f>
        <v>3402</v>
      </c>
      <c r="D5" s="1384">
        <f t="shared" si="0"/>
        <v>3097</v>
      </c>
      <c r="E5" s="1385">
        <f t="shared" si="0"/>
        <v>2975037329</v>
      </c>
      <c r="F5" s="1546">
        <f t="shared" si="0"/>
        <v>0</v>
      </c>
      <c r="G5" s="1384">
        <f t="shared" si="0"/>
        <v>0</v>
      </c>
      <c r="H5" s="1384">
        <f t="shared" si="0"/>
        <v>0</v>
      </c>
      <c r="I5" s="1384">
        <f t="shared" si="0"/>
        <v>1</v>
      </c>
      <c r="J5" s="1384">
        <f t="shared" si="0"/>
        <v>0</v>
      </c>
      <c r="K5" s="1386">
        <f t="shared" si="0"/>
        <v>0</v>
      </c>
      <c r="L5" s="1384">
        <f t="shared" si="0"/>
        <v>1</v>
      </c>
      <c r="M5" s="1384">
        <f t="shared" si="0"/>
        <v>1</v>
      </c>
      <c r="N5" s="1384">
        <f t="shared" si="0"/>
        <v>60428</v>
      </c>
      <c r="O5" s="1384">
        <f t="shared" si="0"/>
        <v>11</v>
      </c>
      <c r="P5" s="1384">
        <f t="shared" si="0"/>
        <v>10</v>
      </c>
      <c r="Q5" s="1384">
        <f t="shared" si="0"/>
        <v>757395</v>
      </c>
      <c r="R5" s="1384">
        <f t="shared" si="0"/>
        <v>1</v>
      </c>
      <c r="S5" s="1384">
        <f t="shared" si="0"/>
        <v>1</v>
      </c>
      <c r="T5" s="1387">
        <f t="shared" si="0"/>
        <v>6704152</v>
      </c>
      <c r="U5" s="1991" t="s">
        <v>40</v>
      </c>
      <c r="V5" s="1992"/>
      <c r="W5" s="1383">
        <f t="shared" ref="W5:AH5" si="1">SUM(W6:W8,W13,W16,W20,W22,W27,W34,W40)</f>
        <v>498</v>
      </c>
      <c r="X5" s="1388">
        <f t="shared" si="1"/>
        <v>519</v>
      </c>
      <c r="Y5" s="1388">
        <f t="shared" si="1"/>
        <v>277851076</v>
      </c>
      <c r="Z5" s="1388">
        <f t="shared" si="1"/>
        <v>0</v>
      </c>
      <c r="AA5" s="1388">
        <f t="shared" si="1"/>
        <v>0</v>
      </c>
      <c r="AB5" s="1388">
        <f t="shared" si="1"/>
        <v>0</v>
      </c>
      <c r="AC5" s="1388">
        <f t="shared" si="1"/>
        <v>2</v>
      </c>
      <c r="AD5" s="1388">
        <f t="shared" si="1"/>
        <v>1</v>
      </c>
      <c r="AE5" s="1388">
        <f t="shared" si="1"/>
        <v>71678</v>
      </c>
      <c r="AF5" s="1388">
        <f t="shared" si="1"/>
        <v>21</v>
      </c>
      <c r="AG5" s="1388">
        <f t="shared" si="1"/>
        <v>7</v>
      </c>
      <c r="AH5" s="1389">
        <f t="shared" si="1"/>
        <v>743618</v>
      </c>
      <c r="AI5" s="1991" t="s">
        <v>40</v>
      </c>
      <c r="AJ5" s="1992"/>
      <c r="AK5" s="1390">
        <f t="shared" ref="AK5:AY5" si="2">SUM(AK6:AK8,AK13,AK16,AK20,AK22,AK27,AK34,AK40)</f>
        <v>0</v>
      </c>
      <c r="AL5" s="1388">
        <f t="shared" si="2"/>
        <v>0</v>
      </c>
      <c r="AM5" s="1388">
        <f t="shared" si="2"/>
        <v>0</v>
      </c>
      <c r="AN5" s="1388">
        <f t="shared" si="2"/>
        <v>1</v>
      </c>
      <c r="AO5" s="1388">
        <f t="shared" si="2"/>
        <v>1</v>
      </c>
      <c r="AP5" s="1388">
        <f t="shared" si="2"/>
        <v>15588</v>
      </c>
      <c r="AQ5" s="1388">
        <f t="shared" si="2"/>
        <v>10</v>
      </c>
      <c r="AR5" s="1388">
        <f t="shared" si="2"/>
        <v>10</v>
      </c>
      <c r="AS5" s="1388">
        <f t="shared" si="2"/>
        <v>180837</v>
      </c>
      <c r="AT5" s="1388">
        <f t="shared" si="2"/>
        <v>6</v>
      </c>
      <c r="AU5" s="1388">
        <f t="shared" si="2"/>
        <v>1</v>
      </c>
      <c r="AV5" s="1388">
        <f>SUM(AV6:AV8,AV13,AV16,AV20,AV22,AV27,AV34,AV40)</f>
        <v>74</v>
      </c>
      <c r="AW5" s="1388">
        <f t="shared" si="2"/>
        <v>2</v>
      </c>
      <c r="AX5" s="1388">
        <f t="shared" si="2"/>
        <v>2</v>
      </c>
      <c r="AY5" s="1389">
        <f t="shared" si="2"/>
        <v>547915</v>
      </c>
      <c r="AZ5" s="1991" t="s">
        <v>40</v>
      </c>
      <c r="BA5" s="1992"/>
      <c r="BB5" s="1388">
        <f t="shared" ref="BB5:BP5" si="3">SUM(BB6:BB8,BB13,BB16,BB20,BB22,BB27,BB34,BB40)</f>
        <v>2419</v>
      </c>
      <c r="BC5" s="1388">
        <f t="shared" si="3"/>
        <v>2120</v>
      </c>
      <c r="BD5" s="1388">
        <f t="shared" si="3"/>
        <v>2511097174</v>
      </c>
      <c r="BE5" s="1388">
        <f t="shared" si="3"/>
        <v>0</v>
      </c>
      <c r="BF5" s="1388">
        <f t="shared" si="3"/>
        <v>0</v>
      </c>
      <c r="BG5" s="1388">
        <f t="shared" si="3"/>
        <v>0</v>
      </c>
      <c r="BH5" s="1388">
        <f t="shared" si="3"/>
        <v>20</v>
      </c>
      <c r="BI5" s="1388">
        <f t="shared" si="3"/>
        <v>14</v>
      </c>
      <c r="BJ5" s="1388">
        <f t="shared" si="3"/>
        <v>3978150</v>
      </c>
      <c r="BK5" s="1388">
        <f t="shared" si="3"/>
        <v>408</v>
      </c>
      <c r="BL5" s="1388">
        <f t="shared" si="3"/>
        <v>409</v>
      </c>
      <c r="BM5" s="1389">
        <f t="shared" si="3"/>
        <v>172933137</v>
      </c>
      <c r="BN5" s="1391">
        <f t="shared" si="3"/>
        <v>1</v>
      </c>
      <c r="BO5" s="1392">
        <f t="shared" si="3"/>
        <v>1</v>
      </c>
      <c r="BP5" s="1393">
        <f t="shared" si="3"/>
        <v>96107</v>
      </c>
    </row>
    <row r="6" spans="1:68" ht="18" thickTop="1">
      <c r="A6" s="600"/>
      <c r="B6" s="444" t="s">
        <v>12</v>
      </c>
      <c r="C6" s="1394">
        <f t="shared" ref="C6:E7" si="4">SUM(F6,I6,L6,O6,R6,W6,Z6,AC6,AF6,AK6,AN6,AQ6,AT6,AW6,BB6,BE6,BH6,BK6,BN6)</f>
        <v>196</v>
      </c>
      <c r="D6" s="1395">
        <f t="shared" si="4"/>
        <v>193</v>
      </c>
      <c r="E6" s="1396">
        <f t="shared" si="4"/>
        <v>301391528</v>
      </c>
      <c r="F6" s="1547">
        <v>0</v>
      </c>
      <c r="G6" s="1397">
        <v>0</v>
      </c>
      <c r="H6" s="1397">
        <v>0</v>
      </c>
      <c r="I6" s="1397">
        <v>0</v>
      </c>
      <c r="J6" s="1397">
        <v>0</v>
      </c>
      <c r="K6" s="1397">
        <v>0</v>
      </c>
      <c r="L6" s="1397">
        <v>0</v>
      </c>
      <c r="M6" s="1397">
        <v>0</v>
      </c>
      <c r="N6" s="1397">
        <v>0</v>
      </c>
      <c r="O6" s="1397">
        <v>0</v>
      </c>
      <c r="P6" s="1397">
        <v>0</v>
      </c>
      <c r="Q6" s="1397">
        <v>0</v>
      </c>
      <c r="R6" s="1397">
        <v>0</v>
      </c>
      <c r="S6" s="1397">
        <v>0</v>
      </c>
      <c r="T6" s="1521">
        <v>0</v>
      </c>
      <c r="U6" s="600"/>
      <c r="V6" s="444" t="s">
        <v>12</v>
      </c>
      <c r="W6" s="1520">
        <v>10</v>
      </c>
      <c r="X6" s="1397">
        <v>17</v>
      </c>
      <c r="Y6" s="1397">
        <v>8151778</v>
      </c>
      <c r="Z6" s="1397">
        <v>0</v>
      </c>
      <c r="AA6" s="1397">
        <v>0</v>
      </c>
      <c r="AB6" s="1397">
        <v>0</v>
      </c>
      <c r="AC6" s="1397">
        <v>0</v>
      </c>
      <c r="AD6" s="1397">
        <v>0</v>
      </c>
      <c r="AE6" s="1397">
        <v>0</v>
      </c>
      <c r="AF6" s="1397">
        <v>0</v>
      </c>
      <c r="AG6" s="1397">
        <v>0</v>
      </c>
      <c r="AH6" s="1521">
        <v>0</v>
      </c>
      <c r="AI6" s="600"/>
      <c r="AJ6" s="444" t="s">
        <v>12</v>
      </c>
      <c r="AK6" s="1398">
        <v>0</v>
      </c>
      <c r="AL6" s="1399">
        <v>0</v>
      </c>
      <c r="AM6" s="1399">
        <v>0</v>
      </c>
      <c r="AN6" s="1399">
        <v>0</v>
      </c>
      <c r="AO6" s="1399">
        <v>0</v>
      </c>
      <c r="AP6" s="1400">
        <v>0</v>
      </c>
      <c r="AQ6" s="1399">
        <v>0</v>
      </c>
      <c r="AR6" s="1399">
        <v>0</v>
      </c>
      <c r="AS6" s="1399">
        <v>0</v>
      </c>
      <c r="AT6" s="1399">
        <v>0</v>
      </c>
      <c r="AU6" s="1399">
        <v>0</v>
      </c>
      <c r="AV6" s="1399">
        <v>0</v>
      </c>
      <c r="AW6" s="1399">
        <v>0</v>
      </c>
      <c r="AX6" s="1399">
        <v>0</v>
      </c>
      <c r="AY6" s="1401">
        <v>0</v>
      </c>
      <c r="AZ6" s="600"/>
      <c r="BA6" s="444" t="s">
        <v>12</v>
      </c>
      <c r="BB6" s="1402">
        <v>124</v>
      </c>
      <c r="BC6" s="1402">
        <v>109</v>
      </c>
      <c r="BD6" s="1402">
        <v>266369941</v>
      </c>
      <c r="BE6" s="1402">
        <v>0</v>
      </c>
      <c r="BF6" s="1402">
        <v>0</v>
      </c>
      <c r="BG6" s="1402">
        <v>0</v>
      </c>
      <c r="BH6" s="1402">
        <v>3</v>
      </c>
      <c r="BI6" s="1402">
        <v>3</v>
      </c>
      <c r="BJ6" s="1402">
        <v>1086314</v>
      </c>
      <c r="BK6" s="1402">
        <v>59</v>
      </c>
      <c r="BL6" s="1402">
        <v>64</v>
      </c>
      <c r="BM6" s="1403">
        <v>25783495</v>
      </c>
      <c r="BN6" s="1404">
        <v>0</v>
      </c>
      <c r="BO6" s="1405">
        <v>0</v>
      </c>
      <c r="BP6" s="1532">
        <v>0</v>
      </c>
    </row>
    <row r="7" spans="1:68" ht="17.399999999999999">
      <c r="A7" s="598"/>
      <c r="B7" s="122" t="s">
        <v>14</v>
      </c>
      <c r="C7" s="1406">
        <f t="shared" si="4"/>
        <v>213</v>
      </c>
      <c r="D7" s="1407">
        <f t="shared" si="4"/>
        <v>135</v>
      </c>
      <c r="E7" s="1408">
        <f t="shared" si="4"/>
        <v>177788454</v>
      </c>
      <c r="F7" s="1547">
        <v>0</v>
      </c>
      <c r="G7" s="1397">
        <v>0</v>
      </c>
      <c r="H7" s="1397">
        <v>0</v>
      </c>
      <c r="I7" s="1397">
        <v>0</v>
      </c>
      <c r="J7" s="1397">
        <v>0</v>
      </c>
      <c r="K7" s="1397">
        <v>0</v>
      </c>
      <c r="L7" s="1397">
        <v>0</v>
      </c>
      <c r="M7" s="1397">
        <v>0</v>
      </c>
      <c r="N7" s="1397">
        <v>0</v>
      </c>
      <c r="O7" s="1397">
        <v>0</v>
      </c>
      <c r="P7" s="1397">
        <v>1</v>
      </c>
      <c r="Q7" s="1397">
        <v>81800</v>
      </c>
      <c r="R7" s="1397">
        <v>0</v>
      </c>
      <c r="S7" s="1397">
        <v>0</v>
      </c>
      <c r="T7" s="1521">
        <v>0</v>
      </c>
      <c r="U7" s="598"/>
      <c r="V7" s="122" t="s">
        <v>14</v>
      </c>
      <c r="W7" s="1520">
        <v>71</v>
      </c>
      <c r="X7" s="1397">
        <v>24</v>
      </c>
      <c r="Y7" s="1397">
        <v>24960330</v>
      </c>
      <c r="Z7" s="1397">
        <v>0</v>
      </c>
      <c r="AA7" s="1397">
        <v>0</v>
      </c>
      <c r="AB7" s="1397">
        <v>0</v>
      </c>
      <c r="AC7" s="1397">
        <v>2</v>
      </c>
      <c r="AD7" s="1397">
        <v>1</v>
      </c>
      <c r="AE7" s="1397">
        <v>71678</v>
      </c>
      <c r="AF7" s="1397">
        <v>0</v>
      </c>
      <c r="AG7" s="1397">
        <v>0</v>
      </c>
      <c r="AH7" s="1521">
        <v>0</v>
      </c>
      <c r="AI7" s="598"/>
      <c r="AJ7" s="122" t="s">
        <v>14</v>
      </c>
      <c r="AK7" s="1409">
        <v>0</v>
      </c>
      <c r="AL7" s="1410">
        <v>0</v>
      </c>
      <c r="AM7" s="1410">
        <v>0</v>
      </c>
      <c r="AN7" s="1410">
        <v>1</v>
      </c>
      <c r="AO7" s="1410">
        <v>1</v>
      </c>
      <c r="AP7" s="1411">
        <v>15588</v>
      </c>
      <c r="AQ7" s="1410">
        <v>0</v>
      </c>
      <c r="AR7" s="1410">
        <v>0</v>
      </c>
      <c r="AS7" s="1410">
        <v>0</v>
      </c>
      <c r="AT7" s="1410">
        <v>0</v>
      </c>
      <c r="AU7" s="1410">
        <v>0</v>
      </c>
      <c r="AV7" s="1410">
        <v>0</v>
      </c>
      <c r="AW7" s="1410">
        <v>0</v>
      </c>
      <c r="AX7" s="1410">
        <v>0</v>
      </c>
      <c r="AY7" s="1412">
        <v>0</v>
      </c>
      <c r="AZ7" s="598"/>
      <c r="BA7" s="122" t="s">
        <v>14</v>
      </c>
      <c r="BB7" s="1413">
        <v>107</v>
      </c>
      <c r="BC7" s="1413">
        <v>74</v>
      </c>
      <c r="BD7" s="1413">
        <v>140415109</v>
      </c>
      <c r="BE7" s="1413">
        <v>0</v>
      </c>
      <c r="BF7" s="1413">
        <v>0</v>
      </c>
      <c r="BG7" s="1413">
        <v>0</v>
      </c>
      <c r="BH7" s="1413">
        <v>4</v>
      </c>
      <c r="BI7" s="1413">
        <v>3</v>
      </c>
      <c r="BJ7" s="1413">
        <v>675857</v>
      </c>
      <c r="BK7" s="1413">
        <v>28</v>
      </c>
      <c r="BL7" s="1413">
        <v>31</v>
      </c>
      <c r="BM7" s="1414">
        <v>11568092</v>
      </c>
      <c r="BN7" s="1415">
        <v>0</v>
      </c>
      <c r="BO7" s="1416">
        <v>0</v>
      </c>
      <c r="BP7" s="1533">
        <v>0</v>
      </c>
    </row>
    <row r="8" spans="1:68" ht="17.399999999999999">
      <c r="A8" s="2000" t="s">
        <v>446</v>
      </c>
      <c r="B8" s="125" t="s">
        <v>70</v>
      </c>
      <c r="C8" s="1417">
        <f t="shared" ref="C8:T8" si="5">SUM(C9:C12)</f>
        <v>351</v>
      </c>
      <c r="D8" s="1418">
        <f t="shared" si="5"/>
        <v>342</v>
      </c>
      <c r="E8" s="1408">
        <f t="shared" si="5"/>
        <v>493826813</v>
      </c>
      <c r="F8" s="1419">
        <f t="shared" si="5"/>
        <v>0</v>
      </c>
      <c r="G8" s="1420">
        <f t="shared" si="5"/>
        <v>0</v>
      </c>
      <c r="H8" s="1420">
        <f t="shared" si="5"/>
        <v>0</v>
      </c>
      <c r="I8" s="1420">
        <f t="shared" si="5"/>
        <v>0</v>
      </c>
      <c r="J8" s="1420">
        <f t="shared" si="5"/>
        <v>0</v>
      </c>
      <c r="K8" s="1421">
        <f t="shared" si="5"/>
        <v>0</v>
      </c>
      <c r="L8" s="1420">
        <f t="shared" si="5"/>
        <v>0</v>
      </c>
      <c r="M8" s="1420">
        <f t="shared" si="5"/>
        <v>0</v>
      </c>
      <c r="N8" s="1420">
        <f t="shared" si="5"/>
        <v>0</v>
      </c>
      <c r="O8" s="1420">
        <f t="shared" si="5"/>
        <v>2</v>
      </c>
      <c r="P8" s="1420">
        <f t="shared" si="5"/>
        <v>1</v>
      </c>
      <c r="Q8" s="1420">
        <f t="shared" si="5"/>
        <v>47600</v>
      </c>
      <c r="R8" s="1420">
        <f t="shared" si="5"/>
        <v>0</v>
      </c>
      <c r="S8" s="1420">
        <f t="shared" si="5"/>
        <v>0</v>
      </c>
      <c r="T8" s="1422">
        <f t="shared" si="5"/>
        <v>0</v>
      </c>
      <c r="U8" s="2000" t="s">
        <v>446</v>
      </c>
      <c r="V8" s="125" t="s">
        <v>70</v>
      </c>
      <c r="W8" s="1426">
        <f t="shared" ref="W8:AH8" si="6">SUM(W9:W12)</f>
        <v>40</v>
      </c>
      <c r="X8" s="1423">
        <f t="shared" si="6"/>
        <v>53</v>
      </c>
      <c r="Y8" s="1423">
        <f t="shared" si="6"/>
        <v>45059409</v>
      </c>
      <c r="Z8" s="1424">
        <f t="shared" si="6"/>
        <v>0</v>
      </c>
      <c r="AA8" s="1424">
        <f t="shared" si="6"/>
        <v>0</v>
      </c>
      <c r="AB8" s="1424">
        <f t="shared" si="6"/>
        <v>0</v>
      </c>
      <c r="AC8" s="1424">
        <f t="shared" si="6"/>
        <v>0</v>
      </c>
      <c r="AD8" s="1424">
        <f t="shared" si="6"/>
        <v>0</v>
      </c>
      <c r="AE8" s="1424">
        <f t="shared" si="6"/>
        <v>0</v>
      </c>
      <c r="AF8" s="1423">
        <f t="shared" si="6"/>
        <v>10</v>
      </c>
      <c r="AG8" s="1423">
        <f t="shared" si="6"/>
        <v>2</v>
      </c>
      <c r="AH8" s="1425">
        <f t="shared" si="6"/>
        <v>26932</v>
      </c>
      <c r="AI8" s="2000" t="s">
        <v>446</v>
      </c>
      <c r="AJ8" s="125" t="s">
        <v>70</v>
      </c>
      <c r="AK8" s="1426">
        <f t="shared" ref="AK8:AY8" si="7">SUM(AK9:AK12)</f>
        <v>0</v>
      </c>
      <c r="AL8" s="1423">
        <f t="shared" si="7"/>
        <v>0</v>
      </c>
      <c r="AM8" s="1423">
        <f t="shared" si="7"/>
        <v>0</v>
      </c>
      <c r="AN8" s="1423">
        <f t="shared" si="7"/>
        <v>0</v>
      </c>
      <c r="AO8" s="1423">
        <f t="shared" si="7"/>
        <v>0</v>
      </c>
      <c r="AP8" s="1423">
        <f t="shared" si="7"/>
        <v>0</v>
      </c>
      <c r="AQ8" s="1423">
        <f t="shared" si="7"/>
        <v>1</v>
      </c>
      <c r="AR8" s="1423">
        <f t="shared" si="7"/>
        <v>1</v>
      </c>
      <c r="AS8" s="1423">
        <f t="shared" si="7"/>
        <v>4188</v>
      </c>
      <c r="AT8" s="1423">
        <f t="shared" si="7"/>
        <v>0</v>
      </c>
      <c r="AU8" s="1423">
        <f t="shared" si="7"/>
        <v>0</v>
      </c>
      <c r="AV8" s="1423">
        <f t="shared" si="7"/>
        <v>0</v>
      </c>
      <c r="AW8" s="1423">
        <f t="shared" si="7"/>
        <v>1</v>
      </c>
      <c r="AX8" s="1423">
        <f t="shared" si="7"/>
        <v>1</v>
      </c>
      <c r="AY8" s="1425">
        <f t="shared" si="7"/>
        <v>544389</v>
      </c>
      <c r="AZ8" s="2000" t="s">
        <v>446</v>
      </c>
      <c r="BA8" s="125" t="s">
        <v>70</v>
      </c>
      <c r="BB8" s="1423">
        <f t="shared" ref="BB8:BP8" si="8">SUM(BB9:BB12)</f>
        <v>248</v>
      </c>
      <c r="BC8" s="1423">
        <f t="shared" si="8"/>
        <v>234</v>
      </c>
      <c r="BD8" s="1423">
        <f t="shared" si="8"/>
        <v>420551154</v>
      </c>
      <c r="BE8" s="1423">
        <f t="shared" si="8"/>
        <v>0</v>
      </c>
      <c r="BF8" s="1423">
        <f t="shared" si="8"/>
        <v>0</v>
      </c>
      <c r="BG8" s="1423">
        <f t="shared" si="8"/>
        <v>0</v>
      </c>
      <c r="BH8" s="1423">
        <f t="shared" si="8"/>
        <v>1</v>
      </c>
      <c r="BI8" s="1423">
        <f t="shared" si="8"/>
        <v>1</v>
      </c>
      <c r="BJ8" s="1423">
        <f t="shared" si="8"/>
        <v>458380</v>
      </c>
      <c r="BK8" s="1423">
        <f t="shared" si="8"/>
        <v>48</v>
      </c>
      <c r="BL8" s="1423">
        <f t="shared" si="8"/>
        <v>49</v>
      </c>
      <c r="BM8" s="1425">
        <f t="shared" si="8"/>
        <v>27134761</v>
      </c>
      <c r="BN8" s="1427">
        <f t="shared" si="8"/>
        <v>0</v>
      </c>
      <c r="BO8" s="1428">
        <f t="shared" si="8"/>
        <v>0</v>
      </c>
      <c r="BP8" s="1534">
        <f t="shared" si="8"/>
        <v>0</v>
      </c>
    </row>
    <row r="9" spans="1:68" ht="17.399999999999999">
      <c r="A9" s="2000"/>
      <c r="B9" s="122" t="s">
        <v>10</v>
      </c>
      <c r="C9" s="1406">
        <f t="shared" ref="C9:E12" si="9">SUM(F9,I9,L9,O9,R9,W9,Z9,AC9,AF9,AK9,AN9,AQ9,AT9,AW9,BB9,BE9,BH9,BK9,BN9)</f>
        <v>182</v>
      </c>
      <c r="D9" s="1407">
        <f t="shared" si="9"/>
        <v>186</v>
      </c>
      <c r="E9" s="1429">
        <f>SUM(H9,K9,N9,Q9,T9,Y9,AB9,AE9,AH9,AM9,AP9,AS9,AV9,AY9,BD9,BG9,BJ9,BM9,BP9)</f>
        <v>345707734</v>
      </c>
      <c r="F9" s="1548">
        <v>0</v>
      </c>
      <c r="G9" s="1430">
        <v>0</v>
      </c>
      <c r="H9" s="1430">
        <v>0</v>
      </c>
      <c r="I9" s="1430">
        <v>0</v>
      </c>
      <c r="J9" s="1430">
        <v>0</v>
      </c>
      <c r="K9" s="1431">
        <v>0</v>
      </c>
      <c r="L9" s="1430">
        <v>0</v>
      </c>
      <c r="M9" s="1430">
        <v>0</v>
      </c>
      <c r="N9" s="1430">
        <v>0</v>
      </c>
      <c r="O9" s="1430">
        <v>1</v>
      </c>
      <c r="P9" s="1430">
        <v>1</v>
      </c>
      <c r="Q9" s="1430">
        <v>47600</v>
      </c>
      <c r="R9" s="1430">
        <v>0</v>
      </c>
      <c r="S9" s="1430">
        <v>0</v>
      </c>
      <c r="T9" s="1432">
        <v>0</v>
      </c>
      <c r="U9" s="2000"/>
      <c r="V9" s="122" t="s">
        <v>10</v>
      </c>
      <c r="W9" s="1522">
        <v>9</v>
      </c>
      <c r="X9" s="1433">
        <v>24</v>
      </c>
      <c r="Y9" s="1399">
        <v>31480204</v>
      </c>
      <c r="Z9" s="1399">
        <v>0</v>
      </c>
      <c r="AA9" s="1399">
        <v>0</v>
      </c>
      <c r="AB9" s="1399">
        <v>0</v>
      </c>
      <c r="AC9" s="1399">
        <v>0</v>
      </c>
      <c r="AD9" s="1399">
        <v>0</v>
      </c>
      <c r="AE9" s="1399">
        <v>0</v>
      </c>
      <c r="AF9" s="1399">
        <v>6</v>
      </c>
      <c r="AG9" s="1433">
        <v>1</v>
      </c>
      <c r="AH9" s="1401">
        <v>11632</v>
      </c>
      <c r="AI9" s="2000"/>
      <c r="AJ9" s="122" t="s">
        <v>10</v>
      </c>
      <c r="AK9" s="1434">
        <v>0</v>
      </c>
      <c r="AL9" s="1435">
        <v>0</v>
      </c>
      <c r="AM9" s="1435">
        <v>0</v>
      </c>
      <c r="AN9" s="1435">
        <v>0</v>
      </c>
      <c r="AO9" s="1435">
        <v>0</v>
      </c>
      <c r="AP9" s="1436">
        <v>0</v>
      </c>
      <c r="AQ9" s="1437">
        <v>1</v>
      </c>
      <c r="AR9" s="1437">
        <v>1</v>
      </c>
      <c r="AS9" s="1437">
        <v>4188</v>
      </c>
      <c r="AT9" s="1437">
        <v>0</v>
      </c>
      <c r="AU9" s="1437">
        <v>0</v>
      </c>
      <c r="AV9" s="1437">
        <v>0</v>
      </c>
      <c r="AW9" s="1437">
        <v>1</v>
      </c>
      <c r="AX9" s="1437">
        <v>1</v>
      </c>
      <c r="AY9" s="1401">
        <v>544389</v>
      </c>
      <c r="AZ9" s="2000"/>
      <c r="BA9" s="122" t="s">
        <v>10</v>
      </c>
      <c r="BB9" s="1436">
        <v>125</v>
      </c>
      <c r="BC9" s="1433">
        <v>118</v>
      </c>
      <c r="BD9" s="1438">
        <v>289834397</v>
      </c>
      <c r="BE9" s="1437">
        <v>0</v>
      </c>
      <c r="BF9" s="1437">
        <v>0</v>
      </c>
      <c r="BG9" s="1437">
        <v>0</v>
      </c>
      <c r="BH9" s="1437">
        <v>0</v>
      </c>
      <c r="BI9" s="1437">
        <v>0</v>
      </c>
      <c r="BJ9" s="1437">
        <v>0</v>
      </c>
      <c r="BK9" s="1399">
        <v>39</v>
      </c>
      <c r="BL9" s="1433">
        <v>40</v>
      </c>
      <c r="BM9" s="1401">
        <v>23785324</v>
      </c>
      <c r="BN9" s="1439">
        <v>0</v>
      </c>
      <c r="BO9" s="1440">
        <v>0</v>
      </c>
      <c r="BP9" s="1535">
        <v>0</v>
      </c>
    </row>
    <row r="10" spans="1:68" ht="17.399999999999999">
      <c r="A10" s="2000"/>
      <c r="B10" s="123" t="s">
        <v>27</v>
      </c>
      <c r="C10" s="1441">
        <f t="shared" si="9"/>
        <v>73</v>
      </c>
      <c r="D10" s="1442">
        <f t="shared" si="9"/>
        <v>56</v>
      </c>
      <c r="E10" s="1443">
        <f t="shared" si="9"/>
        <v>34141723</v>
      </c>
      <c r="F10" s="1549">
        <v>0</v>
      </c>
      <c r="G10" s="1445">
        <v>0</v>
      </c>
      <c r="H10" s="1445">
        <v>0</v>
      </c>
      <c r="I10" s="1445">
        <v>0</v>
      </c>
      <c r="J10" s="1445">
        <v>0</v>
      </c>
      <c r="K10" s="1446">
        <v>0</v>
      </c>
      <c r="L10" s="1445">
        <v>0</v>
      </c>
      <c r="M10" s="1445">
        <v>0</v>
      </c>
      <c r="N10" s="1445">
        <v>0</v>
      </c>
      <c r="O10" s="1445">
        <v>0</v>
      </c>
      <c r="P10" s="1445">
        <v>0</v>
      </c>
      <c r="Q10" s="1445">
        <v>0</v>
      </c>
      <c r="R10" s="1445">
        <v>0</v>
      </c>
      <c r="S10" s="1445">
        <v>0</v>
      </c>
      <c r="T10" s="1447">
        <v>0</v>
      </c>
      <c r="U10" s="2000"/>
      <c r="V10" s="123" t="s">
        <v>27</v>
      </c>
      <c r="W10" s="1523">
        <v>19</v>
      </c>
      <c r="X10" s="1444">
        <v>10</v>
      </c>
      <c r="Y10" s="1449">
        <v>6597384</v>
      </c>
      <c r="Z10" s="1449">
        <v>0</v>
      </c>
      <c r="AA10" s="1449">
        <v>0</v>
      </c>
      <c r="AB10" s="1449">
        <v>0</v>
      </c>
      <c r="AC10" s="1449">
        <v>0</v>
      </c>
      <c r="AD10" s="1449">
        <v>0</v>
      </c>
      <c r="AE10" s="1449">
        <v>0</v>
      </c>
      <c r="AF10" s="1449">
        <v>4</v>
      </c>
      <c r="AG10" s="1444">
        <v>1</v>
      </c>
      <c r="AH10" s="1447">
        <v>15300</v>
      </c>
      <c r="AI10" s="2000"/>
      <c r="AJ10" s="123" t="s">
        <v>27</v>
      </c>
      <c r="AK10" s="1444">
        <v>0</v>
      </c>
      <c r="AL10" s="1445">
        <v>0</v>
      </c>
      <c r="AM10" s="1445">
        <v>0</v>
      </c>
      <c r="AN10" s="1445">
        <v>0</v>
      </c>
      <c r="AO10" s="1445">
        <v>0</v>
      </c>
      <c r="AP10" s="1446">
        <v>0</v>
      </c>
      <c r="AQ10" s="1445">
        <v>0</v>
      </c>
      <c r="AR10" s="1445">
        <v>0</v>
      </c>
      <c r="AS10" s="1445">
        <v>0</v>
      </c>
      <c r="AT10" s="1445">
        <v>0</v>
      </c>
      <c r="AU10" s="1445">
        <v>0</v>
      </c>
      <c r="AV10" s="1445">
        <v>0</v>
      </c>
      <c r="AW10" s="1445">
        <v>0</v>
      </c>
      <c r="AX10" s="1445">
        <v>0</v>
      </c>
      <c r="AY10" s="1447">
        <v>0</v>
      </c>
      <c r="AZ10" s="2000"/>
      <c r="BA10" s="123" t="s">
        <v>27</v>
      </c>
      <c r="BB10" s="1450">
        <v>47</v>
      </c>
      <c r="BC10" s="1444">
        <v>41</v>
      </c>
      <c r="BD10" s="1451">
        <v>25963625</v>
      </c>
      <c r="BE10" s="1445">
        <v>0</v>
      </c>
      <c r="BF10" s="1445">
        <v>0</v>
      </c>
      <c r="BG10" s="1445">
        <v>0</v>
      </c>
      <c r="BH10" s="1445">
        <v>0</v>
      </c>
      <c r="BI10" s="1445">
        <v>0</v>
      </c>
      <c r="BJ10" s="1445">
        <v>0</v>
      </c>
      <c r="BK10" s="1449">
        <v>3</v>
      </c>
      <c r="BL10" s="1444">
        <v>4</v>
      </c>
      <c r="BM10" s="1447">
        <v>1565414</v>
      </c>
      <c r="BN10" s="1452">
        <v>0</v>
      </c>
      <c r="BO10" s="1453">
        <v>0</v>
      </c>
      <c r="BP10" s="1536">
        <v>0</v>
      </c>
    </row>
    <row r="11" spans="1:68" ht="17.399999999999999">
      <c r="A11" s="2000"/>
      <c r="B11" s="123" t="s">
        <v>28</v>
      </c>
      <c r="C11" s="1394">
        <f t="shared" si="9"/>
        <v>41</v>
      </c>
      <c r="D11" s="1395">
        <f t="shared" si="9"/>
        <v>46</v>
      </c>
      <c r="E11" s="1396">
        <f t="shared" si="9"/>
        <v>26893187</v>
      </c>
      <c r="F11" s="1550">
        <v>0</v>
      </c>
      <c r="G11" s="1455">
        <v>0</v>
      </c>
      <c r="H11" s="1455">
        <v>0</v>
      </c>
      <c r="I11" s="1455">
        <v>0</v>
      </c>
      <c r="J11" s="1455">
        <v>0</v>
      </c>
      <c r="K11" s="1456">
        <v>0</v>
      </c>
      <c r="L11" s="1455">
        <v>0</v>
      </c>
      <c r="M11" s="1455">
        <v>0</v>
      </c>
      <c r="N11" s="1455">
        <v>0</v>
      </c>
      <c r="O11" s="1455">
        <v>0</v>
      </c>
      <c r="P11" s="1455">
        <v>0</v>
      </c>
      <c r="Q11" s="1455">
        <v>0</v>
      </c>
      <c r="R11" s="1455">
        <v>0</v>
      </c>
      <c r="S11" s="1455">
        <v>0</v>
      </c>
      <c r="T11" s="1457">
        <v>0</v>
      </c>
      <c r="U11" s="2000"/>
      <c r="V11" s="123" t="s">
        <v>28</v>
      </c>
      <c r="W11" s="1458">
        <v>3</v>
      </c>
      <c r="X11" s="1459">
        <v>10</v>
      </c>
      <c r="Y11" s="1460">
        <v>663711</v>
      </c>
      <c r="Z11" s="1460">
        <v>0</v>
      </c>
      <c r="AA11" s="1460">
        <v>0</v>
      </c>
      <c r="AB11" s="1460">
        <v>0</v>
      </c>
      <c r="AC11" s="1460">
        <v>0</v>
      </c>
      <c r="AD11" s="1460">
        <v>0</v>
      </c>
      <c r="AE11" s="1460">
        <v>0</v>
      </c>
      <c r="AF11" s="1460">
        <v>0</v>
      </c>
      <c r="AG11" s="1459">
        <v>0</v>
      </c>
      <c r="AH11" s="1461">
        <v>0</v>
      </c>
      <c r="AI11" s="2000"/>
      <c r="AJ11" s="123" t="s">
        <v>28</v>
      </c>
      <c r="AK11" s="1454">
        <v>0</v>
      </c>
      <c r="AL11" s="1455">
        <v>0</v>
      </c>
      <c r="AM11" s="1455">
        <v>0</v>
      </c>
      <c r="AN11" s="1455">
        <v>0</v>
      </c>
      <c r="AO11" s="1455">
        <v>0</v>
      </c>
      <c r="AP11" s="1456">
        <v>0</v>
      </c>
      <c r="AQ11" s="1455">
        <v>0</v>
      </c>
      <c r="AR11" s="1455">
        <v>0</v>
      </c>
      <c r="AS11" s="1455">
        <v>0</v>
      </c>
      <c r="AT11" s="1455">
        <v>0</v>
      </c>
      <c r="AU11" s="1455">
        <v>0</v>
      </c>
      <c r="AV11" s="1455">
        <v>0</v>
      </c>
      <c r="AW11" s="1455">
        <v>0</v>
      </c>
      <c r="AX11" s="1455">
        <v>0</v>
      </c>
      <c r="AY11" s="1457">
        <v>0</v>
      </c>
      <c r="AZ11" s="2000"/>
      <c r="BA11" s="123" t="s">
        <v>28</v>
      </c>
      <c r="BB11" s="1458">
        <v>35</v>
      </c>
      <c r="BC11" s="1459">
        <v>34</v>
      </c>
      <c r="BD11" s="1462">
        <v>25697255</v>
      </c>
      <c r="BE11" s="1463">
        <v>0</v>
      </c>
      <c r="BF11" s="1463">
        <v>0</v>
      </c>
      <c r="BG11" s="1463">
        <v>0</v>
      </c>
      <c r="BH11" s="1463">
        <v>0</v>
      </c>
      <c r="BI11" s="1463">
        <v>0</v>
      </c>
      <c r="BJ11" s="1463">
        <v>0</v>
      </c>
      <c r="BK11" s="1460">
        <v>3</v>
      </c>
      <c r="BL11" s="1459">
        <v>2</v>
      </c>
      <c r="BM11" s="1461">
        <v>532221</v>
      </c>
      <c r="BN11" s="1452">
        <v>0</v>
      </c>
      <c r="BO11" s="1453">
        <v>0</v>
      </c>
      <c r="BP11" s="1536">
        <v>0</v>
      </c>
    </row>
    <row r="12" spans="1:68" ht="17.399999999999999">
      <c r="A12" s="2000"/>
      <c r="B12" s="599" t="s">
        <v>26</v>
      </c>
      <c r="C12" s="1464">
        <f t="shared" si="9"/>
        <v>55</v>
      </c>
      <c r="D12" s="1465">
        <f t="shared" si="9"/>
        <v>54</v>
      </c>
      <c r="E12" s="1466">
        <f t="shared" si="9"/>
        <v>87084169</v>
      </c>
      <c r="F12" s="1467">
        <v>0</v>
      </c>
      <c r="G12" s="1468">
        <v>0</v>
      </c>
      <c r="H12" s="1468">
        <v>0</v>
      </c>
      <c r="I12" s="1468">
        <v>0</v>
      </c>
      <c r="J12" s="1468">
        <v>0</v>
      </c>
      <c r="K12" s="1469">
        <v>0</v>
      </c>
      <c r="L12" s="1468">
        <v>0</v>
      </c>
      <c r="M12" s="1468">
        <v>0</v>
      </c>
      <c r="N12" s="1468">
        <v>0</v>
      </c>
      <c r="O12" s="1468">
        <v>1</v>
      </c>
      <c r="P12" s="1468">
        <v>0</v>
      </c>
      <c r="Q12" s="1468">
        <v>0</v>
      </c>
      <c r="R12" s="1468">
        <v>0</v>
      </c>
      <c r="S12" s="1468">
        <v>0</v>
      </c>
      <c r="T12" s="1470">
        <v>0</v>
      </c>
      <c r="U12" s="2000"/>
      <c r="V12" s="599" t="s">
        <v>26</v>
      </c>
      <c r="W12" s="1471">
        <v>9</v>
      </c>
      <c r="X12" s="1472">
        <v>9</v>
      </c>
      <c r="Y12" s="1472">
        <v>6318110</v>
      </c>
      <c r="Z12" s="1468">
        <v>0</v>
      </c>
      <c r="AA12" s="1468">
        <v>0</v>
      </c>
      <c r="AB12" s="1468">
        <v>0</v>
      </c>
      <c r="AC12" s="1468">
        <v>0</v>
      </c>
      <c r="AD12" s="1468">
        <v>0</v>
      </c>
      <c r="AE12" s="1468">
        <v>0</v>
      </c>
      <c r="AF12" s="1472">
        <v>0</v>
      </c>
      <c r="AG12" s="1472">
        <v>0</v>
      </c>
      <c r="AH12" s="1473">
        <v>0</v>
      </c>
      <c r="AI12" s="2000"/>
      <c r="AJ12" s="1474" t="s">
        <v>26</v>
      </c>
      <c r="AK12" s="1475">
        <v>0</v>
      </c>
      <c r="AL12" s="1468">
        <v>0</v>
      </c>
      <c r="AM12" s="1468">
        <v>0</v>
      </c>
      <c r="AN12" s="1468">
        <v>0</v>
      </c>
      <c r="AO12" s="1468">
        <v>0</v>
      </c>
      <c r="AP12" s="1469">
        <v>0</v>
      </c>
      <c r="AQ12" s="1468">
        <v>0</v>
      </c>
      <c r="AR12" s="1468">
        <v>0</v>
      </c>
      <c r="AS12" s="1468">
        <v>0</v>
      </c>
      <c r="AT12" s="1468">
        <v>0</v>
      </c>
      <c r="AU12" s="1468">
        <v>0</v>
      </c>
      <c r="AV12" s="1468">
        <v>0</v>
      </c>
      <c r="AW12" s="1468">
        <v>0</v>
      </c>
      <c r="AX12" s="1468">
        <v>0</v>
      </c>
      <c r="AY12" s="1470">
        <v>0</v>
      </c>
      <c r="AZ12" s="2000"/>
      <c r="BA12" s="599" t="s">
        <v>26</v>
      </c>
      <c r="BB12" s="1476">
        <v>41</v>
      </c>
      <c r="BC12" s="1477">
        <v>41</v>
      </c>
      <c r="BD12" s="1477">
        <v>79055877</v>
      </c>
      <c r="BE12" s="1477">
        <v>0</v>
      </c>
      <c r="BF12" s="1477">
        <v>0</v>
      </c>
      <c r="BG12" s="1477">
        <v>0</v>
      </c>
      <c r="BH12" s="1477">
        <v>1</v>
      </c>
      <c r="BI12" s="1477">
        <v>1</v>
      </c>
      <c r="BJ12" s="1477">
        <v>458380</v>
      </c>
      <c r="BK12" s="1477">
        <v>3</v>
      </c>
      <c r="BL12" s="1477">
        <v>3</v>
      </c>
      <c r="BM12" s="1478">
        <v>1251802</v>
      </c>
      <c r="BN12" s="1479">
        <v>0</v>
      </c>
      <c r="BO12" s="1480">
        <v>0</v>
      </c>
      <c r="BP12" s="1537">
        <v>0</v>
      </c>
    </row>
    <row r="13" spans="1:68" ht="17.399999999999999">
      <c r="A13" s="2000" t="s">
        <v>450</v>
      </c>
      <c r="B13" s="125" t="s">
        <v>70</v>
      </c>
      <c r="C13" s="1417">
        <f t="shared" ref="C13:T13" si="10">SUM(C14:C15)</f>
        <v>333</v>
      </c>
      <c r="D13" s="1418">
        <f t="shared" si="10"/>
        <v>333</v>
      </c>
      <c r="E13" s="1408">
        <f t="shared" si="10"/>
        <v>303588867</v>
      </c>
      <c r="F13" s="1551">
        <f t="shared" si="10"/>
        <v>0</v>
      </c>
      <c r="G13" s="1418">
        <f t="shared" si="10"/>
        <v>0</v>
      </c>
      <c r="H13" s="1418">
        <f t="shared" si="10"/>
        <v>0</v>
      </c>
      <c r="I13" s="1418">
        <f t="shared" si="10"/>
        <v>0</v>
      </c>
      <c r="J13" s="1418">
        <f t="shared" si="10"/>
        <v>0</v>
      </c>
      <c r="K13" s="1481">
        <f t="shared" si="10"/>
        <v>0</v>
      </c>
      <c r="L13" s="1418">
        <f t="shared" si="10"/>
        <v>0</v>
      </c>
      <c r="M13" s="1418">
        <f t="shared" si="10"/>
        <v>0</v>
      </c>
      <c r="N13" s="1418">
        <f t="shared" si="10"/>
        <v>0</v>
      </c>
      <c r="O13" s="1418">
        <f t="shared" si="10"/>
        <v>0</v>
      </c>
      <c r="P13" s="1418">
        <f t="shared" si="10"/>
        <v>0</v>
      </c>
      <c r="Q13" s="1418">
        <f t="shared" si="10"/>
        <v>0</v>
      </c>
      <c r="R13" s="1418">
        <f t="shared" si="10"/>
        <v>0</v>
      </c>
      <c r="S13" s="1418">
        <f t="shared" si="10"/>
        <v>0</v>
      </c>
      <c r="T13" s="1482">
        <f t="shared" si="10"/>
        <v>0</v>
      </c>
      <c r="U13" s="2000" t="s">
        <v>450</v>
      </c>
      <c r="V13" s="125" t="s">
        <v>70</v>
      </c>
      <c r="W13" s="1417">
        <f t="shared" ref="W13:AE13" si="11">SUM(W14:W15)</f>
        <v>46</v>
      </c>
      <c r="X13" s="1418">
        <f t="shared" si="11"/>
        <v>46</v>
      </c>
      <c r="Y13" s="1418">
        <f t="shared" si="11"/>
        <v>39631101</v>
      </c>
      <c r="Z13" s="1418">
        <f t="shared" si="11"/>
        <v>0</v>
      </c>
      <c r="AA13" s="1418">
        <f t="shared" si="11"/>
        <v>0</v>
      </c>
      <c r="AB13" s="1418">
        <f t="shared" si="11"/>
        <v>0</v>
      </c>
      <c r="AC13" s="1418">
        <f t="shared" si="11"/>
        <v>0</v>
      </c>
      <c r="AD13" s="1418">
        <f t="shared" si="11"/>
        <v>0</v>
      </c>
      <c r="AE13" s="1418">
        <f t="shared" si="11"/>
        <v>0</v>
      </c>
      <c r="AF13" s="1418">
        <f>SUM(AF14:AF15)</f>
        <v>0</v>
      </c>
      <c r="AG13" s="1418">
        <f>SUM(AG14:AG15)</f>
        <v>0</v>
      </c>
      <c r="AH13" s="1482">
        <f>SUM(AH14:AH15)</f>
        <v>0</v>
      </c>
      <c r="AI13" s="2000" t="s">
        <v>450</v>
      </c>
      <c r="AJ13" s="125" t="s">
        <v>70</v>
      </c>
      <c r="AK13" s="1417">
        <f t="shared" ref="AK13:AY13" si="12">SUM(AK14:AK15)</f>
        <v>0</v>
      </c>
      <c r="AL13" s="1418">
        <f t="shared" si="12"/>
        <v>0</v>
      </c>
      <c r="AM13" s="1418">
        <f t="shared" si="12"/>
        <v>0</v>
      </c>
      <c r="AN13" s="1418">
        <f t="shared" si="12"/>
        <v>0</v>
      </c>
      <c r="AO13" s="1418">
        <f t="shared" si="12"/>
        <v>0</v>
      </c>
      <c r="AP13" s="1418">
        <f t="shared" si="12"/>
        <v>0</v>
      </c>
      <c r="AQ13" s="1418">
        <f t="shared" si="12"/>
        <v>0</v>
      </c>
      <c r="AR13" s="1418">
        <f t="shared" si="12"/>
        <v>0</v>
      </c>
      <c r="AS13" s="1418">
        <f t="shared" si="12"/>
        <v>0</v>
      </c>
      <c r="AT13" s="1418">
        <f t="shared" si="12"/>
        <v>0</v>
      </c>
      <c r="AU13" s="1418">
        <f t="shared" si="12"/>
        <v>0</v>
      </c>
      <c r="AV13" s="1418">
        <f t="shared" si="12"/>
        <v>0</v>
      </c>
      <c r="AW13" s="1418">
        <f t="shared" si="12"/>
        <v>1</v>
      </c>
      <c r="AX13" s="1418">
        <f t="shared" si="12"/>
        <v>1</v>
      </c>
      <c r="AY13" s="1482">
        <f t="shared" si="12"/>
        <v>3526</v>
      </c>
      <c r="AZ13" s="2000" t="s">
        <v>450</v>
      </c>
      <c r="BA13" s="125" t="s">
        <v>70</v>
      </c>
      <c r="BB13" s="1423">
        <f t="shared" ref="BB13:BP13" si="13">SUM(BB14:BB15)</f>
        <v>246</v>
      </c>
      <c r="BC13" s="1423">
        <f t="shared" si="13"/>
        <v>246</v>
      </c>
      <c r="BD13" s="1423">
        <f t="shared" si="13"/>
        <v>250439667</v>
      </c>
      <c r="BE13" s="1423">
        <f t="shared" si="13"/>
        <v>0</v>
      </c>
      <c r="BF13" s="1423">
        <f t="shared" si="13"/>
        <v>0</v>
      </c>
      <c r="BG13" s="1423">
        <f t="shared" si="13"/>
        <v>0</v>
      </c>
      <c r="BH13" s="1423">
        <f t="shared" si="13"/>
        <v>0</v>
      </c>
      <c r="BI13" s="1423">
        <f t="shared" si="13"/>
        <v>0</v>
      </c>
      <c r="BJ13" s="1423">
        <f t="shared" si="13"/>
        <v>0</v>
      </c>
      <c r="BK13" s="1423">
        <f t="shared" si="13"/>
        <v>40</v>
      </c>
      <c r="BL13" s="1423">
        <f t="shared" si="13"/>
        <v>40</v>
      </c>
      <c r="BM13" s="1425">
        <f t="shared" si="13"/>
        <v>13514573</v>
      </c>
      <c r="BN13" s="1427">
        <f t="shared" si="13"/>
        <v>0</v>
      </c>
      <c r="BO13" s="1428">
        <f t="shared" si="13"/>
        <v>0</v>
      </c>
      <c r="BP13" s="1534">
        <f t="shared" si="13"/>
        <v>0</v>
      </c>
    </row>
    <row r="14" spans="1:68" ht="17.399999999999999">
      <c r="A14" s="2000"/>
      <c r="B14" s="122" t="s">
        <v>17</v>
      </c>
      <c r="C14" s="1417">
        <f t="shared" ref="C14:E15" si="14">SUM(F14,I14,L14,O14,R14,W14,Z14,AC14,AF14,AK14,AN14,AQ14,AT14,AW14,BB14,BE14,BH14,BK14,BN14)</f>
        <v>153</v>
      </c>
      <c r="D14" s="1418">
        <f t="shared" si="14"/>
        <v>153</v>
      </c>
      <c r="E14" s="1408">
        <f t="shared" si="14"/>
        <v>158624221</v>
      </c>
      <c r="F14" s="1552">
        <v>0</v>
      </c>
      <c r="G14" s="1399">
        <v>0</v>
      </c>
      <c r="H14" s="1399">
        <v>0</v>
      </c>
      <c r="I14" s="1399">
        <v>0</v>
      </c>
      <c r="J14" s="1399">
        <v>0</v>
      </c>
      <c r="K14" s="1400">
        <v>0</v>
      </c>
      <c r="L14" s="1399">
        <v>0</v>
      </c>
      <c r="M14" s="1399">
        <v>0</v>
      </c>
      <c r="N14" s="1399">
        <v>0</v>
      </c>
      <c r="O14" s="1399">
        <v>0</v>
      </c>
      <c r="P14" s="1399">
        <v>0</v>
      </c>
      <c r="Q14" s="1399">
        <v>0</v>
      </c>
      <c r="R14" s="1399">
        <v>0</v>
      </c>
      <c r="S14" s="1399">
        <v>0</v>
      </c>
      <c r="T14" s="1401">
        <v>0</v>
      </c>
      <c r="U14" s="2000"/>
      <c r="V14" s="122" t="s">
        <v>17</v>
      </c>
      <c r="W14" s="1522">
        <v>12</v>
      </c>
      <c r="X14" s="1398">
        <v>12</v>
      </c>
      <c r="Y14" s="1398">
        <v>16369926</v>
      </c>
      <c r="Z14" s="1398">
        <v>0</v>
      </c>
      <c r="AA14" s="1398">
        <v>0</v>
      </c>
      <c r="AB14" s="1398">
        <v>0</v>
      </c>
      <c r="AC14" s="1398">
        <v>0</v>
      </c>
      <c r="AD14" s="1398">
        <v>0</v>
      </c>
      <c r="AE14" s="1398">
        <v>0</v>
      </c>
      <c r="AF14" s="1398">
        <v>0</v>
      </c>
      <c r="AG14" s="1398">
        <v>0</v>
      </c>
      <c r="AH14" s="1524">
        <v>0</v>
      </c>
      <c r="AI14" s="2000"/>
      <c r="AJ14" s="122" t="s">
        <v>17</v>
      </c>
      <c r="AK14" s="1398">
        <v>0</v>
      </c>
      <c r="AL14" s="1399">
        <v>0</v>
      </c>
      <c r="AM14" s="1399">
        <v>0</v>
      </c>
      <c r="AN14" s="1399">
        <v>0</v>
      </c>
      <c r="AO14" s="1399">
        <v>0</v>
      </c>
      <c r="AP14" s="1400">
        <v>0</v>
      </c>
      <c r="AQ14" s="1399">
        <v>0</v>
      </c>
      <c r="AR14" s="1399">
        <v>0</v>
      </c>
      <c r="AS14" s="1399">
        <v>0</v>
      </c>
      <c r="AT14" s="1399">
        <v>0</v>
      </c>
      <c r="AU14" s="1399">
        <v>0</v>
      </c>
      <c r="AV14" s="1399">
        <v>0</v>
      </c>
      <c r="AW14" s="1399">
        <v>1</v>
      </c>
      <c r="AX14" s="1399">
        <v>1</v>
      </c>
      <c r="AY14" s="1401">
        <v>3526</v>
      </c>
      <c r="AZ14" s="2000"/>
      <c r="BA14" s="122" t="s">
        <v>17</v>
      </c>
      <c r="BB14" s="1399">
        <v>116</v>
      </c>
      <c r="BC14" s="1399">
        <v>116</v>
      </c>
      <c r="BD14" s="1399">
        <v>134150257</v>
      </c>
      <c r="BE14" s="1399">
        <v>0</v>
      </c>
      <c r="BF14" s="1399">
        <v>0</v>
      </c>
      <c r="BG14" s="1399">
        <v>0</v>
      </c>
      <c r="BH14" s="1399">
        <v>0</v>
      </c>
      <c r="BI14" s="1399">
        <v>0</v>
      </c>
      <c r="BJ14" s="1399">
        <v>0</v>
      </c>
      <c r="BK14" s="1399">
        <v>24</v>
      </c>
      <c r="BL14" s="1399">
        <v>24</v>
      </c>
      <c r="BM14" s="1483">
        <v>8100512</v>
      </c>
      <c r="BN14" s="1484">
        <v>0</v>
      </c>
      <c r="BO14" s="1485">
        <v>0</v>
      </c>
      <c r="BP14" s="1538">
        <v>0</v>
      </c>
    </row>
    <row r="15" spans="1:68" ht="17.399999999999999">
      <c r="A15" s="2000"/>
      <c r="B15" s="599" t="s">
        <v>20</v>
      </c>
      <c r="C15" s="1394">
        <f t="shared" si="14"/>
        <v>180</v>
      </c>
      <c r="D15" s="1395">
        <f t="shared" si="14"/>
        <v>180</v>
      </c>
      <c r="E15" s="1396">
        <f t="shared" si="14"/>
        <v>144964646</v>
      </c>
      <c r="F15" s="1553">
        <v>0</v>
      </c>
      <c r="G15" s="1410">
        <v>0</v>
      </c>
      <c r="H15" s="1410">
        <v>0</v>
      </c>
      <c r="I15" s="1410">
        <v>0</v>
      </c>
      <c r="J15" s="1410">
        <v>0</v>
      </c>
      <c r="K15" s="1411">
        <v>0</v>
      </c>
      <c r="L15" s="1410">
        <v>0</v>
      </c>
      <c r="M15" s="1410">
        <v>0</v>
      </c>
      <c r="N15" s="1410">
        <v>0</v>
      </c>
      <c r="O15" s="1410">
        <v>0</v>
      </c>
      <c r="P15" s="1410">
        <v>0</v>
      </c>
      <c r="Q15" s="1410">
        <v>0</v>
      </c>
      <c r="R15" s="1410">
        <v>0</v>
      </c>
      <c r="S15" s="1410">
        <v>0</v>
      </c>
      <c r="T15" s="1412">
        <v>0</v>
      </c>
      <c r="U15" s="2000"/>
      <c r="V15" s="599" t="s">
        <v>20</v>
      </c>
      <c r="W15" s="1525">
        <v>34</v>
      </c>
      <c r="X15" s="1409">
        <v>34</v>
      </c>
      <c r="Y15" s="1409">
        <v>23261175</v>
      </c>
      <c r="Z15" s="1409">
        <v>0</v>
      </c>
      <c r="AA15" s="1409">
        <v>0</v>
      </c>
      <c r="AB15" s="1409">
        <v>0</v>
      </c>
      <c r="AC15" s="1409">
        <v>0</v>
      </c>
      <c r="AD15" s="1409">
        <v>0</v>
      </c>
      <c r="AE15" s="1409">
        <v>0</v>
      </c>
      <c r="AF15" s="1409">
        <v>0</v>
      </c>
      <c r="AG15" s="1409">
        <v>0</v>
      </c>
      <c r="AH15" s="1526">
        <v>0</v>
      </c>
      <c r="AI15" s="2000"/>
      <c r="AJ15" s="599" t="s">
        <v>20</v>
      </c>
      <c r="AK15" s="1409">
        <v>0</v>
      </c>
      <c r="AL15" s="1410">
        <v>0</v>
      </c>
      <c r="AM15" s="1410">
        <v>0</v>
      </c>
      <c r="AN15" s="1410">
        <v>0</v>
      </c>
      <c r="AO15" s="1410">
        <v>0</v>
      </c>
      <c r="AP15" s="1411">
        <v>0</v>
      </c>
      <c r="AQ15" s="1410">
        <v>0</v>
      </c>
      <c r="AR15" s="1410">
        <v>0</v>
      </c>
      <c r="AS15" s="1410">
        <v>0</v>
      </c>
      <c r="AT15" s="1410">
        <v>0</v>
      </c>
      <c r="AU15" s="1410">
        <v>0</v>
      </c>
      <c r="AV15" s="1410">
        <v>0</v>
      </c>
      <c r="AW15" s="1410">
        <v>0</v>
      </c>
      <c r="AX15" s="1410">
        <v>0</v>
      </c>
      <c r="AY15" s="1412">
        <v>0</v>
      </c>
      <c r="AZ15" s="2000"/>
      <c r="BA15" s="599" t="s">
        <v>20</v>
      </c>
      <c r="BB15" s="1410">
        <v>130</v>
      </c>
      <c r="BC15" s="1410">
        <v>130</v>
      </c>
      <c r="BD15" s="1410">
        <v>116289410</v>
      </c>
      <c r="BE15" s="1410">
        <v>0</v>
      </c>
      <c r="BF15" s="1410">
        <v>0</v>
      </c>
      <c r="BG15" s="1410">
        <v>0</v>
      </c>
      <c r="BH15" s="1410">
        <v>0</v>
      </c>
      <c r="BI15" s="1410">
        <v>0</v>
      </c>
      <c r="BJ15" s="1410">
        <v>0</v>
      </c>
      <c r="BK15" s="1410">
        <v>16</v>
      </c>
      <c r="BL15" s="1410">
        <v>16</v>
      </c>
      <c r="BM15" s="1486">
        <v>5414061</v>
      </c>
      <c r="BN15" s="1487">
        <v>0</v>
      </c>
      <c r="BO15" s="1488">
        <v>0</v>
      </c>
      <c r="BP15" s="1539">
        <v>0</v>
      </c>
    </row>
    <row r="16" spans="1:68" ht="17.399999999999999">
      <c r="A16" s="2000" t="s">
        <v>447</v>
      </c>
      <c r="B16" s="125" t="s">
        <v>70</v>
      </c>
      <c r="C16" s="1417">
        <f t="shared" ref="C16:T16" si="15">SUM(C17:C19)</f>
        <v>344</v>
      </c>
      <c r="D16" s="1418">
        <f t="shared" si="15"/>
        <v>284</v>
      </c>
      <c r="E16" s="1408">
        <f t="shared" si="15"/>
        <v>113100658</v>
      </c>
      <c r="F16" s="1551">
        <f t="shared" si="15"/>
        <v>0</v>
      </c>
      <c r="G16" s="1418">
        <f t="shared" si="15"/>
        <v>0</v>
      </c>
      <c r="H16" s="1418">
        <f t="shared" si="15"/>
        <v>0</v>
      </c>
      <c r="I16" s="1418">
        <f t="shared" si="15"/>
        <v>0</v>
      </c>
      <c r="J16" s="1418">
        <f t="shared" si="15"/>
        <v>0</v>
      </c>
      <c r="K16" s="1481">
        <f t="shared" si="15"/>
        <v>0</v>
      </c>
      <c r="L16" s="1418">
        <f t="shared" si="15"/>
        <v>0</v>
      </c>
      <c r="M16" s="1418">
        <f t="shared" si="15"/>
        <v>0</v>
      </c>
      <c r="N16" s="1418">
        <f t="shared" si="15"/>
        <v>0</v>
      </c>
      <c r="O16" s="1418">
        <f t="shared" si="15"/>
        <v>3</v>
      </c>
      <c r="P16" s="1418">
        <f t="shared" si="15"/>
        <v>3</v>
      </c>
      <c r="Q16" s="1418">
        <f t="shared" si="15"/>
        <v>65740</v>
      </c>
      <c r="R16" s="1418">
        <f t="shared" si="15"/>
        <v>0</v>
      </c>
      <c r="S16" s="1418">
        <f t="shared" si="15"/>
        <v>0</v>
      </c>
      <c r="T16" s="1482">
        <f t="shared" si="15"/>
        <v>0</v>
      </c>
      <c r="U16" s="2000" t="s">
        <v>447</v>
      </c>
      <c r="V16" s="125" t="s">
        <v>70</v>
      </c>
      <c r="W16" s="1426">
        <f t="shared" ref="W16:AH16" si="16">SUM(W17:W19)</f>
        <v>73</v>
      </c>
      <c r="X16" s="1423">
        <f t="shared" si="16"/>
        <v>43</v>
      </c>
      <c r="Y16" s="1423">
        <f t="shared" si="16"/>
        <v>6544257</v>
      </c>
      <c r="Z16" s="1423">
        <f t="shared" si="16"/>
        <v>0</v>
      </c>
      <c r="AA16" s="1423">
        <f t="shared" si="16"/>
        <v>0</v>
      </c>
      <c r="AB16" s="1423">
        <f t="shared" si="16"/>
        <v>0</v>
      </c>
      <c r="AC16" s="1423">
        <f t="shared" si="16"/>
        <v>0</v>
      </c>
      <c r="AD16" s="1423">
        <f t="shared" si="16"/>
        <v>0</v>
      </c>
      <c r="AE16" s="1423">
        <f t="shared" si="16"/>
        <v>0</v>
      </c>
      <c r="AF16" s="1423">
        <f t="shared" si="16"/>
        <v>6</v>
      </c>
      <c r="AG16" s="1423">
        <f t="shared" si="16"/>
        <v>0</v>
      </c>
      <c r="AH16" s="1425">
        <f t="shared" si="16"/>
        <v>0</v>
      </c>
      <c r="AI16" s="2000" t="s">
        <v>447</v>
      </c>
      <c r="AJ16" s="125" t="s">
        <v>70</v>
      </c>
      <c r="AK16" s="1426">
        <f t="shared" ref="AK16:AY16" si="17">SUM(AK17:AK19)</f>
        <v>0</v>
      </c>
      <c r="AL16" s="1423">
        <f t="shared" si="17"/>
        <v>0</v>
      </c>
      <c r="AM16" s="1423">
        <f t="shared" si="17"/>
        <v>0</v>
      </c>
      <c r="AN16" s="1423">
        <f t="shared" si="17"/>
        <v>0</v>
      </c>
      <c r="AO16" s="1423">
        <f t="shared" si="17"/>
        <v>0</v>
      </c>
      <c r="AP16" s="1423">
        <f t="shared" si="17"/>
        <v>0</v>
      </c>
      <c r="AQ16" s="1423">
        <f t="shared" si="17"/>
        <v>4</v>
      </c>
      <c r="AR16" s="1423">
        <f t="shared" si="17"/>
        <v>4</v>
      </c>
      <c r="AS16" s="1423">
        <f t="shared" si="17"/>
        <v>62687</v>
      </c>
      <c r="AT16" s="1423">
        <f t="shared" si="17"/>
        <v>3</v>
      </c>
      <c r="AU16" s="1423">
        <f t="shared" si="17"/>
        <v>1</v>
      </c>
      <c r="AV16" s="1423">
        <f t="shared" si="17"/>
        <v>74</v>
      </c>
      <c r="AW16" s="1423">
        <f t="shared" si="17"/>
        <v>0</v>
      </c>
      <c r="AX16" s="1423">
        <f t="shared" si="17"/>
        <v>0</v>
      </c>
      <c r="AY16" s="1425">
        <f t="shared" si="17"/>
        <v>0</v>
      </c>
      <c r="AZ16" s="2000" t="s">
        <v>447</v>
      </c>
      <c r="BA16" s="125" t="s">
        <v>70</v>
      </c>
      <c r="BB16" s="1418">
        <f t="shared" ref="BB16:BP16" si="18">SUM(BB17:BB19)</f>
        <v>221</v>
      </c>
      <c r="BC16" s="1418">
        <f t="shared" si="18"/>
        <v>198</v>
      </c>
      <c r="BD16" s="1418">
        <f t="shared" si="18"/>
        <v>90962632</v>
      </c>
      <c r="BE16" s="1418">
        <f t="shared" si="18"/>
        <v>0</v>
      </c>
      <c r="BF16" s="1418">
        <f t="shared" si="18"/>
        <v>0</v>
      </c>
      <c r="BG16" s="1418">
        <f t="shared" si="18"/>
        <v>0</v>
      </c>
      <c r="BH16" s="1418">
        <f t="shared" si="18"/>
        <v>1</v>
      </c>
      <c r="BI16" s="1418">
        <f t="shared" si="18"/>
        <v>1</v>
      </c>
      <c r="BJ16" s="1418">
        <f t="shared" si="18"/>
        <v>24058</v>
      </c>
      <c r="BK16" s="1418">
        <f t="shared" si="18"/>
        <v>33</v>
      </c>
      <c r="BL16" s="1418">
        <f t="shared" si="18"/>
        <v>34</v>
      </c>
      <c r="BM16" s="1482">
        <f t="shared" si="18"/>
        <v>15441210</v>
      </c>
      <c r="BN16" s="1489">
        <f t="shared" si="18"/>
        <v>0</v>
      </c>
      <c r="BO16" s="1490">
        <f t="shared" si="18"/>
        <v>0</v>
      </c>
      <c r="BP16" s="1540">
        <f t="shared" si="18"/>
        <v>0</v>
      </c>
    </row>
    <row r="17" spans="1:68" ht="17.399999999999999">
      <c r="A17" s="2000"/>
      <c r="B17" s="122" t="s">
        <v>11</v>
      </c>
      <c r="C17" s="1406">
        <f t="shared" ref="C17:E19" si="19">SUM(F17,I17,L17,O17,R17,W17,Z17,AC17,AF17,AK17,AN17,AQ17,AT17,AW17,BB17,BE17,BH17,BK17,BN17)</f>
        <v>215</v>
      </c>
      <c r="D17" s="1407">
        <f t="shared" si="19"/>
        <v>176</v>
      </c>
      <c r="E17" s="1429">
        <f t="shared" si="19"/>
        <v>62512398</v>
      </c>
      <c r="F17" s="1552">
        <v>0</v>
      </c>
      <c r="G17" s="1399">
        <v>0</v>
      </c>
      <c r="H17" s="1399">
        <v>0</v>
      </c>
      <c r="I17" s="1399">
        <v>0</v>
      </c>
      <c r="J17" s="1399">
        <v>0</v>
      </c>
      <c r="K17" s="1400">
        <v>0</v>
      </c>
      <c r="L17" s="1399">
        <v>0</v>
      </c>
      <c r="M17" s="1399">
        <v>0</v>
      </c>
      <c r="N17" s="1399">
        <v>0</v>
      </c>
      <c r="O17" s="1399">
        <v>2</v>
      </c>
      <c r="P17" s="1399">
        <v>1</v>
      </c>
      <c r="Q17" s="1399">
        <v>5820</v>
      </c>
      <c r="R17" s="1399">
        <v>0</v>
      </c>
      <c r="S17" s="1399">
        <v>0</v>
      </c>
      <c r="T17" s="1401">
        <v>0</v>
      </c>
      <c r="U17" s="2000"/>
      <c r="V17" s="122" t="s">
        <v>11</v>
      </c>
      <c r="W17" s="1522">
        <v>54</v>
      </c>
      <c r="X17" s="1398">
        <v>30</v>
      </c>
      <c r="Y17" s="1398">
        <v>2636771</v>
      </c>
      <c r="Z17" s="1398">
        <v>0</v>
      </c>
      <c r="AA17" s="1398">
        <v>0</v>
      </c>
      <c r="AB17" s="1398">
        <v>0</v>
      </c>
      <c r="AC17" s="1398">
        <v>0</v>
      </c>
      <c r="AD17" s="1398">
        <v>0</v>
      </c>
      <c r="AE17" s="1398">
        <v>0</v>
      </c>
      <c r="AF17" s="1398">
        <v>5</v>
      </c>
      <c r="AG17" s="1398">
        <v>0</v>
      </c>
      <c r="AH17" s="1524">
        <v>0</v>
      </c>
      <c r="AI17" s="2000"/>
      <c r="AJ17" s="122" t="s">
        <v>11</v>
      </c>
      <c r="AK17" s="1398">
        <v>0</v>
      </c>
      <c r="AL17" s="1399">
        <v>0</v>
      </c>
      <c r="AM17" s="1399">
        <v>0</v>
      </c>
      <c r="AN17" s="1399">
        <v>0</v>
      </c>
      <c r="AO17" s="1399">
        <v>0</v>
      </c>
      <c r="AP17" s="1400">
        <v>0</v>
      </c>
      <c r="AQ17" s="1399">
        <v>1</v>
      </c>
      <c r="AR17" s="1399">
        <v>1</v>
      </c>
      <c r="AS17" s="1399">
        <v>16820</v>
      </c>
      <c r="AT17" s="1399">
        <v>2</v>
      </c>
      <c r="AU17" s="1399">
        <v>0</v>
      </c>
      <c r="AV17" s="1399">
        <v>0</v>
      </c>
      <c r="AW17" s="1399">
        <v>0</v>
      </c>
      <c r="AX17" s="1399">
        <v>0</v>
      </c>
      <c r="AY17" s="1401">
        <v>0</v>
      </c>
      <c r="AZ17" s="2000"/>
      <c r="BA17" s="122" t="s">
        <v>11</v>
      </c>
      <c r="BB17" s="1399">
        <v>126</v>
      </c>
      <c r="BC17" s="1399">
        <v>119</v>
      </c>
      <c r="BD17" s="1399">
        <v>47132864</v>
      </c>
      <c r="BE17" s="1399">
        <v>0</v>
      </c>
      <c r="BF17" s="1399">
        <v>0</v>
      </c>
      <c r="BG17" s="1399">
        <v>0</v>
      </c>
      <c r="BH17" s="1399">
        <v>0</v>
      </c>
      <c r="BI17" s="1399">
        <v>0</v>
      </c>
      <c r="BJ17" s="1399">
        <v>0</v>
      </c>
      <c r="BK17" s="1399">
        <v>25</v>
      </c>
      <c r="BL17" s="1399">
        <v>25</v>
      </c>
      <c r="BM17" s="1483">
        <v>12720123</v>
      </c>
      <c r="BN17" s="1484">
        <v>0</v>
      </c>
      <c r="BO17" s="1485">
        <v>0</v>
      </c>
      <c r="BP17" s="1538">
        <v>0</v>
      </c>
    </row>
    <row r="18" spans="1:68" ht="17.399999999999999">
      <c r="A18" s="2000"/>
      <c r="B18" s="123" t="s">
        <v>15</v>
      </c>
      <c r="C18" s="1441">
        <f t="shared" si="19"/>
        <v>77</v>
      </c>
      <c r="D18" s="1442">
        <f t="shared" si="19"/>
        <v>63</v>
      </c>
      <c r="E18" s="1443">
        <f t="shared" si="19"/>
        <v>39327411</v>
      </c>
      <c r="F18" s="1554">
        <v>0</v>
      </c>
      <c r="G18" s="1449">
        <v>0</v>
      </c>
      <c r="H18" s="1449">
        <v>0</v>
      </c>
      <c r="I18" s="1449">
        <v>0</v>
      </c>
      <c r="J18" s="1449">
        <v>0</v>
      </c>
      <c r="K18" s="1491">
        <v>0</v>
      </c>
      <c r="L18" s="1449">
        <v>0</v>
      </c>
      <c r="M18" s="1449">
        <v>0</v>
      </c>
      <c r="N18" s="1449">
        <v>0</v>
      </c>
      <c r="O18" s="1449">
        <v>1</v>
      </c>
      <c r="P18" s="1449">
        <v>2</v>
      </c>
      <c r="Q18" s="1449">
        <v>59920</v>
      </c>
      <c r="R18" s="1449">
        <v>0</v>
      </c>
      <c r="S18" s="1449">
        <v>0</v>
      </c>
      <c r="T18" s="1447">
        <v>0</v>
      </c>
      <c r="U18" s="2000"/>
      <c r="V18" s="123" t="s">
        <v>15</v>
      </c>
      <c r="W18" s="1523">
        <v>5</v>
      </c>
      <c r="X18" s="1448">
        <v>5</v>
      </c>
      <c r="Y18" s="1448">
        <v>3435808</v>
      </c>
      <c r="Z18" s="1448">
        <v>0</v>
      </c>
      <c r="AA18" s="1448">
        <v>0</v>
      </c>
      <c r="AB18" s="1448">
        <v>0</v>
      </c>
      <c r="AC18" s="1448">
        <v>0</v>
      </c>
      <c r="AD18" s="1448">
        <v>0</v>
      </c>
      <c r="AE18" s="1448">
        <v>0</v>
      </c>
      <c r="AF18" s="1448">
        <v>0</v>
      </c>
      <c r="AG18" s="1448">
        <v>0</v>
      </c>
      <c r="AH18" s="1527">
        <v>0</v>
      </c>
      <c r="AI18" s="2000"/>
      <c r="AJ18" s="123" t="s">
        <v>15</v>
      </c>
      <c r="AK18" s="1448">
        <v>0</v>
      </c>
      <c r="AL18" s="1449">
        <v>0</v>
      </c>
      <c r="AM18" s="1449">
        <v>0</v>
      </c>
      <c r="AN18" s="1449">
        <v>0</v>
      </c>
      <c r="AO18" s="1449">
        <v>0</v>
      </c>
      <c r="AP18" s="1491">
        <v>0</v>
      </c>
      <c r="AQ18" s="1449">
        <v>1</v>
      </c>
      <c r="AR18" s="1449">
        <v>1</v>
      </c>
      <c r="AS18" s="1449">
        <v>8128</v>
      </c>
      <c r="AT18" s="1449">
        <v>1</v>
      </c>
      <c r="AU18" s="1449">
        <v>1</v>
      </c>
      <c r="AV18" s="1449">
        <v>74</v>
      </c>
      <c r="AW18" s="1449">
        <v>0</v>
      </c>
      <c r="AX18" s="1449">
        <v>0</v>
      </c>
      <c r="AY18" s="1447">
        <v>0</v>
      </c>
      <c r="AZ18" s="2000"/>
      <c r="BA18" s="123" t="s">
        <v>15</v>
      </c>
      <c r="BB18" s="1449">
        <v>65</v>
      </c>
      <c r="BC18" s="1449">
        <v>50</v>
      </c>
      <c r="BD18" s="1449">
        <v>34759289</v>
      </c>
      <c r="BE18" s="1449">
        <v>0</v>
      </c>
      <c r="BF18" s="1449">
        <v>0</v>
      </c>
      <c r="BG18" s="1449">
        <v>0</v>
      </c>
      <c r="BH18" s="1449">
        <v>0</v>
      </c>
      <c r="BI18" s="1449">
        <v>0</v>
      </c>
      <c r="BJ18" s="1449">
        <v>0</v>
      </c>
      <c r="BK18" s="1449">
        <v>4</v>
      </c>
      <c r="BL18" s="1449">
        <v>4</v>
      </c>
      <c r="BM18" s="1492">
        <v>1064192</v>
      </c>
      <c r="BN18" s="1493">
        <v>0</v>
      </c>
      <c r="BO18" s="1494">
        <v>0</v>
      </c>
      <c r="BP18" s="1541">
        <v>0</v>
      </c>
    </row>
    <row r="19" spans="1:68" ht="17.399999999999999">
      <c r="A19" s="2000"/>
      <c r="B19" s="599" t="s">
        <v>25</v>
      </c>
      <c r="C19" s="1394">
        <f t="shared" si="19"/>
        <v>52</v>
      </c>
      <c r="D19" s="1395">
        <f t="shared" si="19"/>
        <v>45</v>
      </c>
      <c r="E19" s="1466">
        <f t="shared" si="19"/>
        <v>11260849</v>
      </c>
      <c r="F19" s="1553">
        <v>0</v>
      </c>
      <c r="G19" s="1410">
        <v>0</v>
      </c>
      <c r="H19" s="1410">
        <v>0</v>
      </c>
      <c r="I19" s="1410">
        <v>0</v>
      </c>
      <c r="J19" s="1410">
        <v>0</v>
      </c>
      <c r="K19" s="1411"/>
      <c r="L19" s="1410">
        <v>0</v>
      </c>
      <c r="M19" s="1410">
        <v>0</v>
      </c>
      <c r="N19" s="1410">
        <v>0</v>
      </c>
      <c r="O19" s="1410">
        <v>0</v>
      </c>
      <c r="P19" s="1410">
        <v>0</v>
      </c>
      <c r="Q19" s="1410">
        <v>0</v>
      </c>
      <c r="R19" s="1410">
        <v>0</v>
      </c>
      <c r="S19" s="1410">
        <v>0</v>
      </c>
      <c r="T19" s="1412">
        <v>0</v>
      </c>
      <c r="U19" s="2000"/>
      <c r="V19" s="599" t="s">
        <v>25</v>
      </c>
      <c r="W19" s="1525">
        <v>14</v>
      </c>
      <c r="X19" s="1409">
        <v>8</v>
      </c>
      <c r="Y19" s="1409">
        <v>471678</v>
      </c>
      <c r="Z19" s="1409">
        <v>0</v>
      </c>
      <c r="AA19" s="1409">
        <v>0</v>
      </c>
      <c r="AB19" s="1409">
        <v>0</v>
      </c>
      <c r="AC19" s="1409">
        <v>0</v>
      </c>
      <c r="AD19" s="1409">
        <v>0</v>
      </c>
      <c r="AE19" s="1409">
        <v>0</v>
      </c>
      <c r="AF19" s="1409">
        <v>1</v>
      </c>
      <c r="AG19" s="1409">
        <v>0</v>
      </c>
      <c r="AH19" s="1526">
        <v>0</v>
      </c>
      <c r="AI19" s="2000"/>
      <c r="AJ19" s="599" t="s">
        <v>25</v>
      </c>
      <c r="AK19" s="1409">
        <v>0</v>
      </c>
      <c r="AL19" s="1410">
        <v>0</v>
      </c>
      <c r="AM19" s="1410">
        <v>0</v>
      </c>
      <c r="AN19" s="1410">
        <v>0</v>
      </c>
      <c r="AO19" s="1410">
        <v>0</v>
      </c>
      <c r="AP19" s="1411">
        <v>0</v>
      </c>
      <c r="AQ19" s="1410">
        <v>2</v>
      </c>
      <c r="AR19" s="1410">
        <v>2</v>
      </c>
      <c r="AS19" s="1410">
        <v>37739</v>
      </c>
      <c r="AT19" s="1410">
        <v>0</v>
      </c>
      <c r="AU19" s="1410">
        <v>0</v>
      </c>
      <c r="AV19" s="1410">
        <v>0</v>
      </c>
      <c r="AW19" s="1410">
        <v>0</v>
      </c>
      <c r="AX19" s="1410">
        <v>0</v>
      </c>
      <c r="AY19" s="1412">
        <v>0</v>
      </c>
      <c r="AZ19" s="2000"/>
      <c r="BA19" s="599" t="s">
        <v>25</v>
      </c>
      <c r="BB19" s="1410">
        <v>30</v>
      </c>
      <c r="BC19" s="1410">
        <v>29</v>
      </c>
      <c r="BD19" s="1410">
        <v>9070479</v>
      </c>
      <c r="BE19" s="1410">
        <v>0</v>
      </c>
      <c r="BF19" s="1410">
        <v>0</v>
      </c>
      <c r="BG19" s="1410">
        <v>0</v>
      </c>
      <c r="BH19" s="1410">
        <v>1</v>
      </c>
      <c r="BI19" s="1410">
        <v>1</v>
      </c>
      <c r="BJ19" s="1410">
        <v>24058</v>
      </c>
      <c r="BK19" s="1410">
        <v>4</v>
      </c>
      <c r="BL19" s="1410">
        <v>5</v>
      </c>
      <c r="BM19" s="1486">
        <v>1656895</v>
      </c>
      <c r="BN19" s="1487">
        <v>0</v>
      </c>
      <c r="BO19" s="1488">
        <v>0</v>
      </c>
      <c r="BP19" s="1539">
        <v>0</v>
      </c>
    </row>
    <row r="20" spans="1:68" ht="17.399999999999999">
      <c r="A20" s="2000" t="s">
        <v>449</v>
      </c>
      <c r="B20" s="125" t="s">
        <v>70</v>
      </c>
      <c r="C20" s="1417">
        <f t="shared" ref="C20:T20" si="20">SUM(C21)</f>
        <v>79</v>
      </c>
      <c r="D20" s="1418">
        <f t="shared" si="20"/>
        <v>79</v>
      </c>
      <c r="E20" s="1408">
        <f t="shared" si="20"/>
        <v>51275650</v>
      </c>
      <c r="F20" s="1551">
        <f t="shared" si="20"/>
        <v>0</v>
      </c>
      <c r="G20" s="1418">
        <f t="shared" si="20"/>
        <v>0</v>
      </c>
      <c r="H20" s="1418">
        <f t="shared" si="20"/>
        <v>0</v>
      </c>
      <c r="I20" s="1418">
        <f t="shared" si="20"/>
        <v>0</v>
      </c>
      <c r="J20" s="1418">
        <f t="shared" si="20"/>
        <v>0</v>
      </c>
      <c r="K20" s="1481">
        <f t="shared" si="20"/>
        <v>0</v>
      </c>
      <c r="L20" s="1418">
        <f t="shared" si="20"/>
        <v>0</v>
      </c>
      <c r="M20" s="1418">
        <f t="shared" si="20"/>
        <v>0</v>
      </c>
      <c r="N20" s="1418">
        <f t="shared" si="20"/>
        <v>0</v>
      </c>
      <c r="O20" s="1418">
        <f t="shared" si="20"/>
        <v>0</v>
      </c>
      <c r="P20" s="1418">
        <f t="shared" si="20"/>
        <v>0</v>
      </c>
      <c r="Q20" s="1418">
        <f t="shared" si="20"/>
        <v>0</v>
      </c>
      <c r="R20" s="1418">
        <f t="shared" si="20"/>
        <v>0</v>
      </c>
      <c r="S20" s="1418">
        <f t="shared" si="20"/>
        <v>0</v>
      </c>
      <c r="T20" s="1482">
        <f t="shared" si="20"/>
        <v>0</v>
      </c>
      <c r="U20" s="2000" t="s">
        <v>449</v>
      </c>
      <c r="V20" s="125" t="s">
        <v>70</v>
      </c>
      <c r="W20" s="1426">
        <f t="shared" ref="W20:AH20" si="21">SUM(W21)</f>
        <v>12</v>
      </c>
      <c r="X20" s="1423">
        <f t="shared" si="21"/>
        <v>12</v>
      </c>
      <c r="Y20" s="1423">
        <f t="shared" si="21"/>
        <v>2226940</v>
      </c>
      <c r="Z20" s="1423">
        <f t="shared" si="21"/>
        <v>0</v>
      </c>
      <c r="AA20" s="1423">
        <f t="shared" si="21"/>
        <v>0</v>
      </c>
      <c r="AB20" s="1423">
        <f t="shared" si="21"/>
        <v>0</v>
      </c>
      <c r="AC20" s="1423">
        <f t="shared" si="21"/>
        <v>0</v>
      </c>
      <c r="AD20" s="1423">
        <f t="shared" si="21"/>
        <v>0</v>
      </c>
      <c r="AE20" s="1423">
        <f t="shared" si="21"/>
        <v>0</v>
      </c>
      <c r="AF20" s="1423">
        <f t="shared" si="21"/>
        <v>0</v>
      </c>
      <c r="AG20" s="1423">
        <f t="shared" si="21"/>
        <v>0</v>
      </c>
      <c r="AH20" s="1425">
        <f t="shared" si="21"/>
        <v>0</v>
      </c>
      <c r="AI20" s="2000" t="s">
        <v>449</v>
      </c>
      <c r="AJ20" s="125" t="s">
        <v>70</v>
      </c>
      <c r="AK20" s="1426">
        <f t="shared" ref="AK20:AY20" si="22">SUM(AK21)</f>
        <v>0</v>
      </c>
      <c r="AL20" s="1423">
        <f t="shared" si="22"/>
        <v>0</v>
      </c>
      <c r="AM20" s="1423">
        <f t="shared" si="22"/>
        <v>0</v>
      </c>
      <c r="AN20" s="1423">
        <f t="shared" si="22"/>
        <v>0</v>
      </c>
      <c r="AO20" s="1423">
        <f t="shared" si="22"/>
        <v>0</v>
      </c>
      <c r="AP20" s="1423">
        <f t="shared" si="22"/>
        <v>0</v>
      </c>
      <c r="AQ20" s="1423">
        <f t="shared" si="22"/>
        <v>0</v>
      </c>
      <c r="AR20" s="1423">
        <f t="shared" si="22"/>
        <v>0</v>
      </c>
      <c r="AS20" s="1423">
        <f t="shared" si="22"/>
        <v>0</v>
      </c>
      <c r="AT20" s="1423">
        <f t="shared" si="22"/>
        <v>0</v>
      </c>
      <c r="AU20" s="1423">
        <f t="shared" si="22"/>
        <v>0</v>
      </c>
      <c r="AV20" s="1423">
        <f t="shared" si="22"/>
        <v>0</v>
      </c>
      <c r="AW20" s="1423">
        <f t="shared" si="22"/>
        <v>0</v>
      </c>
      <c r="AX20" s="1423">
        <f t="shared" si="22"/>
        <v>0</v>
      </c>
      <c r="AY20" s="1425">
        <f t="shared" si="22"/>
        <v>0</v>
      </c>
      <c r="AZ20" s="2000" t="s">
        <v>449</v>
      </c>
      <c r="BA20" s="125" t="s">
        <v>70</v>
      </c>
      <c r="BB20" s="1423">
        <f>SUM(BB21)</f>
        <v>62</v>
      </c>
      <c r="BC20" s="1423">
        <f t="shared" ref="BC20:BP20" si="23">SUM(BC21)</f>
        <v>62</v>
      </c>
      <c r="BD20" s="1423">
        <f t="shared" si="23"/>
        <v>48065926</v>
      </c>
      <c r="BE20" s="1423">
        <f t="shared" si="23"/>
        <v>0</v>
      </c>
      <c r="BF20" s="1423">
        <f t="shared" si="23"/>
        <v>0</v>
      </c>
      <c r="BG20" s="1423">
        <f t="shared" si="23"/>
        <v>0</v>
      </c>
      <c r="BH20" s="1423">
        <f t="shared" si="23"/>
        <v>0</v>
      </c>
      <c r="BI20" s="1423">
        <f t="shared" si="23"/>
        <v>0</v>
      </c>
      <c r="BJ20" s="1423">
        <f t="shared" si="23"/>
        <v>0</v>
      </c>
      <c r="BK20" s="1423">
        <f t="shared" si="23"/>
        <v>5</v>
      </c>
      <c r="BL20" s="1423">
        <f t="shared" si="23"/>
        <v>5</v>
      </c>
      <c r="BM20" s="1425">
        <f t="shared" si="23"/>
        <v>982784</v>
      </c>
      <c r="BN20" s="1427">
        <f t="shared" si="23"/>
        <v>0</v>
      </c>
      <c r="BO20" s="1428">
        <f t="shared" si="23"/>
        <v>0</v>
      </c>
      <c r="BP20" s="1534">
        <f t="shared" si="23"/>
        <v>0</v>
      </c>
    </row>
    <row r="21" spans="1:68" ht="17.399999999999999">
      <c r="A21" s="2000"/>
      <c r="B21" s="126" t="s">
        <v>16</v>
      </c>
      <c r="C21" s="1417">
        <f>SUM(F21,I21,L21,O21,R21,W21,Z21,AC21,AF21,AK21,AN21,AQ21,AT21,AW21,BB21,BE21,BH21,BK21,BN21)</f>
        <v>79</v>
      </c>
      <c r="D21" s="1418">
        <f>SUM(G21,J21,M21,P21,S21,X21,AA21,AD21,AG21,AL21,AO21,AR21,AU21,AX21,BC21,BF21,BI21,BL21,BO21)</f>
        <v>79</v>
      </c>
      <c r="E21" s="1429">
        <f>SUM(H21,K21,N21,Q21,T21,Y21,AB21,AE21,AH21,AM21,AP21,AS21,AV21,AY21,BD21,BG21,BJ21,BM21,BP21)</f>
        <v>51275650</v>
      </c>
      <c r="F21" s="1555">
        <v>0</v>
      </c>
      <c r="G21" s="1413">
        <v>0</v>
      </c>
      <c r="H21" s="1413">
        <v>0</v>
      </c>
      <c r="I21" s="1413">
        <v>0</v>
      </c>
      <c r="J21" s="1413">
        <v>0</v>
      </c>
      <c r="K21" s="1496">
        <v>0</v>
      </c>
      <c r="L21" s="1413">
        <v>0</v>
      </c>
      <c r="M21" s="1413">
        <v>0</v>
      </c>
      <c r="N21" s="1413">
        <v>0</v>
      </c>
      <c r="O21" s="1413">
        <v>0</v>
      </c>
      <c r="P21" s="1413">
        <v>0</v>
      </c>
      <c r="Q21" s="1413">
        <v>0</v>
      </c>
      <c r="R21" s="1413">
        <v>0</v>
      </c>
      <c r="S21" s="1413">
        <v>0</v>
      </c>
      <c r="T21" s="1497">
        <v>0</v>
      </c>
      <c r="U21" s="2000"/>
      <c r="V21" s="126" t="s">
        <v>16</v>
      </c>
      <c r="W21" s="1528">
        <v>12</v>
      </c>
      <c r="X21" s="1495">
        <v>12</v>
      </c>
      <c r="Y21" s="1495">
        <v>2226940</v>
      </c>
      <c r="Z21" s="1495">
        <v>0</v>
      </c>
      <c r="AA21" s="1495">
        <v>0</v>
      </c>
      <c r="AB21" s="1495">
        <v>0</v>
      </c>
      <c r="AC21" s="1495">
        <v>0</v>
      </c>
      <c r="AD21" s="1495">
        <v>0</v>
      </c>
      <c r="AE21" s="1495">
        <v>0</v>
      </c>
      <c r="AF21" s="1495">
        <v>0</v>
      </c>
      <c r="AG21" s="1495">
        <v>0</v>
      </c>
      <c r="AH21" s="1529">
        <v>0</v>
      </c>
      <c r="AI21" s="2000"/>
      <c r="AJ21" s="126" t="s">
        <v>16</v>
      </c>
      <c r="AK21" s="1495">
        <v>0</v>
      </c>
      <c r="AL21" s="1413">
        <v>0</v>
      </c>
      <c r="AM21" s="1413">
        <v>0</v>
      </c>
      <c r="AN21" s="1413">
        <v>0</v>
      </c>
      <c r="AO21" s="1413">
        <v>0</v>
      </c>
      <c r="AP21" s="1496">
        <v>0</v>
      </c>
      <c r="AQ21" s="1413">
        <v>0</v>
      </c>
      <c r="AR21" s="1413">
        <v>0</v>
      </c>
      <c r="AS21" s="1413">
        <v>0</v>
      </c>
      <c r="AT21" s="1413">
        <v>0</v>
      </c>
      <c r="AU21" s="1413">
        <v>0</v>
      </c>
      <c r="AV21" s="1413">
        <v>0</v>
      </c>
      <c r="AW21" s="1413">
        <v>0</v>
      </c>
      <c r="AX21" s="1413">
        <v>0</v>
      </c>
      <c r="AY21" s="1497">
        <v>0</v>
      </c>
      <c r="AZ21" s="2000"/>
      <c r="BA21" s="126" t="s">
        <v>16</v>
      </c>
      <c r="BB21" s="1413">
        <v>62</v>
      </c>
      <c r="BC21" s="1413">
        <v>62</v>
      </c>
      <c r="BD21" s="1413">
        <v>48065926</v>
      </c>
      <c r="BE21" s="1413">
        <v>0</v>
      </c>
      <c r="BF21" s="1413">
        <v>0</v>
      </c>
      <c r="BG21" s="1413">
        <v>0</v>
      </c>
      <c r="BH21" s="1413">
        <v>0</v>
      </c>
      <c r="BI21" s="1413">
        <v>0</v>
      </c>
      <c r="BJ21" s="1413">
        <v>0</v>
      </c>
      <c r="BK21" s="1413">
        <v>5</v>
      </c>
      <c r="BL21" s="1413">
        <v>5</v>
      </c>
      <c r="BM21" s="1414">
        <v>982784</v>
      </c>
      <c r="BN21" s="1415">
        <v>0</v>
      </c>
      <c r="BO21" s="1416">
        <v>0</v>
      </c>
      <c r="BP21" s="1533">
        <v>0</v>
      </c>
    </row>
    <row r="22" spans="1:68" ht="17.399999999999999">
      <c r="A22" s="2001" t="s">
        <v>448</v>
      </c>
      <c r="B22" s="125" t="s">
        <v>70</v>
      </c>
      <c r="C22" s="1417">
        <f t="shared" ref="C22:T22" si="24">SUM(C23:C26)</f>
        <v>560</v>
      </c>
      <c r="D22" s="1418">
        <f t="shared" si="24"/>
        <v>275</v>
      </c>
      <c r="E22" s="1408">
        <f t="shared" si="24"/>
        <v>336579602</v>
      </c>
      <c r="F22" s="1551">
        <f t="shared" si="24"/>
        <v>0</v>
      </c>
      <c r="G22" s="1418">
        <f t="shared" si="24"/>
        <v>0</v>
      </c>
      <c r="H22" s="1418">
        <f t="shared" si="24"/>
        <v>0</v>
      </c>
      <c r="I22" s="1418">
        <f t="shared" si="24"/>
        <v>0</v>
      </c>
      <c r="J22" s="1418">
        <f t="shared" si="24"/>
        <v>0</v>
      </c>
      <c r="K22" s="1481">
        <f t="shared" si="24"/>
        <v>0</v>
      </c>
      <c r="L22" s="1418">
        <f t="shared" si="24"/>
        <v>0</v>
      </c>
      <c r="M22" s="1418">
        <f t="shared" si="24"/>
        <v>0</v>
      </c>
      <c r="N22" s="1418">
        <f t="shared" si="24"/>
        <v>0</v>
      </c>
      <c r="O22" s="1418">
        <f t="shared" si="24"/>
        <v>0</v>
      </c>
      <c r="P22" s="1418">
        <f t="shared" si="24"/>
        <v>0</v>
      </c>
      <c r="Q22" s="1418">
        <f>SUM(Q23:Q26)</f>
        <v>0</v>
      </c>
      <c r="R22" s="1418">
        <f t="shared" si="24"/>
        <v>1</v>
      </c>
      <c r="S22" s="1418">
        <f t="shared" si="24"/>
        <v>1</v>
      </c>
      <c r="T22" s="1482">
        <f t="shared" si="24"/>
        <v>6704152</v>
      </c>
      <c r="U22" s="2001" t="s">
        <v>448</v>
      </c>
      <c r="V22" s="125" t="s">
        <v>70</v>
      </c>
      <c r="W22" s="1426">
        <f t="shared" ref="W22:AH22" si="25">SUM(W23:W26)</f>
        <v>89</v>
      </c>
      <c r="X22" s="1423">
        <f t="shared" si="25"/>
        <v>53</v>
      </c>
      <c r="Y22" s="1423">
        <f t="shared" si="25"/>
        <v>43039697</v>
      </c>
      <c r="Z22" s="1423">
        <f t="shared" si="25"/>
        <v>0</v>
      </c>
      <c r="AA22" s="1423">
        <f t="shared" si="25"/>
        <v>0</v>
      </c>
      <c r="AB22" s="1423">
        <f t="shared" si="25"/>
        <v>0</v>
      </c>
      <c r="AC22" s="1423">
        <f t="shared" si="25"/>
        <v>0</v>
      </c>
      <c r="AD22" s="1423">
        <f t="shared" si="25"/>
        <v>0</v>
      </c>
      <c r="AE22" s="1423">
        <f t="shared" si="25"/>
        <v>0</v>
      </c>
      <c r="AF22" s="1423">
        <f t="shared" si="25"/>
        <v>0</v>
      </c>
      <c r="AG22" s="1423">
        <f t="shared" si="25"/>
        <v>0</v>
      </c>
      <c r="AH22" s="1425">
        <f t="shared" si="25"/>
        <v>0</v>
      </c>
      <c r="AI22" s="2001" t="s">
        <v>448</v>
      </c>
      <c r="AJ22" s="125" t="s">
        <v>70</v>
      </c>
      <c r="AK22" s="1426">
        <f t="shared" ref="AK22:AY22" si="26">SUM(AK23:AK26)</f>
        <v>0</v>
      </c>
      <c r="AL22" s="1423">
        <f t="shared" si="26"/>
        <v>0</v>
      </c>
      <c r="AM22" s="1423">
        <f t="shared" si="26"/>
        <v>0</v>
      </c>
      <c r="AN22" s="1423">
        <f t="shared" si="26"/>
        <v>0</v>
      </c>
      <c r="AO22" s="1423">
        <f t="shared" si="26"/>
        <v>0</v>
      </c>
      <c r="AP22" s="1423">
        <f t="shared" si="26"/>
        <v>0</v>
      </c>
      <c r="AQ22" s="1423">
        <f t="shared" si="26"/>
        <v>1</v>
      </c>
      <c r="AR22" s="1423">
        <f t="shared" si="26"/>
        <v>1</v>
      </c>
      <c r="AS22" s="1423">
        <f t="shared" si="26"/>
        <v>56640</v>
      </c>
      <c r="AT22" s="1423">
        <f t="shared" si="26"/>
        <v>0</v>
      </c>
      <c r="AU22" s="1423">
        <f t="shared" si="26"/>
        <v>0</v>
      </c>
      <c r="AV22" s="1423">
        <f t="shared" si="26"/>
        <v>0</v>
      </c>
      <c r="AW22" s="1423">
        <f t="shared" si="26"/>
        <v>0</v>
      </c>
      <c r="AX22" s="1423">
        <f t="shared" si="26"/>
        <v>0</v>
      </c>
      <c r="AY22" s="1425">
        <f t="shared" si="26"/>
        <v>0</v>
      </c>
      <c r="AZ22" s="2001" t="s">
        <v>448</v>
      </c>
      <c r="BA22" s="125" t="s">
        <v>70</v>
      </c>
      <c r="BB22" s="1423">
        <f t="shared" ref="BB22:BP22" si="27">SUM(BB23:BB26)</f>
        <v>420</v>
      </c>
      <c r="BC22" s="1423">
        <f t="shared" si="27"/>
        <v>189</v>
      </c>
      <c r="BD22" s="1423">
        <f t="shared" si="27"/>
        <v>274503783</v>
      </c>
      <c r="BE22" s="1423">
        <f t="shared" si="27"/>
        <v>0</v>
      </c>
      <c r="BF22" s="1423">
        <f t="shared" si="27"/>
        <v>0</v>
      </c>
      <c r="BG22" s="1423">
        <f t="shared" si="27"/>
        <v>0</v>
      </c>
      <c r="BH22" s="1423">
        <f t="shared" si="27"/>
        <v>7</v>
      </c>
      <c r="BI22" s="1423">
        <f t="shared" si="27"/>
        <v>2</v>
      </c>
      <c r="BJ22" s="1423">
        <f t="shared" si="27"/>
        <v>468706</v>
      </c>
      <c r="BK22" s="1423">
        <f t="shared" si="27"/>
        <v>42</v>
      </c>
      <c r="BL22" s="1423">
        <f t="shared" si="27"/>
        <v>29</v>
      </c>
      <c r="BM22" s="1425">
        <f t="shared" si="27"/>
        <v>11806624</v>
      </c>
      <c r="BN22" s="1427">
        <f t="shared" si="27"/>
        <v>0</v>
      </c>
      <c r="BO22" s="1428">
        <f t="shared" si="27"/>
        <v>0</v>
      </c>
      <c r="BP22" s="1534">
        <f t="shared" si="27"/>
        <v>0</v>
      </c>
    </row>
    <row r="23" spans="1:68" ht="17.399999999999999">
      <c r="A23" s="2001"/>
      <c r="B23" s="122" t="s">
        <v>13</v>
      </c>
      <c r="C23" s="1406">
        <f t="shared" ref="C23:E26" si="28">SUM(F23,I23,L23,O23,R23,W23,Z23,AC23,AF23,AK23,AN23,AQ23,AT23,AW23,BB23,BE23,BH23,BK23,BN23)</f>
        <v>212</v>
      </c>
      <c r="D23" s="1407">
        <f t="shared" si="28"/>
        <v>212</v>
      </c>
      <c r="E23" s="1429">
        <f t="shared" si="28"/>
        <v>232742679</v>
      </c>
      <c r="F23" s="1552">
        <v>0</v>
      </c>
      <c r="G23" s="1399">
        <v>0</v>
      </c>
      <c r="H23" s="1399">
        <v>0</v>
      </c>
      <c r="I23" s="1399">
        <v>0</v>
      </c>
      <c r="J23" s="1399">
        <v>0</v>
      </c>
      <c r="K23" s="1400">
        <v>0</v>
      </c>
      <c r="L23" s="1399">
        <v>0</v>
      </c>
      <c r="M23" s="1399">
        <v>0</v>
      </c>
      <c r="N23" s="1399">
        <v>0</v>
      </c>
      <c r="O23" s="1399">
        <v>0</v>
      </c>
      <c r="P23" s="1399">
        <v>0</v>
      </c>
      <c r="Q23" s="1399">
        <v>0</v>
      </c>
      <c r="R23" s="1399">
        <v>1</v>
      </c>
      <c r="S23" s="1399">
        <v>1</v>
      </c>
      <c r="T23" s="1401">
        <v>6704152</v>
      </c>
      <c r="U23" s="2001"/>
      <c r="V23" s="122" t="s">
        <v>13</v>
      </c>
      <c r="W23" s="1522">
        <v>36</v>
      </c>
      <c r="X23" s="1398">
        <v>36</v>
      </c>
      <c r="Y23" s="1398">
        <v>27188857</v>
      </c>
      <c r="Z23" s="1398">
        <v>0</v>
      </c>
      <c r="AA23" s="1398">
        <v>0</v>
      </c>
      <c r="AB23" s="1398">
        <v>0</v>
      </c>
      <c r="AC23" s="1398">
        <v>0</v>
      </c>
      <c r="AD23" s="1398">
        <v>0</v>
      </c>
      <c r="AE23" s="1398">
        <v>0</v>
      </c>
      <c r="AF23" s="1398">
        <v>0</v>
      </c>
      <c r="AG23" s="1398">
        <v>0</v>
      </c>
      <c r="AH23" s="1524">
        <v>0</v>
      </c>
      <c r="AI23" s="2001"/>
      <c r="AJ23" s="122" t="s">
        <v>13</v>
      </c>
      <c r="AK23" s="1398">
        <v>0</v>
      </c>
      <c r="AL23" s="1399">
        <v>0</v>
      </c>
      <c r="AM23" s="1399">
        <v>0</v>
      </c>
      <c r="AN23" s="1399">
        <v>0</v>
      </c>
      <c r="AO23" s="1399">
        <v>0</v>
      </c>
      <c r="AP23" s="1400">
        <v>0</v>
      </c>
      <c r="AQ23" s="1399">
        <v>1</v>
      </c>
      <c r="AR23" s="1399">
        <v>1</v>
      </c>
      <c r="AS23" s="1399">
        <v>56640</v>
      </c>
      <c r="AT23" s="1399">
        <v>0</v>
      </c>
      <c r="AU23" s="1399">
        <v>0</v>
      </c>
      <c r="AV23" s="1399">
        <v>0</v>
      </c>
      <c r="AW23" s="1399">
        <v>0</v>
      </c>
      <c r="AX23" s="1399">
        <v>0</v>
      </c>
      <c r="AY23" s="1401">
        <v>0</v>
      </c>
      <c r="AZ23" s="2001"/>
      <c r="BA23" s="122" t="s">
        <v>13</v>
      </c>
      <c r="BB23" s="1399">
        <v>152</v>
      </c>
      <c r="BC23" s="1399">
        <v>152</v>
      </c>
      <c r="BD23" s="1399">
        <v>189649068</v>
      </c>
      <c r="BE23" s="1399">
        <v>0</v>
      </c>
      <c r="BF23" s="1399">
        <v>0</v>
      </c>
      <c r="BG23" s="1399">
        <v>0</v>
      </c>
      <c r="BH23" s="1399">
        <v>0</v>
      </c>
      <c r="BI23" s="1399">
        <v>0</v>
      </c>
      <c r="BJ23" s="1399">
        <v>0</v>
      </c>
      <c r="BK23" s="1399">
        <v>22</v>
      </c>
      <c r="BL23" s="1399">
        <v>22</v>
      </c>
      <c r="BM23" s="1437">
        <v>9143962</v>
      </c>
      <c r="BN23" s="1484">
        <v>0</v>
      </c>
      <c r="BO23" s="1485">
        <v>0</v>
      </c>
      <c r="BP23" s="1538">
        <v>0</v>
      </c>
    </row>
    <row r="24" spans="1:68" ht="17.399999999999999">
      <c r="A24" s="2001"/>
      <c r="B24" s="123" t="s">
        <v>34</v>
      </c>
      <c r="C24" s="1441">
        <f t="shared" si="28"/>
        <v>11</v>
      </c>
      <c r="D24" s="1442">
        <f t="shared" si="28"/>
        <v>10</v>
      </c>
      <c r="E24" s="1443">
        <f t="shared" si="28"/>
        <v>19289652</v>
      </c>
      <c r="F24" s="1554">
        <v>0</v>
      </c>
      <c r="G24" s="1449">
        <v>0</v>
      </c>
      <c r="H24" s="1449">
        <v>0</v>
      </c>
      <c r="I24" s="1449">
        <v>0</v>
      </c>
      <c r="J24" s="1449">
        <v>0</v>
      </c>
      <c r="K24" s="1491">
        <v>0</v>
      </c>
      <c r="L24" s="1449">
        <v>0</v>
      </c>
      <c r="M24" s="1449">
        <v>0</v>
      </c>
      <c r="N24" s="1449">
        <v>0</v>
      </c>
      <c r="O24" s="1449">
        <v>0</v>
      </c>
      <c r="P24" s="1449">
        <v>0</v>
      </c>
      <c r="Q24" s="1449">
        <v>0</v>
      </c>
      <c r="R24" s="1449">
        <v>0</v>
      </c>
      <c r="S24" s="1449">
        <v>0</v>
      </c>
      <c r="T24" s="1447">
        <v>0</v>
      </c>
      <c r="U24" s="2001"/>
      <c r="V24" s="123" t="s">
        <v>34</v>
      </c>
      <c r="W24" s="1523">
        <v>2</v>
      </c>
      <c r="X24" s="1448">
        <v>2</v>
      </c>
      <c r="Y24" s="1448">
        <v>2636750</v>
      </c>
      <c r="Z24" s="1448">
        <v>0</v>
      </c>
      <c r="AA24" s="1448">
        <v>0</v>
      </c>
      <c r="AB24" s="1448">
        <v>0</v>
      </c>
      <c r="AC24" s="1448">
        <v>0</v>
      </c>
      <c r="AD24" s="1448">
        <v>0</v>
      </c>
      <c r="AE24" s="1448">
        <v>0</v>
      </c>
      <c r="AF24" s="1448">
        <v>0</v>
      </c>
      <c r="AG24" s="1448">
        <v>0</v>
      </c>
      <c r="AH24" s="1527">
        <v>0</v>
      </c>
      <c r="AI24" s="2001"/>
      <c r="AJ24" s="123" t="s">
        <v>34</v>
      </c>
      <c r="AK24" s="1448">
        <v>0</v>
      </c>
      <c r="AL24" s="1449">
        <v>0</v>
      </c>
      <c r="AM24" s="1449">
        <v>0</v>
      </c>
      <c r="AN24" s="1449">
        <v>0</v>
      </c>
      <c r="AO24" s="1449">
        <v>0</v>
      </c>
      <c r="AP24" s="1491">
        <v>0</v>
      </c>
      <c r="AQ24" s="1449">
        <v>0</v>
      </c>
      <c r="AR24" s="1449">
        <v>0</v>
      </c>
      <c r="AS24" s="1449">
        <v>0</v>
      </c>
      <c r="AT24" s="1449">
        <v>0</v>
      </c>
      <c r="AU24" s="1449">
        <v>0</v>
      </c>
      <c r="AV24" s="1449">
        <v>0</v>
      </c>
      <c r="AW24" s="1449">
        <v>0</v>
      </c>
      <c r="AX24" s="1449">
        <v>0</v>
      </c>
      <c r="AY24" s="1447">
        <v>0</v>
      </c>
      <c r="AZ24" s="2001"/>
      <c r="BA24" s="123" t="s">
        <v>34</v>
      </c>
      <c r="BB24" s="1449">
        <v>6</v>
      </c>
      <c r="BC24" s="1449">
        <v>5</v>
      </c>
      <c r="BD24" s="1449">
        <v>16269964</v>
      </c>
      <c r="BE24" s="1449">
        <v>0</v>
      </c>
      <c r="BF24" s="1449">
        <v>0</v>
      </c>
      <c r="BG24" s="1449">
        <v>0</v>
      </c>
      <c r="BH24" s="1449">
        <v>1</v>
      </c>
      <c r="BI24" s="1449">
        <v>1</v>
      </c>
      <c r="BJ24" s="1449">
        <v>72050</v>
      </c>
      <c r="BK24" s="1449">
        <v>2</v>
      </c>
      <c r="BL24" s="1449">
        <v>2</v>
      </c>
      <c r="BM24" s="1445">
        <v>310888</v>
      </c>
      <c r="BN24" s="1493">
        <v>0</v>
      </c>
      <c r="BO24" s="1494">
        <v>0</v>
      </c>
      <c r="BP24" s="1541">
        <v>0</v>
      </c>
    </row>
    <row r="25" spans="1:68" ht="17.399999999999999">
      <c r="A25" s="2001"/>
      <c r="B25" s="123" t="s">
        <v>35</v>
      </c>
      <c r="C25" s="1441">
        <f t="shared" si="28"/>
        <v>8</v>
      </c>
      <c r="D25" s="1442">
        <f t="shared" si="28"/>
        <v>8</v>
      </c>
      <c r="E25" s="1443">
        <f t="shared" si="28"/>
        <v>11895953</v>
      </c>
      <c r="F25" s="1554">
        <v>0</v>
      </c>
      <c r="G25" s="1449">
        <v>0</v>
      </c>
      <c r="H25" s="1449">
        <v>0</v>
      </c>
      <c r="I25" s="1449">
        <v>0</v>
      </c>
      <c r="J25" s="1449">
        <v>0</v>
      </c>
      <c r="K25" s="1491">
        <v>0</v>
      </c>
      <c r="L25" s="1449">
        <v>0</v>
      </c>
      <c r="M25" s="1449">
        <v>0</v>
      </c>
      <c r="N25" s="1449">
        <v>0</v>
      </c>
      <c r="O25" s="1449">
        <v>0</v>
      </c>
      <c r="P25" s="1449">
        <v>0</v>
      </c>
      <c r="Q25" s="1449">
        <v>0</v>
      </c>
      <c r="R25" s="1449">
        <v>0</v>
      </c>
      <c r="S25" s="1449">
        <v>0</v>
      </c>
      <c r="T25" s="1447">
        <v>0</v>
      </c>
      <c r="U25" s="2001"/>
      <c r="V25" s="123" t="s">
        <v>35</v>
      </c>
      <c r="W25" s="1523">
        <v>1</v>
      </c>
      <c r="X25" s="1448">
        <v>1</v>
      </c>
      <c r="Y25" s="1448">
        <v>3258060</v>
      </c>
      <c r="Z25" s="1448">
        <v>0</v>
      </c>
      <c r="AA25" s="1448">
        <v>0</v>
      </c>
      <c r="AB25" s="1448">
        <v>0</v>
      </c>
      <c r="AC25" s="1448">
        <v>0</v>
      </c>
      <c r="AD25" s="1448">
        <v>0</v>
      </c>
      <c r="AE25" s="1448">
        <v>0</v>
      </c>
      <c r="AF25" s="1448">
        <v>0</v>
      </c>
      <c r="AG25" s="1448">
        <v>0</v>
      </c>
      <c r="AH25" s="1527">
        <v>0</v>
      </c>
      <c r="AI25" s="2001"/>
      <c r="AJ25" s="123" t="s">
        <v>35</v>
      </c>
      <c r="AK25" s="1448">
        <v>0</v>
      </c>
      <c r="AL25" s="1449">
        <v>0</v>
      </c>
      <c r="AM25" s="1449">
        <v>0</v>
      </c>
      <c r="AN25" s="1449">
        <v>0</v>
      </c>
      <c r="AO25" s="1449">
        <v>0</v>
      </c>
      <c r="AP25" s="1491">
        <v>0</v>
      </c>
      <c r="AQ25" s="1449">
        <v>0</v>
      </c>
      <c r="AR25" s="1449">
        <v>0</v>
      </c>
      <c r="AS25" s="1449">
        <v>0</v>
      </c>
      <c r="AT25" s="1449">
        <v>0</v>
      </c>
      <c r="AU25" s="1449">
        <v>0</v>
      </c>
      <c r="AV25" s="1449">
        <v>0</v>
      </c>
      <c r="AW25" s="1449">
        <v>0</v>
      </c>
      <c r="AX25" s="1449">
        <v>0</v>
      </c>
      <c r="AY25" s="1447">
        <v>0</v>
      </c>
      <c r="AZ25" s="2001"/>
      <c r="BA25" s="123" t="s">
        <v>35</v>
      </c>
      <c r="BB25" s="1449">
        <v>5</v>
      </c>
      <c r="BC25" s="1449">
        <v>5</v>
      </c>
      <c r="BD25" s="1449">
        <v>8138772</v>
      </c>
      <c r="BE25" s="1449">
        <v>0</v>
      </c>
      <c r="BF25" s="1449">
        <v>0</v>
      </c>
      <c r="BG25" s="1449">
        <v>0</v>
      </c>
      <c r="BH25" s="1449">
        <v>0</v>
      </c>
      <c r="BI25" s="1449">
        <v>0</v>
      </c>
      <c r="BJ25" s="1449">
        <v>0</v>
      </c>
      <c r="BK25" s="1449">
        <v>2</v>
      </c>
      <c r="BL25" s="1449">
        <v>2</v>
      </c>
      <c r="BM25" s="1445">
        <v>499121</v>
      </c>
      <c r="BN25" s="1493">
        <v>0</v>
      </c>
      <c r="BO25" s="1494">
        <v>0</v>
      </c>
      <c r="BP25" s="1541">
        <v>0</v>
      </c>
    </row>
    <row r="26" spans="1:68" ht="17.399999999999999">
      <c r="A26" s="2001"/>
      <c r="B26" s="599" t="s">
        <v>36</v>
      </c>
      <c r="C26" s="1394">
        <f t="shared" si="28"/>
        <v>329</v>
      </c>
      <c r="D26" s="1395">
        <f t="shared" si="28"/>
        <v>45</v>
      </c>
      <c r="E26" s="1396">
        <f t="shared" si="28"/>
        <v>72651318</v>
      </c>
      <c r="F26" s="1553">
        <v>0</v>
      </c>
      <c r="G26" s="1410">
        <v>0</v>
      </c>
      <c r="H26" s="1410">
        <v>0</v>
      </c>
      <c r="I26" s="1410">
        <v>0</v>
      </c>
      <c r="J26" s="1410">
        <v>0</v>
      </c>
      <c r="K26" s="1411">
        <v>0</v>
      </c>
      <c r="L26" s="1410">
        <v>0</v>
      </c>
      <c r="M26" s="1410">
        <v>0</v>
      </c>
      <c r="N26" s="1410">
        <v>0</v>
      </c>
      <c r="O26" s="1410">
        <v>0</v>
      </c>
      <c r="P26" s="1410">
        <v>0</v>
      </c>
      <c r="Q26" s="1410">
        <v>0</v>
      </c>
      <c r="R26" s="1410">
        <v>0</v>
      </c>
      <c r="S26" s="1410">
        <v>0</v>
      </c>
      <c r="T26" s="1412">
        <v>0</v>
      </c>
      <c r="U26" s="2001"/>
      <c r="V26" s="599" t="s">
        <v>36</v>
      </c>
      <c r="W26" s="1525">
        <v>50</v>
      </c>
      <c r="X26" s="1409">
        <v>14</v>
      </c>
      <c r="Y26" s="1409">
        <v>9956030</v>
      </c>
      <c r="Z26" s="1409">
        <v>0</v>
      </c>
      <c r="AA26" s="1409">
        <v>0</v>
      </c>
      <c r="AB26" s="1409">
        <v>0</v>
      </c>
      <c r="AC26" s="1409">
        <v>0</v>
      </c>
      <c r="AD26" s="1409">
        <v>0</v>
      </c>
      <c r="AE26" s="1409">
        <v>0</v>
      </c>
      <c r="AF26" s="1409">
        <v>0</v>
      </c>
      <c r="AG26" s="1409">
        <v>0</v>
      </c>
      <c r="AH26" s="1526">
        <v>0</v>
      </c>
      <c r="AI26" s="2001"/>
      <c r="AJ26" s="599" t="s">
        <v>36</v>
      </c>
      <c r="AK26" s="1409">
        <v>0</v>
      </c>
      <c r="AL26" s="1410">
        <v>0</v>
      </c>
      <c r="AM26" s="1410">
        <v>0</v>
      </c>
      <c r="AN26" s="1410">
        <v>0</v>
      </c>
      <c r="AO26" s="1410">
        <v>0</v>
      </c>
      <c r="AP26" s="1411">
        <v>0</v>
      </c>
      <c r="AQ26" s="1410">
        <v>0</v>
      </c>
      <c r="AR26" s="1410">
        <v>0</v>
      </c>
      <c r="AS26" s="1410">
        <v>0</v>
      </c>
      <c r="AT26" s="1410">
        <v>0</v>
      </c>
      <c r="AU26" s="1410">
        <v>0</v>
      </c>
      <c r="AV26" s="1410">
        <v>0</v>
      </c>
      <c r="AW26" s="1410">
        <v>0</v>
      </c>
      <c r="AX26" s="1410">
        <v>0</v>
      </c>
      <c r="AY26" s="1412">
        <v>0</v>
      </c>
      <c r="AZ26" s="2001"/>
      <c r="BA26" s="599" t="s">
        <v>36</v>
      </c>
      <c r="BB26" s="1410">
        <v>257</v>
      </c>
      <c r="BC26" s="1410">
        <v>27</v>
      </c>
      <c r="BD26" s="1410">
        <v>60445979</v>
      </c>
      <c r="BE26" s="1410">
        <v>0</v>
      </c>
      <c r="BF26" s="1410">
        <v>0</v>
      </c>
      <c r="BG26" s="1410">
        <v>0</v>
      </c>
      <c r="BH26" s="1410">
        <v>6</v>
      </c>
      <c r="BI26" s="1410">
        <v>1</v>
      </c>
      <c r="BJ26" s="1410">
        <v>396656</v>
      </c>
      <c r="BK26" s="1410">
        <v>16</v>
      </c>
      <c r="BL26" s="1410">
        <v>3</v>
      </c>
      <c r="BM26" s="1498">
        <v>1852653</v>
      </c>
      <c r="BN26" s="1487">
        <v>0</v>
      </c>
      <c r="BO26" s="1488">
        <v>0</v>
      </c>
      <c r="BP26" s="1539">
        <v>0</v>
      </c>
    </row>
    <row r="27" spans="1:68" ht="17.399999999999999">
      <c r="A27" s="2001" t="s">
        <v>453</v>
      </c>
      <c r="B27" s="125" t="s">
        <v>70</v>
      </c>
      <c r="C27" s="1426">
        <f t="shared" ref="C27:T27" si="29">SUM(C28:C33)</f>
        <v>132</v>
      </c>
      <c r="D27" s="1423">
        <f t="shared" si="29"/>
        <v>132</v>
      </c>
      <c r="E27" s="1499">
        <f t="shared" si="29"/>
        <v>74355009</v>
      </c>
      <c r="F27" s="1556">
        <f t="shared" si="29"/>
        <v>0</v>
      </c>
      <c r="G27" s="1423">
        <f t="shared" si="29"/>
        <v>0</v>
      </c>
      <c r="H27" s="1423">
        <f t="shared" si="29"/>
        <v>0</v>
      </c>
      <c r="I27" s="1423">
        <f t="shared" si="29"/>
        <v>0</v>
      </c>
      <c r="J27" s="1423">
        <f t="shared" si="29"/>
        <v>0</v>
      </c>
      <c r="K27" s="1500">
        <f t="shared" si="29"/>
        <v>0</v>
      </c>
      <c r="L27" s="1423">
        <f t="shared" si="29"/>
        <v>1</v>
      </c>
      <c r="M27" s="1423">
        <f t="shared" si="29"/>
        <v>1</v>
      </c>
      <c r="N27" s="1423">
        <f t="shared" si="29"/>
        <v>60428</v>
      </c>
      <c r="O27" s="1423">
        <f t="shared" si="29"/>
        <v>1</v>
      </c>
      <c r="P27" s="1423">
        <f t="shared" si="29"/>
        <v>1</v>
      </c>
      <c r="Q27" s="1423">
        <f t="shared" si="29"/>
        <v>108075</v>
      </c>
      <c r="R27" s="1423">
        <f t="shared" si="29"/>
        <v>0</v>
      </c>
      <c r="S27" s="1423">
        <f t="shared" si="29"/>
        <v>0</v>
      </c>
      <c r="T27" s="1425">
        <f t="shared" si="29"/>
        <v>0</v>
      </c>
      <c r="U27" s="2001" t="s">
        <v>453</v>
      </c>
      <c r="V27" s="125" t="s">
        <v>70</v>
      </c>
      <c r="W27" s="1426">
        <f t="shared" ref="W27:AH27" si="30">SUM(W28:W33)</f>
        <v>24</v>
      </c>
      <c r="X27" s="1423">
        <f t="shared" si="30"/>
        <v>25</v>
      </c>
      <c r="Y27" s="1423">
        <f t="shared" si="30"/>
        <v>16595986</v>
      </c>
      <c r="Z27" s="1423">
        <f t="shared" si="30"/>
        <v>0</v>
      </c>
      <c r="AA27" s="1423">
        <f t="shared" si="30"/>
        <v>0</v>
      </c>
      <c r="AB27" s="1423">
        <f t="shared" si="30"/>
        <v>0</v>
      </c>
      <c r="AC27" s="1423">
        <f t="shared" si="30"/>
        <v>0</v>
      </c>
      <c r="AD27" s="1423">
        <f t="shared" si="30"/>
        <v>0</v>
      </c>
      <c r="AE27" s="1423">
        <f t="shared" si="30"/>
        <v>0</v>
      </c>
      <c r="AF27" s="1423">
        <f t="shared" si="30"/>
        <v>0</v>
      </c>
      <c r="AG27" s="1423">
        <f t="shared" si="30"/>
        <v>0</v>
      </c>
      <c r="AH27" s="1425">
        <f t="shared" si="30"/>
        <v>0</v>
      </c>
      <c r="AI27" s="2001" t="s">
        <v>453</v>
      </c>
      <c r="AJ27" s="125" t="s">
        <v>70</v>
      </c>
      <c r="AK27" s="1426">
        <f t="shared" ref="AK27:AY27" si="31">SUM(AK28:AK33)</f>
        <v>0</v>
      </c>
      <c r="AL27" s="1423">
        <f t="shared" si="31"/>
        <v>0</v>
      </c>
      <c r="AM27" s="1423">
        <f t="shared" si="31"/>
        <v>0</v>
      </c>
      <c r="AN27" s="1423">
        <f t="shared" si="31"/>
        <v>0</v>
      </c>
      <c r="AO27" s="1423">
        <f t="shared" si="31"/>
        <v>0</v>
      </c>
      <c r="AP27" s="1423">
        <f t="shared" si="31"/>
        <v>0</v>
      </c>
      <c r="AQ27" s="1423">
        <f t="shared" si="31"/>
        <v>1</v>
      </c>
      <c r="AR27" s="1423">
        <f t="shared" si="31"/>
        <v>1</v>
      </c>
      <c r="AS27" s="1423">
        <f t="shared" si="31"/>
        <v>44650</v>
      </c>
      <c r="AT27" s="1423">
        <f t="shared" si="31"/>
        <v>0</v>
      </c>
      <c r="AU27" s="1423">
        <f t="shared" si="31"/>
        <v>0</v>
      </c>
      <c r="AV27" s="1423">
        <f t="shared" si="31"/>
        <v>0</v>
      </c>
      <c r="AW27" s="1423">
        <f t="shared" si="31"/>
        <v>0</v>
      </c>
      <c r="AX27" s="1423">
        <f t="shared" si="31"/>
        <v>0</v>
      </c>
      <c r="AY27" s="1425">
        <f t="shared" si="31"/>
        <v>0</v>
      </c>
      <c r="AZ27" s="2001" t="s">
        <v>453</v>
      </c>
      <c r="BA27" s="125" t="s">
        <v>70</v>
      </c>
      <c r="BB27" s="1501">
        <f t="shared" ref="BB27:BP27" si="32">SUM(BB28:BB33)</f>
        <v>96</v>
      </c>
      <c r="BC27" s="1502">
        <f t="shared" si="32"/>
        <v>95</v>
      </c>
      <c r="BD27" s="1502">
        <f t="shared" si="32"/>
        <v>54882298</v>
      </c>
      <c r="BE27" s="1502">
        <f t="shared" si="32"/>
        <v>0</v>
      </c>
      <c r="BF27" s="1502">
        <f t="shared" si="32"/>
        <v>0</v>
      </c>
      <c r="BG27" s="1502">
        <f t="shared" si="32"/>
        <v>0</v>
      </c>
      <c r="BH27" s="1502">
        <f t="shared" si="32"/>
        <v>2</v>
      </c>
      <c r="BI27" s="1502">
        <f t="shared" si="32"/>
        <v>2</v>
      </c>
      <c r="BJ27" s="1502">
        <f t="shared" si="32"/>
        <v>604580</v>
      </c>
      <c r="BK27" s="1502">
        <f t="shared" si="32"/>
        <v>7</v>
      </c>
      <c r="BL27" s="1502">
        <f t="shared" si="32"/>
        <v>7</v>
      </c>
      <c r="BM27" s="1503">
        <f t="shared" si="32"/>
        <v>2058992</v>
      </c>
      <c r="BN27" s="1504">
        <f t="shared" si="32"/>
        <v>0</v>
      </c>
      <c r="BO27" s="1505">
        <f t="shared" si="32"/>
        <v>0</v>
      </c>
      <c r="BP27" s="1542">
        <f t="shared" si="32"/>
        <v>0</v>
      </c>
    </row>
    <row r="28" spans="1:68" ht="17.399999999999999">
      <c r="A28" s="2001"/>
      <c r="B28" s="122" t="s">
        <v>23</v>
      </c>
      <c r="C28" s="1406">
        <f t="shared" ref="C28:E33" si="33">SUM(F28,I28,L28,O28,R28,W28,Z28,AC28,AF28,AK28,AN28,AQ28,AT28,AW28,BB28,BE28,BH28,BK28,BN28)</f>
        <v>44</v>
      </c>
      <c r="D28" s="1407">
        <f t="shared" si="33"/>
        <v>42</v>
      </c>
      <c r="E28" s="1429">
        <f t="shared" si="33"/>
        <v>25045327</v>
      </c>
      <c r="F28" s="1552">
        <v>0</v>
      </c>
      <c r="G28" s="1399">
        <v>0</v>
      </c>
      <c r="H28" s="1399">
        <v>0</v>
      </c>
      <c r="I28" s="1399">
        <v>0</v>
      </c>
      <c r="J28" s="1399">
        <v>0</v>
      </c>
      <c r="K28" s="1400">
        <v>0</v>
      </c>
      <c r="L28" s="1399">
        <v>0</v>
      </c>
      <c r="M28" s="1399">
        <v>0</v>
      </c>
      <c r="N28" s="1399">
        <v>0</v>
      </c>
      <c r="O28" s="1399">
        <v>0</v>
      </c>
      <c r="P28" s="1399">
        <v>0</v>
      </c>
      <c r="Q28" s="1399">
        <v>0</v>
      </c>
      <c r="R28" s="1399">
        <v>0</v>
      </c>
      <c r="S28" s="1399">
        <v>0</v>
      </c>
      <c r="T28" s="1401">
        <v>0</v>
      </c>
      <c r="U28" s="2001"/>
      <c r="V28" s="122" t="s">
        <v>23</v>
      </c>
      <c r="W28" s="1522">
        <v>12</v>
      </c>
      <c r="X28" s="1398">
        <v>12</v>
      </c>
      <c r="Y28" s="1398">
        <v>8775329</v>
      </c>
      <c r="Z28" s="1398">
        <v>0</v>
      </c>
      <c r="AA28" s="1398">
        <v>0</v>
      </c>
      <c r="AB28" s="1398">
        <v>0</v>
      </c>
      <c r="AC28" s="1398">
        <v>0</v>
      </c>
      <c r="AD28" s="1398">
        <v>0</v>
      </c>
      <c r="AE28" s="1398">
        <v>0</v>
      </c>
      <c r="AF28" s="1398">
        <v>0</v>
      </c>
      <c r="AG28" s="1398">
        <v>0</v>
      </c>
      <c r="AH28" s="1524">
        <v>0</v>
      </c>
      <c r="AI28" s="2001"/>
      <c r="AJ28" s="122" t="s">
        <v>23</v>
      </c>
      <c r="AK28" s="1398">
        <v>0</v>
      </c>
      <c r="AL28" s="1399">
        <v>0</v>
      </c>
      <c r="AM28" s="1399">
        <v>0</v>
      </c>
      <c r="AN28" s="1399">
        <v>0</v>
      </c>
      <c r="AO28" s="1399">
        <v>0</v>
      </c>
      <c r="AP28" s="1400">
        <v>0</v>
      </c>
      <c r="AQ28" s="1399">
        <v>0</v>
      </c>
      <c r="AR28" s="1399">
        <v>0</v>
      </c>
      <c r="AS28" s="1399">
        <v>0</v>
      </c>
      <c r="AT28" s="1399">
        <v>0</v>
      </c>
      <c r="AU28" s="1399">
        <v>0</v>
      </c>
      <c r="AV28" s="1399">
        <v>0</v>
      </c>
      <c r="AW28" s="1399">
        <v>0</v>
      </c>
      <c r="AX28" s="1399">
        <v>0</v>
      </c>
      <c r="AY28" s="1401">
        <v>0</v>
      </c>
      <c r="AZ28" s="2001"/>
      <c r="BA28" s="122" t="s">
        <v>23</v>
      </c>
      <c r="BB28" s="1506">
        <v>28</v>
      </c>
      <c r="BC28" s="1506">
        <v>26</v>
      </c>
      <c r="BD28" s="1506">
        <v>15054086</v>
      </c>
      <c r="BE28" s="1506">
        <v>0</v>
      </c>
      <c r="BF28" s="1506">
        <v>0</v>
      </c>
      <c r="BG28" s="1506">
        <v>0</v>
      </c>
      <c r="BH28" s="1506">
        <v>0</v>
      </c>
      <c r="BI28" s="1506">
        <v>0</v>
      </c>
      <c r="BJ28" s="1506">
        <v>0</v>
      </c>
      <c r="BK28" s="1506">
        <v>4</v>
      </c>
      <c r="BL28" s="1506">
        <v>4</v>
      </c>
      <c r="BM28" s="1430">
        <v>1215912</v>
      </c>
      <c r="BN28" s="1507">
        <v>0</v>
      </c>
      <c r="BO28" s="1508">
        <v>0</v>
      </c>
      <c r="BP28" s="1543">
        <v>0</v>
      </c>
    </row>
    <row r="29" spans="1:68" ht="17.399999999999999">
      <c r="A29" s="2001"/>
      <c r="B29" s="123" t="s">
        <v>29</v>
      </c>
      <c r="C29" s="1441">
        <f t="shared" si="33"/>
        <v>13</v>
      </c>
      <c r="D29" s="1442">
        <f t="shared" si="33"/>
        <v>13</v>
      </c>
      <c r="E29" s="1443">
        <f t="shared" si="33"/>
        <v>854259</v>
      </c>
      <c r="F29" s="1554">
        <v>0</v>
      </c>
      <c r="G29" s="1449">
        <v>0</v>
      </c>
      <c r="H29" s="1449">
        <v>0</v>
      </c>
      <c r="I29" s="1449">
        <v>0</v>
      </c>
      <c r="J29" s="1449">
        <v>0</v>
      </c>
      <c r="K29" s="1491">
        <v>0</v>
      </c>
      <c r="L29" s="1449">
        <v>0</v>
      </c>
      <c r="M29" s="1449">
        <v>0</v>
      </c>
      <c r="N29" s="1449">
        <v>0</v>
      </c>
      <c r="O29" s="1449">
        <v>1</v>
      </c>
      <c r="P29" s="1449">
        <v>1</v>
      </c>
      <c r="Q29" s="1449">
        <v>108075</v>
      </c>
      <c r="R29" s="1449">
        <v>0</v>
      </c>
      <c r="S29" s="1449">
        <v>0</v>
      </c>
      <c r="T29" s="1447">
        <v>0</v>
      </c>
      <c r="U29" s="2001"/>
      <c r="V29" s="123" t="s">
        <v>29</v>
      </c>
      <c r="W29" s="1523">
        <v>2</v>
      </c>
      <c r="X29" s="1448">
        <v>2</v>
      </c>
      <c r="Y29" s="1448">
        <v>-12340</v>
      </c>
      <c r="Z29" s="1448">
        <v>0</v>
      </c>
      <c r="AA29" s="1448">
        <v>0</v>
      </c>
      <c r="AB29" s="1448">
        <v>0</v>
      </c>
      <c r="AC29" s="1448">
        <v>0</v>
      </c>
      <c r="AD29" s="1448">
        <v>0</v>
      </c>
      <c r="AE29" s="1448">
        <v>0</v>
      </c>
      <c r="AF29" s="1448">
        <v>0</v>
      </c>
      <c r="AG29" s="1448">
        <v>0</v>
      </c>
      <c r="AH29" s="1527">
        <v>0</v>
      </c>
      <c r="AI29" s="2001"/>
      <c r="AJ29" s="123" t="s">
        <v>29</v>
      </c>
      <c r="AK29" s="1448">
        <v>0</v>
      </c>
      <c r="AL29" s="1449">
        <v>0</v>
      </c>
      <c r="AM29" s="1449">
        <v>0</v>
      </c>
      <c r="AN29" s="1449">
        <v>0</v>
      </c>
      <c r="AO29" s="1449">
        <v>0</v>
      </c>
      <c r="AP29" s="1491">
        <v>0</v>
      </c>
      <c r="AQ29" s="1449">
        <v>0</v>
      </c>
      <c r="AR29" s="1449">
        <v>0</v>
      </c>
      <c r="AS29" s="1449">
        <v>0</v>
      </c>
      <c r="AT29" s="1449">
        <v>0</v>
      </c>
      <c r="AU29" s="1449">
        <v>0</v>
      </c>
      <c r="AV29" s="1449">
        <v>0</v>
      </c>
      <c r="AW29" s="1449">
        <v>0</v>
      </c>
      <c r="AX29" s="1449">
        <v>0</v>
      </c>
      <c r="AY29" s="1447">
        <v>0</v>
      </c>
      <c r="AZ29" s="2001"/>
      <c r="BA29" s="123" t="s">
        <v>29</v>
      </c>
      <c r="BB29" s="1449">
        <v>10</v>
      </c>
      <c r="BC29" s="1449">
        <v>10</v>
      </c>
      <c r="BD29" s="1449">
        <v>758524</v>
      </c>
      <c r="BE29" s="1449">
        <v>0</v>
      </c>
      <c r="BF29" s="1449">
        <v>0</v>
      </c>
      <c r="BG29" s="1449">
        <v>0</v>
      </c>
      <c r="BH29" s="1449">
        <v>0</v>
      </c>
      <c r="BI29" s="1449">
        <v>0</v>
      </c>
      <c r="BJ29" s="1449">
        <v>0</v>
      </c>
      <c r="BK29" s="1449">
        <v>0</v>
      </c>
      <c r="BL29" s="1449">
        <v>0</v>
      </c>
      <c r="BM29" s="1445">
        <v>0</v>
      </c>
      <c r="BN29" s="1493">
        <v>0</v>
      </c>
      <c r="BO29" s="1494">
        <v>0</v>
      </c>
      <c r="BP29" s="1541">
        <v>0</v>
      </c>
    </row>
    <row r="30" spans="1:68" ht="17.399999999999999">
      <c r="A30" s="2001"/>
      <c r="B30" s="123" t="s">
        <v>30</v>
      </c>
      <c r="C30" s="1441">
        <f t="shared" si="33"/>
        <v>26</v>
      </c>
      <c r="D30" s="1442">
        <f t="shared" si="33"/>
        <v>25</v>
      </c>
      <c r="E30" s="1443">
        <f t="shared" si="33"/>
        <v>13046843</v>
      </c>
      <c r="F30" s="1554">
        <v>0</v>
      </c>
      <c r="G30" s="1449">
        <v>0</v>
      </c>
      <c r="H30" s="1449">
        <v>0</v>
      </c>
      <c r="I30" s="1449">
        <v>0</v>
      </c>
      <c r="J30" s="1449">
        <v>0</v>
      </c>
      <c r="K30" s="1491">
        <v>0</v>
      </c>
      <c r="L30" s="1449">
        <v>0</v>
      </c>
      <c r="M30" s="1449">
        <v>0</v>
      </c>
      <c r="N30" s="1449">
        <v>0</v>
      </c>
      <c r="O30" s="1449">
        <v>0</v>
      </c>
      <c r="P30" s="1449">
        <v>0</v>
      </c>
      <c r="Q30" s="1449">
        <v>0</v>
      </c>
      <c r="R30" s="1449">
        <v>0</v>
      </c>
      <c r="S30" s="1449">
        <v>0</v>
      </c>
      <c r="T30" s="1447">
        <v>0</v>
      </c>
      <c r="U30" s="2001"/>
      <c r="V30" s="123" t="s">
        <v>30</v>
      </c>
      <c r="W30" s="1523">
        <v>6</v>
      </c>
      <c r="X30" s="1448">
        <v>6</v>
      </c>
      <c r="Y30" s="1448">
        <v>6235571</v>
      </c>
      <c r="Z30" s="1448">
        <v>0</v>
      </c>
      <c r="AA30" s="1448">
        <v>0</v>
      </c>
      <c r="AB30" s="1448">
        <v>0</v>
      </c>
      <c r="AC30" s="1448">
        <v>0</v>
      </c>
      <c r="AD30" s="1448">
        <v>0</v>
      </c>
      <c r="AE30" s="1448">
        <v>0</v>
      </c>
      <c r="AF30" s="1448">
        <v>0</v>
      </c>
      <c r="AG30" s="1448">
        <v>0</v>
      </c>
      <c r="AH30" s="1527">
        <v>0</v>
      </c>
      <c r="AI30" s="2001"/>
      <c r="AJ30" s="123" t="s">
        <v>30</v>
      </c>
      <c r="AK30" s="1448">
        <v>0</v>
      </c>
      <c r="AL30" s="1449">
        <v>0</v>
      </c>
      <c r="AM30" s="1449">
        <v>0</v>
      </c>
      <c r="AN30" s="1449">
        <v>0</v>
      </c>
      <c r="AO30" s="1449">
        <v>0</v>
      </c>
      <c r="AP30" s="1491">
        <v>0</v>
      </c>
      <c r="AQ30" s="1449">
        <v>0</v>
      </c>
      <c r="AR30" s="1449">
        <v>0</v>
      </c>
      <c r="AS30" s="1449">
        <v>0</v>
      </c>
      <c r="AT30" s="1449">
        <v>0</v>
      </c>
      <c r="AU30" s="1449">
        <v>0</v>
      </c>
      <c r="AV30" s="1449">
        <v>0</v>
      </c>
      <c r="AW30" s="1449">
        <v>0</v>
      </c>
      <c r="AX30" s="1449">
        <v>0</v>
      </c>
      <c r="AY30" s="1447">
        <v>0</v>
      </c>
      <c r="AZ30" s="2001"/>
      <c r="BA30" s="123" t="s">
        <v>30</v>
      </c>
      <c r="BB30" s="1449">
        <v>17</v>
      </c>
      <c r="BC30" s="1449">
        <v>16</v>
      </c>
      <c r="BD30" s="1449">
        <v>6191568</v>
      </c>
      <c r="BE30" s="1449">
        <v>0</v>
      </c>
      <c r="BF30" s="1449">
        <v>0</v>
      </c>
      <c r="BG30" s="1449">
        <v>0</v>
      </c>
      <c r="BH30" s="1449">
        <v>2</v>
      </c>
      <c r="BI30" s="1449">
        <v>2</v>
      </c>
      <c r="BJ30" s="1449">
        <v>604580</v>
      </c>
      <c r="BK30" s="1449">
        <v>1</v>
      </c>
      <c r="BL30" s="1449">
        <v>1</v>
      </c>
      <c r="BM30" s="1445">
        <v>15124</v>
      </c>
      <c r="BN30" s="1493">
        <v>0</v>
      </c>
      <c r="BO30" s="1494">
        <v>0</v>
      </c>
      <c r="BP30" s="1541">
        <v>0</v>
      </c>
    </row>
    <row r="31" spans="1:68" ht="17.399999999999999">
      <c r="A31" s="2001"/>
      <c r="B31" s="123" t="s">
        <v>31</v>
      </c>
      <c r="C31" s="1441">
        <f t="shared" si="33"/>
        <v>9</v>
      </c>
      <c r="D31" s="1442">
        <f t="shared" si="33"/>
        <v>9</v>
      </c>
      <c r="E31" s="1443">
        <f t="shared" si="33"/>
        <v>13194650</v>
      </c>
      <c r="F31" s="1554">
        <v>0</v>
      </c>
      <c r="G31" s="1449">
        <v>0</v>
      </c>
      <c r="H31" s="1449">
        <v>0</v>
      </c>
      <c r="I31" s="1449">
        <v>0</v>
      </c>
      <c r="J31" s="1449">
        <v>0</v>
      </c>
      <c r="K31" s="1491">
        <v>0</v>
      </c>
      <c r="L31" s="1449">
        <v>0</v>
      </c>
      <c r="M31" s="1449">
        <v>0</v>
      </c>
      <c r="N31" s="1449">
        <v>0</v>
      </c>
      <c r="O31" s="1449">
        <v>0</v>
      </c>
      <c r="P31" s="1449">
        <v>0</v>
      </c>
      <c r="Q31" s="1449">
        <v>0</v>
      </c>
      <c r="R31" s="1449">
        <v>0</v>
      </c>
      <c r="S31" s="1449">
        <v>0</v>
      </c>
      <c r="T31" s="1447">
        <v>0</v>
      </c>
      <c r="U31" s="2001"/>
      <c r="V31" s="123" t="s">
        <v>31</v>
      </c>
      <c r="W31" s="1523">
        <v>2</v>
      </c>
      <c r="X31" s="1448">
        <v>2</v>
      </c>
      <c r="Y31" s="1448">
        <v>1373540</v>
      </c>
      <c r="Z31" s="1448">
        <v>0</v>
      </c>
      <c r="AA31" s="1448">
        <v>0</v>
      </c>
      <c r="AB31" s="1448">
        <v>0</v>
      </c>
      <c r="AC31" s="1448">
        <v>0</v>
      </c>
      <c r="AD31" s="1448">
        <v>0</v>
      </c>
      <c r="AE31" s="1448">
        <v>0</v>
      </c>
      <c r="AF31" s="1448">
        <v>0</v>
      </c>
      <c r="AG31" s="1448">
        <v>0</v>
      </c>
      <c r="AH31" s="1527">
        <v>0</v>
      </c>
      <c r="AI31" s="2001"/>
      <c r="AJ31" s="123" t="s">
        <v>31</v>
      </c>
      <c r="AK31" s="1448">
        <v>0</v>
      </c>
      <c r="AL31" s="1449">
        <v>0</v>
      </c>
      <c r="AM31" s="1449">
        <v>0</v>
      </c>
      <c r="AN31" s="1449">
        <v>0</v>
      </c>
      <c r="AO31" s="1449">
        <v>0</v>
      </c>
      <c r="AP31" s="1491">
        <v>0</v>
      </c>
      <c r="AQ31" s="1449">
        <v>0</v>
      </c>
      <c r="AR31" s="1449">
        <v>0</v>
      </c>
      <c r="AS31" s="1449">
        <v>0</v>
      </c>
      <c r="AT31" s="1449">
        <v>0</v>
      </c>
      <c r="AU31" s="1449">
        <v>0</v>
      </c>
      <c r="AV31" s="1449">
        <v>0</v>
      </c>
      <c r="AW31" s="1449">
        <v>0</v>
      </c>
      <c r="AX31" s="1449">
        <v>0</v>
      </c>
      <c r="AY31" s="1447">
        <v>0</v>
      </c>
      <c r="AZ31" s="2001"/>
      <c r="BA31" s="123" t="s">
        <v>31</v>
      </c>
      <c r="BB31" s="1449">
        <v>6</v>
      </c>
      <c r="BC31" s="1449">
        <v>6</v>
      </c>
      <c r="BD31" s="1449">
        <v>11679082</v>
      </c>
      <c r="BE31" s="1449">
        <v>0</v>
      </c>
      <c r="BF31" s="1449">
        <v>0</v>
      </c>
      <c r="BG31" s="1449">
        <v>0</v>
      </c>
      <c r="BH31" s="1449">
        <v>0</v>
      </c>
      <c r="BI31" s="1449">
        <v>0</v>
      </c>
      <c r="BJ31" s="1449">
        <v>0</v>
      </c>
      <c r="BK31" s="1449">
        <v>1</v>
      </c>
      <c r="BL31" s="1449">
        <v>1</v>
      </c>
      <c r="BM31" s="1445">
        <v>142028</v>
      </c>
      <c r="BN31" s="1493">
        <v>0</v>
      </c>
      <c r="BO31" s="1494">
        <v>0</v>
      </c>
      <c r="BP31" s="1541">
        <v>0</v>
      </c>
    </row>
    <row r="32" spans="1:68" ht="17.399999999999999">
      <c r="A32" s="2001"/>
      <c r="B32" s="123" t="s">
        <v>32</v>
      </c>
      <c r="C32" s="1441">
        <f t="shared" si="33"/>
        <v>20</v>
      </c>
      <c r="D32" s="1442">
        <f t="shared" si="33"/>
        <v>20</v>
      </c>
      <c r="E32" s="1443">
        <f t="shared" si="33"/>
        <v>1993927</v>
      </c>
      <c r="F32" s="1554">
        <v>0</v>
      </c>
      <c r="G32" s="1449">
        <v>0</v>
      </c>
      <c r="H32" s="1449">
        <v>0</v>
      </c>
      <c r="I32" s="1449">
        <v>0</v>
      </c>
      <c r="J32" s="1449">
        <v>0</v>
      </c>
      <c r="K32" s="1491">
        <v>0</v>
      </c>
      <c r="L32" s="1449">
        <v>1</v>
      </c>
      <c r="M32" s="1449">
        <v>1</v>
      </c>
      <c r="N32" s="1449">
        <v>60428</v>
      </c>
      <c r="O32" s="1449">
        <v>0</v>
      </c>
      <c r="P32" s="1449">
        <v>0</v>
      </c>
      <c r="Q32" s="1449">
        <v>0</v>
      </c>
      <c r="R32" s="1449">
        <v>0</v>
      </c>
      <c r="S32" s="1449">
        <v>0</v>
      </c>
      <c r="T32" s="1447">
        <v>0</v>
      </c>
      <c r="U32" s="2001"/>
      <c r="V32" s="123" t="s">
        <v>32</v>
      </c>
      <c r="W32" s="1523">
        <v>0</v>
      </c>
      <c r="X32" s="1448">
        <v>0</v>
      </c>
      <c r="Y32" s="1448">
        <v>0</v>
      </c>
      <c r="Z32" s="1448">
        <v>0</v>
      </c>
      <c r="AA32" s="1448">
        <v>0</v>
      </c>
      <c r="AB32" s="1448">
        <v>0</v>
      </c>
      <c r="AC32" s="1448">
        <v>0</v>
      </c>
      <c r="AD32" s="1448">
        <v>0</v>
      </c>
      <c r="AE32" s="1448">
        <v>0</v>
      </c>
      <c r="AF32" s="1448">
        <v>0</v>
      </c>
      <c r="AG32" s="1448">
        <v>0</v>
      </c>
      <c r="AH32" s="1527">
        <v>0</v>
      </c>
      <c r="AI32" s="2001"/>
      <c r="AJ32" s="123" t="s">
        <v>32</v>
      </c>
      <c r="AK32" s="1448">
        <v>0</v>
      </c>
      <c r="AL32" s="1449">
        <v>0</v>
      </c>
      <c r="AM32" s="1449">
        <v>0</v>
      </c>
      <c r="AN32" s="1449">
        <v>0</v>
      </c>
      <c r="AO32" s="1449">
        <v>0</v>
      </c>
      <c r="AP32" s="1491">
        <v>0</v>
      </c>
      <c r="AQ32" s="1449">
        <v>1</v>
      </c>
      <c r="AR32" s="1449">
        <v>1</v>
      </c>
      <c r="AS32" s="1449">
        <v>44650</v>
      </c>
      <c r="AT32" s="1449">
        <v>0</v>
      </c>
      <c r="AU32" s="1449">
        <v>0</v>
      </c>
      <c r="AV32" s="1449">
        <v>0</v>
      </c>
      <c r="AW32" s="1449">
        <v>0</v>
      </c>
      <c r="AX32" s="1449">
        <v>0</v>
      </c>
      <c r="AY32" s="1447">
        <v>0</v>
      </c>
      <c r="AZ32" s="2001"/>
      <c r="BA32" s="123" t="s">
        <v>32</v>
      </c>
      <c r="BB32" s="1449">
        <v>18</v>
      </c>
      <c r="BC32" s="1449">
        <v>18</v>
      </c>
      <c r="BD32" s="1449">
        <v>1888849</v>
      </c>
      <c r="BE32" s="1449">
        <v>0</v>
      </c>
      <c r="BF32" s="1449">
        <v>0</v>
      </c>
      <c r="BG32" s="1449">
        <v>0</v>
      </c>
      <c r="BH32" s="1449">
        <v>0</v>
      </c>
      <c r="BI32" s="1449">
        <v>0</v>
      </c>
      <c r="BJ32" s="1449">
        <v>0</v>
      </c>
      <c r="BK32" s="1449">
        <v>0</v>
      </c>
      <c r="BL32" s="1449">
        <v>0</v>
      </c>
      <c r="BM32" s="1445">
        <v>0</v>
      </c>
      <c r="BN32" s="1493">
        <v>0</v>
      </c>
      <c r="BO32" s="1494">
        <v>0</v>
      </c>
      <c r="BP32" s="1541">
        <v>0</v>
      </c>
    </row>
    <row r="33" spans="1:68" ht="17.399999999999999">
      <c r="A33" s="2001"/>
      <c r="B33" s="599" t="s">
        <v>33</v>
      </c>
      <c r="C33" s="1394">
        <f t="shared" si="33"/>
        <v>20</v>
      </c>
      <c r="D33" s="1395">
        <f t="shared" si="33"/>
        <v>23</v>
      </c>
      <c r="E33" s="1396">
        <f t="shared" si="33"/>
        <v>20220003</v>
      </c>
      <c r="F33" s="1553">
        <v>0</v>
      </c>
      <c r="G33" s="1410">
        <v>0</v>
      </c>
      <c r="H33" s="1410">
        <v>0</v>
      </c>
      <c r="I33" s="1410">
        <v>0</v>
      </c>
      <c r="J33" s="1410">
        <v>0</v>
      </c>
      <c r="K33" s="1411">
        <v>0</v>
      </c>
      <c r="L33" s="1410">
        <v>0</v>
      </c>
      <c r="M33" s="1410">
        <v>0</v>
      </c>
      <c r="N33" s="1410">
        <v>0</v>
      </c>
      <c r="O33" s="1410">
        <v>0</v>
      </c>
      <c r="P33" s="1410">
        <v>0</v>
      </c>
      <c r="Q33" s="1410">
        <v>0</v>
      </c>
      <c r="R33" s="1410">
        <v>0</v>
      </c>
      <c r="S33" s="1410">
        <v>0</v>
      </c>
      <c r="T33" s="1412">
        <v>0</v>
      </c>
      <c r="U33" s="2001"/>
      <c r="V33" s="599" t="s">
        <v>33</v>
      </c>
      <c r="W33" s="1525">
        <v>2</v>
      </c>
      <c r="X33" s="1409">
        <v>3</v>
      </c>
      <c r="Y33" s="1409">
        <v>223886</v>
      </c>
      <c r="Z33" s="1409">
        <v>0</v>
      </c>
      <c r="AA33" s="1409">
        <v>0</v>
      </c>
      <c r="AB33" s="1409">
        <v>0</v>
      </c>
      <c r="AC33" s="1409">
        <v>0</v>
      </c>
      <c r="AD33" s="1409">
        <v>0</v>
      </c>
      <c r="AE33" s="1409">
        <v>0</v>
      </c>
      <c r="AF33" s="1409">
        <v>0</v>
      </c>
      <c r="AG33" s="1409">
        <v>0</v>
      </c>
      <c r="AH33" s="1526">
        <v>0</v>
      </c>
      <c r="AI33" s="2001"/>
      <c r="AJ33" s="599" t="s">
        <v>33</v>
      </c>
      <c r="AK33" s="1409">
        <v>0</v>
      </c>
      <c r="AL33" s="1410">
        <v>0</v>
      </c>
      <c r="AM33" s="1410">
        <v>0</v>
      </c>
      <c r="AN33" s="1410">
        <v>0</v>
      </c>
      <c r="AO33" s="1410">
        <v>0</v>
      </c>
      <c r="AP33" s="1411">
        <v>0</v>
      </c>
      <c r="AQ33" s="1410">
        <v>0</v>
      </c>
      <c r="AR33" s="1410">
        <v>0</v>
      </c>
      <c r="AS33" s="1410">
        <v>0</v>
      </c>
      <c r="AT33" s="1410">
        <v>0</v>
      </c>
      <c r="AU33" s="1410">
        <v>0</v>
      </c>
      <c r="AV33" s="1410">
        <v>0</v>
      </c>
      <c r="AW33" s="1410">
        <v>0</v>
      </c>
      <c r="AX33" s="1410">
        <v>0</v>
      </c>
      <c r="AY33" s="1412">
        <v>0</v>
      </c>
      <c r="AZ33" s="2001"/>
      <c r="BA33" s="599" t="s">
        <v>33</v>
      </c>
      <c r="BB33" s="1410">
        <v>17</v>
      </c>
      <c r="BC33" s="1410">
        <v>19</v>
      </c>
      <c r="BD33" s="1410">
        <v>19310189</v>
      </c>
      <c r="BE33" s="1410">
        <v>0</v>
      </c>
      <c r="BF33" s="1410">
        <v>0</v>
      </c>
      <c r="BG33" s="1410">
        <v>0</v>
      </c>
      <c r="BH33" s="1410">
        <v>0</v>
      </c>
      <c r="BI33" s="1410">
        <v>0</v>
      </c>
      <c r="BJ33" s="1410">
        <v>0</v>
      </c>
      <c r="BK33" s="1410">
        <v>1</v>
      </c>
      <c r="BL33" s="1410">
        <v>1</v>
      </c>
      <c r="BM33" s="1498">
        <v>685928</v>
      </c>
      <c r="BN33" s="1487">
        <v>0</v>
      </c>
      <c r="BO33" s="1488">
        <v>0</v>
      </c>
      <c r="BP33" s="1539">
        <v>0</v>
      </c>
    </row>
    <row r="34" spans="1:68" ht="17.399999999999999">
      <c r="A34" s="2000" t="s">
        <v>452</v>
      </c>
      <c r="B34" s="125" t="s">
        <v>70</v>
      </c>
      <c r="C34" s="1426">
        <f t="shared" ref="C34:T34" si="34">SUM(C35:C39)</f>
        <v>745</v>
      </c>
      <c r="D34" s="1423">
        <f t="shared" si="34"/>
        <v>797</v>
      </c>
      <c r="E34" s="1499">
        <f t="shared" si="34"/>
        <v>635474950</v>
      </c>
      <c r="F34" s="1556">
        <f t="shared" si="34"/>
        <v>0</v>
      </c>
      <c r="G34" s="1423">
        <f t="shared" si="34"/>
        <v>0</v>
      </c>
      <c r="H34" s="1423">
        <f t="shared" si="34"/>
        <v>0</v>
      </c>
      <c r="I34" s="1423">
        <f t="shared" si="34"/>
        <v>0</v>
      </c>
      <c r="J34" s="1423">
        <f t="shared" si="34"/>
        <v>0</v>
      </c>
      <c r="K34" s="1500">
        <f t="shared" si="34"/>
        <v>0</v>
      </c>
      <c r="L34" s="1423">
        <f t="shared" si="34"/>
        <v>0</v>
      </c>
      <c r="M34" s="1423">
        <f t="shared" si="34"/>
        <v>0</v>
      </c>
      <c r="N34" s="1423">
        <f t="shared" si="34"/>
        <v>0</v>
      </c>
      <c r="O34" s="1423">
        <f t="shared" si="34"/>
        <v>5</v>
      </c>
      <c r="P34" s="1423">
        <f t="shared" si="34"/>
        <v>3</v>
      </c>
      <c r="Q34" s="1423">
        <f t="shared" si="34"/>
        <v>401580</v>
      </c>
      <c r="R34" s="1423">
        <f t="shared" si="34"/>
        <v>0</v>
      </c>
      <c r="S34" s="1423">
        <f t="shared" si="34"/>
        <v>0</v>
      </c>
      <c r="T34" s="1425">
        <f t="shared" si="34"/>
        <v>0</v>
      </c>
      <c r="U34" s="2000" t="s">
        <v>452</v>
      </c>
      <c r="V34" s="125" t="s">
        <v>70</v>
      </c>
      <c r="W34" s="1417">
        <f t="shared" ref="W34:AH34" si="35">SUM(W35:W39)</f>
        <v>114</v>
      </c>
      <c r="X34" s="1418">
        <f t="shared" si="35"/>
        <v>140</v>
      </c>
      <c r="Y34" s="1418">
        <f t="shared" si="35"/>
        <v>48820800</v>
      </c>
      <c r="Z34" s="1418">
        <f t="shared" si="35"/>
        <v>0</v>
      </c>
      <c r="AA34" s="1418">
        <f t="shared" si="35"/>
        <v>0</v>
      </c>
      <c r="AB34" s="1418">
        <f t="shared" si="35"/>
        <v>0</v>
      </c>
      <c r="AC34" s="1418">
        <f t="shared" si="35"/>
        <v>0</v>
      </c>
      <c r="AD34" s="1418">
        <f t="shared" si="35"/>
        <v>0</v>
      </c>
      <c r="AE34" s="1418">
        <f t="shared" si="35"/>
        <v>0</v>
      </c>
      <c r="AF34" s="1418">
        <f t="shared" si="35"/>
        <v>3</v>
      </c>
      <c r="AG34" s="1418">
        <f t="shared" si="35"/>
        <v>3</v>
      </c>
      <c r="AH34" s="1482">
        <f t="shared" si="35"/>
        <v>163875</v>
      </c>
      <c r="AI34" s="2000" t="s">
        <v>452</v>
      </c>
      <c r="AJ34" s="125" t="s">
        <v>70</v>
      </c>
      <c r="AK34" s="1426">
        <f t="shared" ref="AK34:AY34" si="36">SUM(AK35:AK39)</f>
        <v>0</v>
      </c>
      <c r="AL34" s="1423">
        <f t="shared" si="36"/>
        <v>0</v>
      </c>
      <c r="AM34" s="1423">
        <f t="shared" si="36"/>
        <v>0</v>
      </c>
      <c r="AN34" s="1423">
        <f t="shared" si="36"/>
        <v>0</v>
      </c>
      <c r="AO34" s="1423">
        <f t="shared" si="36"/>
        <v>0</v>
      </c>
      <c r="AP34" s="1423">
        <f t="shared" si="36"/>
        <v>0</v>
      </c>
      <c r="AQ34" s="1423">
        <f t="shared" si="36"/>
        <v>0</v>
      </c>
      <c r="AR34" s="1423">
        <f t="shared" si="36"/>
        <v>0</v>
      </c>
      <c r="AS34" s="1423">
        <f t="shared" si="36"/>
        <v>0</v>
      </c>
      <c r="AT34" s="1423">
        <f t="shared" si="36"/>
        <v>3</v>
      </c>
      <c r="AU34" s="1423">
        <f t="shared" si="36"/>
        <v>0</v>
      </c>
      <c r="AV34" s="1423">
        <f t="shared" si="36"/>
        <v>0</v>
      </c>
      <c r="AW34" s="1423">
        <f t="shared" si="36"/>
        <v>0</v>
      </c>
      <c r="AX34" s="1423">
        <f t="shared" si="36"/>
        <v>0</v>
      </c>
      <c r="AY34" s="1425">
        <f t="shared" si="36"/>
        <v>0</v>
      </c>
      <c r="AZ34" s="2000" t="s">
        <v>452</v>
      </c>
      <c r="BA34" s="125" t="s">
        <v>70</v>
      </c>
      <c r="BB34" s="1423">
        <f t="shared" ref="BB34:BP34" si="37">SUM(BB35:BB39)</f>
        <v>556</v>
      </c>
      <c r="BC34" s="1423">
        <f t="shared" si="37"/>
        <v>582</v>
      </c>
      <c r="BD34" s="1423">
        <f t="shared" si="37"/>
        <v>558494449</v>
      </c>
      <c r="BE34" s="1423">
        <f t="shared" si="37"/>
        <v>0</v>
      </c>
      <c r="BF34" s="1423">
        <f t="shared" si="37"/>
        <v>0</v>
      </c>
      <c r="BG34" s="1423">
        <f t="shared" si="37"/>
        <v>0</v>
      </c>
      <c r="BH34" s="1423">
        <f t="shared" si="37"/>
        <v>2</v>
      </c>
      <c r="BI34" s="1423">
        <f t="shared" si="37"/>
        <v>2</v>
      </c>
      <c r="BJ34" s="1423">
        <f t="shared" si="37"/>
        <v>660255</v>
      </c>
      <c r="BK34" s="1423">
        <f t="shared" si="37"/>
        <v>61</v>
      </c>
      <c r="BL34" s="1423">
        <f t="shared" si="37"/>
        <v>66</v>
      </c>
      <c r="BM34" s="1425">
        <f t="shared" si="37"/>
        <v>26837884</v>
      </c>
      <c r="BN34" s="1427">
        <f t="shared" si="37"/>
        <v>1</v>
      </c>
      <c r="BO34" s="1428">
        <f t="shared" si="37"/>
        <v>1</v>
      </c>
      <c r="BP34" s="1534">
        <f t="shared" si="37"/>
        <v>96107</v>
      </c>
    </row>
    <row r="35" spans="1:68" ht="17.399999999999999">
      <c r="A35" s="2000"/>
      <c r="B35" s="122" t="s">
        <v>18</v>
      </c>
      <c r="C35" s="1406">
        <f t="shared" ref="C35:E39" si="38">SUM(F35,I35,L35,O35,R35,W35,Z35,AC35,AF35,AK35,AN35,AQ35,AT35,AW35,BB35,BE35,BH35,BK35,BN35)</f>
        <v>421</v>
      </c>
      <c r="D35" s="1407">
        <f t="shared" si="38"/>
        <v>455</v>
      </c>
      <c r="E35" s="1429">
        <f t="shared" si="38"/>
        <v>272861381</v>
      </c>
      <c r="F35" s="1552">
        <v>0</v>
      </c>
      <c r="G35" s="1399">
        <v>0</v>
      </c>
      <c r="H35" s="1399">
        <v>0</v>
      </c>
      <c r="I35" s="1399">
        <v>0</v>
      </c>
      <c r="J35" s="1399">
        <v>0</v>
      </c>
      <c r="K35" s="1400">
        <v>0</v>
      </c>
      <c r="L35" s="1399">
        <v>0</v>
      </c>
      <c r="M35" s="1399">
        <v>0</v>
      </c>
      <c r="N35" s="1399">
        <v>0</v>
      </c>
      <c r="O35" s="1399">
        <v>1</v>
      </c>
      <c r="P35" s="1399">
        <v>1</v>
      </c>
      <c r="Q35" s="1399">
        <v>334658</v>
      </c>
      <c r="R35" s="1399">
        <v>0</v>
      </c>
      <c r="S35" s="1399">
        <v>0</v>
      </c>
      <c r="T35" s="1401">
        <v>0</v>
      </c>
      <c r="U35" s="2000"/>
      <c r="V35" s="122" t="s">
        <v>18</v>
      </c>
      <c r="W35" s="1522">
        <v>97</v>
      </c>
      <c r="X35" s="1398">
        <v>107</v>
      </c>
      <c r="Y35" s="1398">
        <v>17527138</v>
      </c>
      <c r="Z35" s="1398">
        <v>0</v>
      </c>
      <c r="AA35" s="1398">
        <v>0</v>
      </c>
      <c r="AB35" s="1398">
        <v>0</v>
      </c>
      <c r="AC35" s="1398">
        <v>0</v>
      </c>
      <c r="AD35" s="1398">
        <v>0</v>
      </c>
      <c r="AE35" s="1398">
        <v>0</v>
      </c>
      <c r="AF35" s="1398">
        <v>1</v>
      </c>
      <c r="AG35" s="1398">
        <v>1</v>
      </c>
      <c r="AH35" s="1524">
        <v>9178</v>
      </c>
      <c r="AI35" s="2000"/>
      <c r="AJ35" s="122" t="s">
        <v>18</v>
      </c>
      <c r="AK35" s="1398">
        <v>0</v>
      </c>
      <c r="AL35" s="1399">
        <v>0</v>
      </c>
      <c r="AM35" s="1399">
        <v>0</v>
      </c>
      <c r="AN35" s="1399">
        <v>0</v>
      </c>
      <c r="AO35" s="1399">
        <v>0</v>
      </c>
      <c r="AP35" s="1400">
        <v>0</v>
      </c>
      <c r="AQ35" s="1399">
        <v>0</v>
      </c>
      <c r="AR35" s="1399">
        <v>0</v>
      </c>
      <c r="AS35" s="1399">
        <v>0</v>
      </c>
      <c r="AT35" s="1399">
        <v>0</v>
      </c>
      <c r="AU35" s="1399">
        <v>0</v>
      </c>
      <c r="AV35" s="1399">
        <v>0</v>
      </c>
      <c r="AW35" s="1399">
        <v>0</v>
      </c>
      <c r="AX35" s="1399">
        <v>0</v>
      </c>
      <c r="AY35" s="1401">
        <v>0</v>
      </c>
      <c r="AZ35" s="2000"/>
      <c r="BA35" s="122" t="s">
        <v>18</v>
      </c>
      <c r="BB35" s="1399">
        <v>301</v>
      </c>
      <c r="BC35" s="1399">
        <v>322</v>
      </c>
      <c r="BD35" s="1399">
        <v>244122663</v>
      </c>
      <c r="BE35" s="1399">
        <v>0</v>
      </c>
      <c r="BF35" s="1399">
        <v>0</v>
      </c>
      <c r="BG35" s="1399">
        <v>0</v>
      </c>
      <c r="BH35" s="1399">
        <v>0</v>
      </c>
      <c r="BI35" s="1399">
        <v>0</v>
      </c>
      <c r="BJ35" s="1399">
        <v>0</v>
      </c>
      <c r="BK35" s="1399">
        <v>21</v>
      </c>
      <c r="BL35" s="1399">
        <v>24</v>
      </c>
      <c r="BM35" s="1437">
        <v>10867744</v>
      </c>
      <c r="BN35" s="1484">
        <v>0</v>
      </c>
      <c r="BO35" s="1485">
        <v>0</v>
      </c>
      <c r="BP35" s="1538">
        <v>0</v>
      </c>
    </row>
    <row r="36" spans="1:68" ht="17.399999999999999">
      <c r="A36" s="2000"/>
      <c r="B36" s="123" t="s">
        <v>21</v>
      </c>
      <c r="C36" s="1441">
        <f t="shared" si="38"/>
        <v>116</v>
      </c>
      <c r="D36" s="1442">
        <f t="shared" si="38"/>
        <v>137</v>
      </c>
      <c r="E36" s="1443">
        <f t="shared" si="38"/>
        <v>115250294</v>
      </c>
      <c r="F36" s="1554">
        <v>0</v>
      </c>
      <c r="G36" s="1449">
        <v>0</v>
      </c>
      <c r="H36" s="1449">
        <v>0</v>
      </c>
      <c r="I36" s="1449">
        <v>0</v>
      </c>
      <c r="J36" s="1449">
        <v>0</v>
      </c>
      <c r="K36" s="1491">
        <v>0</v>
      </c>
      <c r="L36" s="1449">
        <v>0</v>
      </c>
      <c r="M36" s="1449">
        <v>0</v>
      </c>
      <c r="N36" s="1449">
        <v>0</v>
      </c>
      <c r="O36" s="1449">
        <v>4</v>
      </c>
      <c r="P36" s="1449">
        <v>2</v>
      </c>
      <c r="Q36" s="1449">
        <v>66922</v>
      </c>
      <c r="R36" s="1449">
        <v>0</v>
      </c>
      <c r="S36" s="1449">
        <v>0</v>
      </c>
      <c r="T36" s="1447">
        <v>0</v>
      </c>
      <c r="U36" s="2000"/>
      <c r="V36" s="123" t="s">
        <v>21</v>
      </c>
      <c r="W36" s="1523">
        <v>2</v>
      </c>
      <c r="X36" s="1448">
        <v>18</v>
      </c>
      <c r="Y36" s="1448">
        <v>6265926</v>
      </c>
      <c r="Z36" s="1448">
        <v>0</v>
      </c>
      <c r="AA36" s="1448">
        <v>0</v>
      </c>
      <c r="AB36" s="1448">
        <v>0</v>
      </c>
      <c r="AC36" s="1448">
        <v>0</v>
      </c>
      <c r="AD36" s="1448">
        <v>0</v>
      </c>
      <c r="AE36" s="1448">
        <v>0</v>
      </c>
      <c r="AF36" s="1448">
        <v>1</v>
      </c>
      <c r="AG36" s="1448">
        <v>1</v>
      </c>
      <c r="AH36" s="1527">
        <v>82702</v>
      </c>
      <c r="AI36" s="2000"/>
      <c r="AJ36" s="123" t="s">
        <v>21</v>
      </c>
      <c r="AK36" s="1448">
        <v>0</v>
      </c>
      <c r="AL36" s="1449">
        <v>0</v>
      </c>
      <c r="AM36" s="1449">
        <v>0</v>
      </c>
      <c r="AN36" s="1449">
        <v>0</v>
      </c>
      <c r="AO36" s="1449">
        <v>0</v>
      </c>
      <c r="AP36" s="1491">
        <v>0</v>
      </c>
      <c r="AQ36" s="1449">
        <v>0</v>
      </c>
      <c r="AR36" s="1449">
        <v>0</v>
      </c>
      <c r="AS36" s="1449">
        <v>0</v>
      </c>
      <c r="AT36" s="1449">
        <v>0</v>
      </c>
      <c r="AU36" s="1449">
        <v>0</v>
      </c>
      <c r="AV36" s="1449">
        <v>0</v>
      </c>
      <c r="AW36" s="1449">
        <v>0</v>
      </c>
      <c r="AX36" s="1449">
        <v>0</v>
      </c>
      <c r="AY36" s="1447">
        <v>0</v>
      </c>
      <c r="AZ36" s="2000"/>
      <c r="BA36" s="123" t="s">
        <v>21</v>
      </c>
      <c r="BB36" s="1449">
        <v>95</v>
      </c>
      <c r="BC36" s="1449">
        <v>100</v>
      </c>
      <c r="BD36" s="1449">
        <v>102178596</v>
      </c>
      <c r="BE36" s="1449">
        <v>0</v>
      </c>
      <c r="BF36" s="1449">
        <v>0</v>
      </c>
      <c r="BG36" s="1449">
        <v>0</v>
      </c>
      <c r="BH36" s="1449">
        <v>0</v>
      </c>
      <c r="BI36" s="1449">
        <v>0</v>
      </c>
      <c r="BJ36" s="1449">
        <v>0</v>
      </c>
      <c r="BK36" s="1449">
        <v>14</v>
      </c>
      <c r="BL36" s="1449">
        <v>16</v>
      </c>
      <c r="BM36" s="1445">
        <v>6656148</v>
      </c>
      <c r="BN36" s="1493">
        <v>0</v>
      </c>
      <c r="BO36" s="1494">
        <v>0</v>
      </c>
      <c r="BP36" s="1541">
        <v>0</v>
      </c>
    </row>
    <row r="37" spans="1:68" ht="17.399999999999999">
      <c r="A37" s="2000"/>
      <c r="B37" s="123" t="s">
        <v>22</v>
      </c>
      <c r="C37" s="1441">
        <f t="shared" si="38"/>
        <v>123</v>
      </c>
      <c r="D37" s="1442">
        <f t="shared" si="38"/>
        <v>120</v>
      </c>
      <c r="E37" s="1443">
        <f t="shared" si="38"/>
        <v>215575316</v>
      </c>
      <c r="F37" s="1554">
        <v>0</v>
      </c>
      <c r="G37" s="1449">
        <v>0</v>
      </c>
      <c r="H37" s="1449">
        <v>0</v>
      </c>
      <c r="I37" s="1449">
        <v>0</v>
      </c>
      <c r="J37" s="1449">
        <v>0</v>
      </c>
      <c r="K37" s="1491">
        <v>0</v>
      </c>
      <c r="L37" s="1449">
        <v>0</v>
      </c>
      <c r="M37" s="1449">
        <v>0</v>
      </c>
      <c r="N37" s="1449">
        <v>0</v>
      </c>
      <c r="O37" s="1449">
        <v>0</v>
      </c>
      <c r="P37" s="1449">
        <v>0</v>
      </c>
      <c r="Q37" s="1449">
        <v>0</v>
      </c>
      <c r="R37" s="1449">
        <v>0</v>
      </c>
      <c r="S37" s="1449">
        <v>0</v>
      </c>
      <c r="T37" s="1447">
        <v>0</v>
      </c>
      <c r="U37" s="2000"/>
      <c r="V37" s="123" t="s">
        <v>22</v>
      </c>
      <c r="W37" s="1523">
        <v>4</v>
      </c>
      <c r="X37" s="1448">
        <v>4</v>
      </c>
      <c r="Y37" s="1448">
        <v>22739036</v>
      </c>
      <c r="Z37" s="1448">
        <v>0</v>
      </c>
      <c r="AA37" s="1448">
        <v>0</v>
      </c>
      <c r="AB37" s="1448">
        <v>0</v>
      </c>
      <c r="AC37" s="1448">
        <v>0</v>
      </c>
      <c r="AD37" s="1448">
        <v>0</v>
      </c>
      <c r="AE37" s="1448">
        <v>0</v>
      </c>
      <c r="AF37" s="1448">
        <v>1</v>
      </c>
      <c r="AG37" s="1448">
        <v>1</v>
      </c>
      <c r="AH37" s="1527">
        <v>71995</v>
      </c>
      <c r="AI37" s="2000"/>
      <c r="AJ37" s="123" t="s">
        <v>22</v>
      </c>
      <c r="AK37" s="1448">
        <v>0</v>
      </c>
      <c r="AL37" s="1449">
        <v>0</v>
      </c>
      <c r="AM37" s="1449">
        <v>0</v>
      </c>
      <c r="AN37" s="1449">
        <v>0</v>
      </c>
      <c r="AO37" s="1449">
        <v>0</v>
      </c>
      <c r="AP37" s="1491">
        <v>0</v>
      </c>
      <c r="AQ37" s="1449">
        <v>0</v>
      </c>
      <c r="AR37" s="1449">
        <v>0</v>
      </c>
      <c r="AS37" s="1449">
        <v>0</v>
      </c>
      <c r="AT37" s="1449">
        <v>3</v>
      </c>
      <c r="AU37" s="1449">
        <v>0</v>
      </c>
      <c r="AV37" s="1449">
        <v>0</v>
      </c>
      <c r="AW37" s="1449">
        <v>0</v>
      </c>
      <c r="AX37" s="1449">
        <v>0</v>
      </c>
      <c r="AY37" s="1447">
        <v>0</v>
      </c>
      <c r="AZ37" s="2000"/>
      <c r="BA37" s="123" t="s">
        <v>22</v>
      </c>
      <c r="BB37" s="1449">
        <v>97</v>
      </c>
      <c r="BC37" s="1449">
        <v>97</v>
      </c>
      <c r="BD37" s="1449">
        <v>186102784</v>
      </c>
      <c r="BE37" s="1449">
        <v>0</v>
      </c>
      <c r="BF37" s="1449">
        <v>0</v>
      </c>
      <c r="BG37" s="1449">
        <v>0</v>
      </c>
      <c r="BH37" s="1449">
        <v>1</v>
      </c>
      <c r="BI37" s="1449">
        <v>1</v>
      </c>
      <c r="BJ37" s="1449">
        <v>368339</v>
      </c>
      <c r="BK37" s="1449">
        <v>16</v>
      </c>
      <c r="BL37" s="1449">
        <v>16</v>
      </c>
      <c r="BM37" s="1445">
        <v>6197055</v>
      </c>
      <c r="BN37" s="1493">
        <v>1</v>
      </c>
      <c r="BO37" s="1494">
        <v>1</v>
      </c>
      <c r="BP37" s="1541">
        <v>96107</v>
      </c>
    </row>
    <row r="38" spans="1:68" ht="17.399999999999999">
      <c r="A38" s="2000"/>
      <c r="B38" s="123" t="s">
        <v>37</v>
      </c>
      <c r="C38" s="1441">
        <f t="shared" si="38"/>
        <v>76</v>
      </c>
      <c r="D38" s="1442">
        <f t="shared" si="38"/>
        <v>76</v>
      </c>
      <c r="E38" s="1443">
        <f t="shared" si="38"/>
        <v>31114413</v>
      </c>
      <c r="F38" s="1554">
        <v>0</v>
      </c>
      <c r="G38" s="1449">
        <v>0</v>
      </c>
      <c r="H38" s="1449">
        <v>0</v>
      </c>
      <c r="I38" s="1449">
        <v>0</v>
      </c>
      <c r="J38" s="1449">
        <v>0</v>
      </c>
      <c r="K38" s="1491">
        <v>0</v>
      </c>
      <c r="L38" s="1449">
        <v>0</v>
      </c>
      <c r="M38" s="1449">
        <v>0</v>
      </c>
      <c r="N38" s="1449">
        <v>0</v>
      </c>
      <c r="O38" s="1449">
        <v>0</v>
      </c>
      <c r="P38" s="1449">
        <v>0</v>
      </c>
      <c r="Q38" s="1449">
        <v>0</v>
      </c>
      <c r="R38" s="1449">
        <v>0</v>
      </c>
      <c r="S38" s="1449">
        <v>0</v>
      </c>
      <c r="T38" s="1447">
        <v>0</v>
      </c>
      <c r="U38" s="2000"/>
      <c r="V38" s="123" t="s">
        <v>37</v>
      </c>
      <c r="W38" s="1523">
        <v>10</v>
      </c>
      <c r="X38" s="1448">
        <v>10</v>
      </c>
      <c r="Y38" s="1448">
        <v>2268700</v>
      </c>
      <c r="Z38" s="1448">
        <v>0</v>
      </c>
      <c r="AA38" s="1448">
        <v>0</v>
      </c>
      <c r="AB38" s="1448">
        <v>0</v>
      </c>
      <c r="AC38" s="1448">
        <v>0</v>
      </c>
      <c r="AD38" s="1448">
        <v>0</v>
      </c>
      <c r="AE38" s="1448">
        <v>0</v>
      </c>
      <c r="AF38" s="1448">
        <v>0</v>
      </c>
      <c r="AG38" s="1448">
        <v>0</v>
      </c>
      <c r="AH38" s="1527">
        <v>0</v>
      </c>
      <c r="AI38" s="2000"/>
      <c r="AJ38" s="123" t="s">
        <v>37</v>
      </c>
      <c r="AK38" s="1448">
        <v>0</v>
      </c>
      <c r="AL38" s="1449">
        <v>0</v>
      </c>
      <c r="AM38" s="1449">
        <v>0</v>
      </c>
      <c r="AN38" s="1449">
        <v>0</v>
      </c>
      <c r="AO38" s="1449">
        <v>0</v>
      </c>
      <c r="AP38" s="1491">
        <v>0</v>
      </c>
      <c r="AQ38" s="1449">
        <v>0</v>
      </c>
      <c r="AR38" s="1449">
        <v>0</v>
      </c>
      <c r="AS38" s="1449">
        <v>0</v>
      </c>
      <c r="AT38" s="1449">
        <v>0</v>
      </c>
      <c r="AU38" s="1449">
        <v>0</v>
      </c>
      <c r="AV38" s="1449">
        <v>0</v>
      </c>
      <c r="AW38" s="1449">
        <v>0</v>
      </c>
      <c r="AX38" s="1449">
        <v>0</v>
      </c>
      <c r="AY38" s="1447">
        <v>0</v>
      </c>
      <c r="AZ38" s="2000"/>
      <c r="BA38" s="123" t="s">
        <v>37</v>
      </c>
      <c r="BB38" s="1449">
        <v>55</v>
      </c>
      <c r="BC38" s="1449">
        <v>55</v>
      </c>
      <c r="BD38" s="1449">
        <v>25436860</v>
      </c>
      <c r="BE38" s="1449">
        <v>0</v>
      </c>
      <c r="BF38" s="1449">
        <v>0</v>
      </c>
      <c r="BG38" s="1449">
        <v>0</v>
      </c>
      <c r="BH38" s="1449">
        <v>1</v>
      </c>
      <c r="BI38" s="1449">
        <v>1</v>
      </c>
      <c r="BJ38" s="1449">
        <v>291916</v>
      </c>
      <c r="BK38" s="1449">
        <v>10</v>
      </c>
      <c r="BL38" s="1449">
        <v>10</v>
      </c>
      <c r="BM38" s="1445">
        <v>3116937</v>
      </c>
      <c r="BN38" s="1493">
        <v>0</v>
      </c>
      <c r="BO38" s="1494">
        <v>0</v>
      </c>
      <c r="BP38" s="1541">
        <v>0</v>
      </c>
    </row>
    <row r="39" spans="1:68" ht="17.399999999999999">
      <c r="A39" s="2000"/>
      <c r="B39" s="599" t="s">
        <v>38</v>
      </c>
      <c r="C39" s="1394">
        <f t="shared" si="38"/>
        <v>9</v>
      </c>
      <c r="D39" s="1395">
        <f t="shared" si="38"/>
        <v>9</v>
      </c>
      <c r="E39" s="1396">
        <f t="shared" si="38"/>
        <v>673546</v>
      </c>
      <c r="F39" s="1553">
        <v>0</v>
      </c>
      <c r="G39" s="1410">
        <v>0</v>
      </c>
      <c r="H39" s="1410">
        <v>0</v>
      </c>
      <c r="I39" s="1410">
        <v>0</v>
      </c>
      <c r="J39" s="1410">
        <v>0</v>
      </c>
      <c r="K39" s="1411">
        <v>0</v>
      </c>
      <c r="L39" s="1410">
        <v>0</v>
      </c>
      <c r="M39" s="1410">
        <v>0</v>
      </c>
      <c r="N39" s="1410">
        <v>0</v>
      </c>
      <c r="O39" s="1410">
        <v>0</v>
      </c>
      <c r="P39" s="1410">
        <v>0</v>
      </c>
      <c r="Q39" s="1410">
        <v>0</v>
      </c>
      <c r="R39" s="1410">
        <v>0</v>
      </c>
      <c r="S39" s="1410">
        <v>0</v>
      </c>
      <c r="T39" s="1412">
        <v>0</v>
      </c>
      <c r="U39" s="2000"/>
      <c r="V39" s="599" t="s">
        <v>38</v>
      </c>
      <c r="W39" s="1525">
        <v>1</v>
      </c>
      <c r="X39" s="1409">
        <v>1</v>
      </c>
      <c r="Y39" s="1409">
        <v>20000</v>
      </c>
      <c r="Z39" s="1409">
        <v>0</v>
      </c>
      <c r="AA39" s="1409">
        <v>0</v>
      </c>
      <c r="AB39" s="1409">
        <v>0</v>
      </c>
      <c r="AC39" s="1409">
        <v>0</v>
      </c>
      <c r="AD39" s="1409">
        <v>0</v>
      </c>
      <c r="AE39" s="1409">
        <v>0</v>
      </c>
      <c r="AF39" s="1409">
        <v>0</v>
      </c>
      <c r="AG39" s="1409">
        <v>0</v>
      </c>
      <c r="AH39" s="1526">
        <v>0</v>
      </c>
      <c r="AI39" s="2000"/>
      <c r="AJ39" s="599" t="s">
        <v>38</v>
      </c>
      <c r="AK39" s="1409">
        <v>0</v>
      </c>
      <c r="AL39" s="1410">
        <v>0</v>
      </c>
      <c r="AM39" s="1410">
        <v>0</v>
      </c>
      <c r="AN39" s="1410">
        <v>0</v>
      </c>
      <c r="AO39" s="1410">
        <v>0</v>
      </c>
      <c r="AP39" s="1411">
        <v>0</v>
      </c>
      <c r="AQ39" s="1410">
        <v>0</v>
      </c>
      <c r="AR39" s="1410">
        <v>0</v>
      </c>
      <c r="AS39" s="1410">
        <v>0</v>
      </c>
      <c r="AT39" s="1410">
        <v>0</v>
      </c>
      <c r="AU39" s="1410">
        <v>0</v>
      </c>
      <c r="AV39" s="1410">
        <v>0</v>
      </c>
      <c r="AW39" s="1410">
        <v>0</v>
      </c>
      <c r="AX39" s="1410">
        <v>0</v>
      </c>
      <c r="AY39" s="1412">
        <v>0</v>
      </c>
      <c r="AZ39" s="2000"/>
      <c r="BA39" s="599" t="s">
        <v>38</v>
      </c>
      <c r="BB39" s="1410">
        <v>8</v>
      </c>
      <c r="BC39" s="1410">
        <v>8</v>
      </c>
      <c r="BD39" s="1410">
        <v>653546</v>
      </c>
      <c r="BE39" s="1410">
        <v>0</v>
      </c>
      <c r="BF39" s="1410">
        <v>0</v>
      </c>
      <c r="BG39" s="1410">
        <v>0</v>
      </c>
      <c r="BH39" s="1410">
        <v>0</v>
      </c>
      <c r="BI39" s="1410">
        <v>0</v>
      </c>
      <c r="BJ39" s="1410">
        <v>0</v>
      </c>
      <c r="BK39" s="1410">
        <v>0</v>
      </c>
      <c r="BL39" s="1410">
        <v>0</v>
      </c>
      <c r="BM39" s="1498">
        <v>0</v>
      </c>
      <c r="BN39" s="1487">
        <v>0</v>
      </c>
      <c r="BO39" s="1488">
        <v>0</v>
      </c>
      <c r="BP39" s="1539">
        <v>0</v>
      </c>
    </row>
    <row r="40" spans="1:68" ht="17.399999999999999">
      <c r="A40" s="2000" t="s">
        <v>451</v>
      </c>
      <c r="B40" s="125" t="s">
        <v>70</v>
      </c>
      <c r="C40" s="1417">
        <f t="shared" ref="C40:T40" si="39">SUM(C41:C42)</f>
        <v>449</v>
      </c>
      <c r="D40" s="1418">
        <f t="shared" si="39"/>
        <v>527</v>
      </c>
      <c r="E40" s="1408">
        <f t="shared" si="39"/>
        <v>487655798</v>
      </c>
      <c r="F40" s="1551">
        <f t="shared" si="39"/>
        <v>0</v>
      </c>
      <c r="G40" s="1418">
        <f t="shared" si="39"/>
        <v>0</v>
      </c>
      <c r="H40" s="1418">
        <f t="shared" si="39"/>
        <v>0</v>
      </c>
      <c r="I40" s="1418">
        <f t="shared" si="39"/>
        <v>1</v>
      </c>
      <c r="J40" s="1418">
        <f t="shared" si="39"/>
        <v>0</v>
      </c>
      <c r="K40" s="1481">
        <f t="shared" si="39"/>
        <v>0</v>
      </c>
      <c r="L40" s="1418">
        <f t="shared" si="39"/>
        <v>0</v>
      </c>
      <c r="M40" s="1418">
        <f t="shared" si="39"/>
        <v>0</v>
      </c>
      <c r="N40" s="1418">
        <f t="shared" si="39"/>
        <v>0</v>
      </c>
      <c r="O40" s="1418">
        <f t="shared" si="39"/>
        <v>0</v>
      </c>
      <c r="P40" s="1418">
        <f t="shared" si="39"/>
        <v>1</v>
      </c>
      <c r="Q40" s="1418">
        <f t="shared" si="39"/>
        <v>52600</v>
      </c>
      <c r="R40" s="1418">
        <f t="shared" si="39"/>
        <v>0</v>
      </c>
      <c r="S40" s="1418">
        <f t="shared" si="39"/>
        <v>0</v>
      </c>
      <c r="T40" s="1482">
        <f t="shared" si="39"/>
        <v>0</v>
      </c>
      <c r="U40" s="2000" t="s">
        <v>451</v>
      </c>
      <c r="V40" s="125" t="s">
        <v>70</v>
      </c>
      <c r="W40" s="1417">
        <f t="shared" ref="W40:AH40" si="40">SUM(W41:W42)</f>
        <v>19</v>
      </c>
      <c r="X40" s="1418">
        <f t="shared" si="40"/>
        <v>106</v>
      </c>
      <c r="Y40" s="1418">
        <f t="shared" si="40"/>
        <v>42820778</v>
      </c>
      <c r="Z40" s="1418">
        <f t="shared" si="40"/>
        <v>0</v>
      </c>
      <c r="AA40" s="1418">
        <f t="shared" si="40"/>
        <v>0</v>
      </c>
      <c r="AB40" s="1418">
        <f t="shared" si="40"/>
        <v>0</v>
      </c>
      <c r="AC40" s="1418">
        <f t="shared" si="40"/>
        <v>0</v>
      </c>
      <c r="AD40" s="1418">
        <f t="shared" si="40"/>
        <v>0</v>
      </c>
      <c r="AE40" s="1418">
        <f t="shared" si="40"/>
        <v>0</v>
      </c>
      <c r="AF40" s="1418">
        <f t="shared" si="40"/>
        <v>2</v>
      </c>
      <c r="AG40" s="1418">
        <f t="shared" si="40"/>
        <v>2</v>
      </c>
      <c r="AH40" s="1482">
        <f t="shared" si="40"/>
        <v>552811</v>
      </c>
      <c r="AI40" s="2000" t="s">
        <v>451</v>
      </c>
      <c r="AJ40" s="125" t="s">
        <v>70</v>
      </c>
      <c r="AK40" s="1426">
        <f t="shared" ref="AK40:AY40" si="41">SUM(AK41:AK42)</f>
        <v>0</v>
      </c>
      <c r="AL40" s="1423">
        <f t="shared" si="41"/>
        <v>0</v>
      </c>
      <c r="AM40" s="1423">
        <f t="shared" si="41"/>
        <v>0</v>
      </c>
      <c r="AN40" s="1423">
        <f t="shared" si="41"/>
        <v>0</v>
      </c>
      <c r="AO40" s="1423">
        <f t="shared" si="41"/>
        <v>0</v>
      </c>
      <c r="AP40" s="1423">
        <f t="shared" si="41"/>
        <v>0</v>
      </c>
      <c r="AQ40" s="1423">
        <f t="shared" si="41"/>
        <v>3</v>
      </c>
      <c r="AR40" s="1423">
        <f t="shared" si="41"/>
        <v>3</v>
      </c>
      <c r="AS40" s="1423">
        <f t="shared" si="41"/>
        <v>12672</v>
      </c>
      <c r="AT40" s="1423">
        <f t="shared" si="41"/>
        <v>0</v>
      </c>
      <c r="AU40" s="1423">
        <f t="shared" si="41"/>
        <v>0</v>
      </c>
      <c r="AV40" s="1423">
        <f t="shared" si="41"/>
        <v>0</v>
      </c>
      <c r="AW40" s="1423">
        <f t="shared" si="41"/>
        <v>0</v>
      </c>
      <c r="AX40" s="1423">
        <f t="shared" si="41"/>
        <v>0</v>
      </c>
      <c r="AY40" s="1425">
        <f t="shared" si="41"/>
        <v>0</v>
      </c>
      <c r="AZ40" s="2000" t="s">
        <v>451</v>
      </c>
      <c r="BA40" s="125" t="s">
        <v>70</v>
      </c>
      <c r="BB40" s="1423">
        <f t="shared" ref="BB40:BP40" si="42">SUM(BB41:BB42)</f>
        <v>339</v>
      </c>
      <c r="BC40" s="1423">
        <f t="shared" si="42"/>
        <v>331</v>
      </c>
      <c r="BD40" s="1423">
        <f t="shared" si="42"/>
        <v>406412215</v>
      </c>
      <c r="BE40" s="1423">
        <f t="shared" si="42"/>
        <v>0</v>
      </c>
      <c r="BF40" s="1423">
        <f t="shared" si="42"/>
        <v>0</v>
      </c>
      <c r="BG40" s="1423">
        <f t="shared" si="42"/>
        <v>0</v>
      </c>
      <c r="BH40" s="1423">
        <f t="shared" si="42"/>
        <v>0</v>
      </c>
      <c r="BI40" s="1423">
        <f t="shared" si="42"/>
        <v>0</v>
      </c>
      <c r="BJ40" s="1423">
        <f t="shared" si="42"/>
        <v>0</v>
      </c>
      <c r="BK40" s="1423">
        <f t="shared" si="42"/>
        <v>85</v>
      </c>
      <c r="BL40" s="1423">
        <f t="shared" si="42"/>
        <v>84</v>
      </c>
      <c r="BM40" s="1425">
        <f t="shared" si="42"/>
        <v>37804722</v>
      </c>
      <c r="BN40" s="1427">
        <f t="shared" si="42"/>
        <v>0</v>
      </c>
      <c r="BO40" s="1428">
        <f t="shared" si="42"/>
        <v>0</v>
      </c>
      <c r="BP40" s="1534">
        <f t="shared" si="42"/>
        <v>0</v>
      </c>
    </row>
    <row r="41" spans="1:68" ht="17.399999999999999">
      <c r="A41" s="2000"/>
      <c r="B41" s="122" t="s">
        <v>19</v>
      </c>
      <c r="C41" s="1406">
        <f t="shared" ref="C41:E42" si="43">SUM(F41,I41,L41,O41,R41,W41,Z41,AC41,AF41,AK41,AN41,AQ41,AT41,AW41,BB41,BE41,BH41,BK41,BN41)</f>
        <v>338</v>
      </c>
      <c r="D41" s="1407">
        <f t="shared" si="43"/>
        <v>417</v>
      </c>
      <c r="E41" s="1408">
        <f t="shared" si="43"/>
        <v>414796328</v>
      </c>
      <c r="F41" s="1552">
        <v>0</v>
      </c>
      <c r="G41" s="1399">
        <v>0</v>
      </c>
      <c r="H41" s="1399">
        <v>0</v>
      </c>
      <c r="I41" s="1399">
        <v>1</v>
      </c>
      <c r="J41" s="1399">
        <v>0</v>
      </c>
      <c r="K41" s="1400">
        <v>0</v>
      </c>
      <c r="L41" s="1399">
        <v>0</v>
      </c>
      <c r="M41" s="1399">
        <v>0</v>
      </c>
      <c r="N41" s="1399">
        <v>0</v>
      </c>
      <c r="O41" s="1399">
        <v>0</v>
      </c>
      <c r="P41" s="1399">
        <v>1</v>
      </c>
      <c r="Q41" s="1399">
        <v>52600</v>
      </c>
      <c r="R41" s="1399">
        <v>0</v>
      </c>
      <c r="S41" s="1399">
        <v>0</v>
      </c>
      <c r="T41" s="1401">
        <v>0</v>
      </c>
      <c r="U41" s="2000"/>
      <c r="V41" s="122" t="s">
        <v>19</v>
      </c>
      <c r="W41" s="1522">
        <v>6</v>
      </c>
      <c r="X41" s="1398">
        <v>94</v>
      </c>
      <c r="Y41" s="1398">
        <v>37164933</v>
      </c>
      <c r="Z41" s="1398">
        <v>0</v>
      </c>
      <c r="AA41" s="1398">
        <v>0</v>
      </c>
      <c r="AB41" s="1398">
        <v>0</v>
      </c>
      <c r="AC41" s="1398">
        <v>0</v>
      </c>
      <c r="AD41" s="1398">
        <v>0</v>
      </c>
      <c r="AE41" s="1398">
        <v>0</v>
      </c>
      <c r="AF41" s="1398">
        <v>2</v>
      </c>
      <c r="AG41" s="1398">
        <v>2</v>
      </c>
      <c r="AH41" s="1524">
        <v>552811</v>
      </c>
      <c r="AI41" s="2000"/>
      <c r="AJ41" s="122" t="s">
        <v>19</v>
      </c>
      <c r="AK41" s="1398">
        <v>0</v>
      </c>
      <c r="AL41" s="1399">
        <v>0</v>
      </c>
      <c r="AM41" s="1399">
        <v>0</v>
      </c>
      <c r="AN41" s="1399">
        <v>0</v>
      </c>
      <c r="AO41" s="1399">
        <v>0</v>
      </c>
      <c r="AP41" s="1400">
        <v>0</v>
      </c>
      <c r="AQ41" s="1399">
        <v>1</v>
      </c>
      <c r="AR41" s="1399">
        <v>1</v>
      </c>
      <c r="AS41" s="1399">
        <v>1952</v>
      </c>
      <c r="AT41" s="1399">
        <v>0</v>
      </c>
      <c r="AU41" s="1399">
        <v>0</v>
      </c>
      <c r="AV41" s="1399">
        <v>0</v>
      </c>
      <c r="AW41" s="1399">
        <v>0</v>
      </c>
      <c r="AX41" s="1399">
        <v>0</v>
      </c>
      <c r="AY41" s="1401">
        <v>0</v>
      </c>
      <c r="AZ41" s="2000"/>
      <c r="BA41" s="122" t="s">
        <v>19</v>
      </c>
      <c r="BB41" s="1399">
        <v>259</v>
      </c>
      <c r="BC41" s="1399">
        <v>250</v>
      </c>
      <c r="BD41" s="1399">
        <v>343441657</v>
      </c>
      <c r="BE41" s="1399">
        <v>0</v>
      </c>
      <c r="BF41" s="1399">
        <v>0</v>
      </c>
      <c r="BG41" s="1399">
        <v>0</v>
      </c>
      <c r="BH41" s="1399">
        <v>0</v>
      </c>
      <c r="BI41" s="1399">
        <v>0</v>
      </c>
      <c r="BJ41" s="1399">
        <v>0</v>
      </c>
      <c r="BK41" s="1399">
        <v>69</v>
      </c>
      <c r="BL41" s="1399">
        <v>69</v>
      </c>
      <c r="BM41" s="1437">
        <v>33582375</v>
      </c>
      <c r="BN41" s="1484">
        <v>0</v>
      </c>
      <c r="BO41" s="1485">
        <v>0</v>
      </c>
      <c r="BP41" s="1538">
        <v>0</v>
      </c>
    </row>
    <row r="42" spans="1:68" ht="18" thickBot="1">
      <c r="A42" s="2002"/>
      <c r="B42" s="476" t="s">
        <v>24</v>
      </c>
      <c r="C42" s="1509">
        <f>SUM(F42,I42,L42,O42,R42,W42,Z42,AC42,AF42,AK42,AN42,AQ42,AT42,AW42,BB42,BE42,BH42,BK42,BN42)</f>
        <v>111</v>
      </c>
      <c r="D42" s="1510">
        <f t="shared" si="43"/>
        <v>110</v>
      </c>
      <c r="E42" s="1511">
        <f t="shared" si="43"/>
        <v>72859470</v>
      </c>
      <c r="F42" s="1557">
        <v>0</v>
      </c>
      <c r="G42" s="1513">
        <v>0</v>
      </c>
      <c r="H42" s="1513">
        <v>0</v>
      </c>
      <c r="I42" s="1513">
        <v>0</v>
      </c>
      <c r="J42" s="1513">
        <v>0</v>
      </c>
      <c r="K42" s="1514">
        <v>0</v>
      </c>
      <c r="L42" s="1513">
        <v>0</v>
      </c>
      <c r="M42" s="1513">
        <v>0</v>
      </c>
      <c r="N42" s="1513">
        <v>0</v>
      </c>
      <c r="O42" s="1513">
        <v>0</v>
      </c>
      <c r="P42" s="1513">
        <v>0</v>
      </c>
      <c r="Q42" s="1513">
        <v>0</v>
      </c>
      <c r="R42" s="1513">
        <v>0</v>
      </c>
      <c r="S42" s="1513">
        <v>0</v>
      </c>
      <c r="T42" s="1515">
        <v>0</v>
      </c>
      <c r="U42" s="2002"/>
      <c r="V42" s="476" t="s">
        <v>24</v>
      </c>
      <c r="W42" s="1530">
        <v>13</v>
      </c>
      <c r="X42" s="1512">
        <v>12</v>
      </c>
      <c r="Y42" s="1512">
        <v>5655845</v>
      </c>
      <c r="Z42" s="1512">
        <v>0</v>
      </c>
      <c r="AA42" s="1512">
        <v>0</v>
      </c>
      <c r="AB42" s="1512">
        <v>0</v>
      </c>
      <c r="AC42" s="1512">
        <v>0</v>
      </c>
      <c r="AD42" s="1512">
        <v>0</v>
      </c>
      <c r="AE42" s="1512">
        <v>0</v>
      </c>
      <c r="AF42" s="1512">
        <v>0</v>
      </c>
      <c r="AG42" s="1512">
        <v>0</v>
      </c>
      <c r="AH42" s="1531">
        <v>0</v>
      </c>
      <c r="AI42" s="2002"/>
      <c r="AJ42" s="476" t="s">
        <v>24</v>
      </c>
      <c r="AK42" s="1512">
        <v>0</v>
      </c>
      <c r="AL42" s="1513">
        <v>0</v>
      </c>
      <c r="AM42" s="1513">
        <v>0</v>
      </c>
      <c r="AN42" s="1513">
        <v>0</v>
      </c>
      <c r="AO42" s="1513">
        <v>0</v>
      </c>
      <c r="AP42" s="1514">
        <v>0</v>
      </c>
      <c r="AQ42" s="1513">
        <v>2</v>
      </c>
      <c r="AR42" s="1513">
        <v>2</v>
      </c>
      <c r="AS42" s="1513">
        <v>10720</v>
      </c>
      <c r="AT42" s="1513">
        <v>0</v>
      </c>
      <c r="AU42" s="1513">
        <v>0</v>
      </c>
      <c r="AV42" s="1513">
        <v>0</v>
      </c>
      <c r="AW42" s="1513">
        <v>0</v>
      </c>
      <c r="AX42" s="1513">
        <v>0</v>
      </c>
      <c r="AY42" s="1515">
        <v>0</v>
      </c>
      <c r="AZ42" s="2002"/>
      <c r="BA42" s="476" t="s">
        <v>24</v>
      </c>
      <c r="BB42" s="1513">
        <v>80</v>
      </c>
      <c r="BC42" s="1513">
        <v>81</v>
      </c>
      <c r="BD42" s="1513">
        <v>62970558</v>
      </c>
      <c r="BE42" s="1513">
        <v>0</v>
      </c>
      <c r="BF42" s="1513">
        <v>0</v>
      </c>
      <c r="BG42" s="1513">
        <v>0</v>
      </c>
      <c r="BH42" s="1513">
        <v>0</v>
      </c>
      <c r="BI42" s="1513">
        <v>0</v>
      </c>
      <c r="BJ42" s="1513">
        <v>0</v>
      </c>
      <c r="BK42" s="1513">
        <v>16</v>
      </c>
      <c r="BL42" s="1513">
        <v>15</v>
      </c>
      <c r="BM42" s="1516">
        <v>4222347</v>
      </c>
      <c r="BN42" s="1517">
        <v>0</v>
      </c>
      <c r="BO42" s="1518">
        <v>0</v>
      </c>
      <c r="BP42" s="1544">
        <v>0</v>
      </c>
    </row>
    <row r="43" spans="1:68" ht="17.399999999999999">
      <c r="A43" s="46" t="s">
        <v>300</v>
      </c>
      <c r="B43" s="46"/>
      <c r="C43" s="46"/>
      <c r="D43" s="46"/>
      <c r="E43" s="1519"/>
      <c r="F43" s="46"/>
      <c r="G43" s="46"/>
      <c r="H43" s="46"/>
      <c r="I43" s="46"/>
      <c r="J43" s="46"/>
      <c r="K43" s="835"/>
      <c r="L43" s="46"/>
      <c r="M43" s="46"/>
      <c r="N43" s="46"/>
      <c r="O43" s="46"/>
      <c r="P43" s="46"/>
      <c r="Q43" s="46"/>
      <c r="R43" s="46"/>
      <c r="S43" s="46"/>
      <c r="T43" s="46"/>
      <c r="U43" s="46" t="s">
        <v>300</v>
      </c>
      <c r="V43" s="46"/>
      <c r="W43" s="46"/>
      <c r="X43" s="46"/>
      <c r="Y43" s="46"/>
      <c r="Z43" s="46"/>
      <c r="AA43" s="46"/>
      <c r="AB43" s="46"/>
      <c r="AC43" s="46"/>
      <c r="AD43" s="46"/>
      <c r="AE43" s="46"/>
      <c r="AF43" s="46"/>
      <c r="AG43" s="46"/>
      <c r="AH43" s="46"/>
      <c r="AI43" s="46" t="s">
        <v>300</v>
      </c>
      <c r="AJ43" s="46"/>
      <c r="AK43" s="46"/>
      <c r="AL43" s="46"/>
      <c r="AM43" s="46"/>
      <c r="AN43" s="46"/>
      <c r="AO43" s="46"/>
      <c r="AP43" s="46"/>
      <c r="AQ43" s="46"/>
      <c r="AR43" s="46"/>
      <c r="AS43" s="46"/>
      <c r="AT43" s="46"/>
      <c r="AU43" s="46"/>
      <c r="AV43" s="46"/>
      <c r="AW43" s="46"/>
      <c r="AX43" s="46"/>
      <c r="AY43" s="46"/>
      <c r="AZ43" s="46" t="s">
        <v>300</v>
      </c>
      <c r="BA43" s="46"/>
      <c r="BB43" s="46"/>
      <c r="BC43" s="46"/>
      <c r="BD43" s="46"/>
      <c r="BE43" s="46"/>
      <c r="BF43" s="46"/>
      <c r="BG43" s="46"/>
      <c r="BH43" s="46"/>
      <c r="BI43" s="46"/>
      <c r="BJ43" s="46"/>
      <c r="BK43" s="46"/>
      <c r="BL43" s="46"/>
      <c r="BM43" s="46"/>
      <c r="BN43" s="45"/>
      <c r="BO43" s="45"/>
      <c r="BP43" s="1053"/>
    </row>
  </sheetData>
  <mergeCells count="68">
    <mergeCell ref="A22:A26"/>
    <mergeCell ref="U22:U26"/>
    <mergeCell ref="AI22:AI26"/>
    <mergeCell ref="AZ22:AZ26"/>
    <mergeCell ref="A40:A42"/>
    <mergeCell ref="U40:U42"/>
    <mergeCell ref="AI40:AI42"/>
    <mergeCell ref="AZ40:AZ42"/>
    <mergeCell ref="A27:A33"/>
    <mergeCell ref="U27:U33"/>
    <mergeCell ref="AI27:AI33"/>
    <mergeCell ref="AZ27:AZ33"/>
    <mergeCell ref="A34:A39"/>
    <mergeCell ref="U34:U39"/>
    <mergeCell ref="AI34:AI39"/>
    <mergeCell ref="AZ34:AZ39"/>
    <mergeCell ref="A16:A19"/>
    <mergeCell ref="U16:U19"/>
    <mergeCell ref="AI16:AI19"/>
    <mergeCell ref="AZ16:AZ19"/>
    <mergeCell ref="A20:A21"/>
    <mergeCell ref="U20:U21"/>
    <mergeCell ref="AI20:AI21"/>
    <mergeCell ref="AZ20:AZ21"/>
    <mergeCell ref="A8:A12"/>
    <mergeCell ref="U8:U12"/>
    <mergeCell ref="AI8:AI12"/>
    <mergeCell ref="AZ8:AZ12"/>
    <mergeCell ref="A13:A15"/>
    <mergeCell ref="U13:U15"/>
    <mergeCell ref="AI13:AI15"/>
    <mergeCell ref="AZ13:AZ15"/>
    <mergeCell ref="A5:B5"/>
    <mergeCell ref="U5:V5"/>
    <mergeCell ref="AI5:AJ5"/>
    <mergeCell ref="AZ5:BA5"/>
    <mergeCell ref="A2:A4"/>
    <mergeCell ref="B2:B4"/>
    <mergeCell ref="C2:E3"/>
    <mergeCell ref="F2:T2"/>
    <mergeCell ref="U2:U4"/>
    <mergeCell ref="V2:V4"/>
    <mergeCell ref="AF3:AH3"/>
    <mergeCell ref="AK3:AM3"/>
    <mergeCell ref="AJ2:AJ4"/>
    <mergeCell ref="AK2:AY2"/>
    <mergeCell ref="AZ2:AZ4"/>
    <mergeCell ref="AT3:AV3"/>
    <mergeCell ref="AW3:AY3"/>
    <mergeCell ref="W3:Y3"/>
    <mergeCell ref="Z3:AB3"/>
    <mergeCell ref="AC3:AE3"/>
    <mergeCell ref="W2:AH2"/>
    <mergeCell ref="AI2:AI4"/>
    <mergeCell ref="AN3:AP3"/>
    <mergeCell ref="AQ3:AS3"/>
    <mergeCell ref="F3:H3"/>
    <mergeCell ref="I3:K3"/>
    <mergeCell ref="L3:N3"/>
    <mergeCell ref="O3:Q3"/>
    <mergeCell ref="R3:T3"/>
    <mergeCell ref="BA2:BA4"/>
    <mergeCell ref="BK3:BM3"/>
    <mergeCell ref="BB2:BM2"/>
    <mergeCell ref="BN2:BP3"/>
    <mergeCell ref="BB3:BD3"/>
    <mergeCell ref="BE3:BG3"/>
    <mergeCell ref="BH3:BJ3"/>
  </mergeCells>
  <phoneticPr fontId="9"/>
  <pageMargins left="0.9055118110236221" right="0.31496062992125984" top="0.74803149606299213" bottom="0.35433070866141736" header="0.31496062992125984" footer="0.31496062992125984"/>
  <pageSetup paperSize="9" orientation="portrait" r:id="rId1"/>
  <colBreaks count="3" manualBreakCount="3">
    <brk id="20" max="1048575" man="1"/>
    <brk id="34" max="1048575" man="1"/>
    <brk id="51"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view="pageBreakPreview" topLeftCell="A13" zoomScaleNormal="100" zoomScaleSheetLayoutView="100" workbookViewId="0"/>
  </sheetViews>
  <sheetFormatPr defaultRowHeight="13.2"/>
  <cols>
    <col min="1" max="1" width="15.6640625" customWidth="1"/>
    <col min="2" max="2" width="22.21875" customWidth="1"/>
    <col min="3" max="3" width="15.6640625" customWidth="1"/>
    <col min="4" max="4" width="21.109375" customWidth="1"/>
    <col min="5" max="5" width="15.44140625" customWidth="1"/>
    <col min="6" max="6" width="20.6640625" customWidth="1"/>
    <col min="7" max="7" width="17.33203125" customWidth="1"/>
    <col min="8" max="8" width="20.33203125" customWidth="1"/>
    <col min="9" max="9" width="18" customWidth="1"/>
    <col min="10" max="10" width="20.77734375" customWidth="1"/>
    <col min="11" max="11" width="13.6640625" customWidth="1"/>
    <col min="12" max="12" width="21" customWidth="1"/>
    <col min="13" max="13" width="15.6640625" customWidth="1"/>
    <col min="14" max="14" width="20.6640625" customWidth="1"/>
    <col min="15" max="15" width="15.6640625" customWidth="1"/>
    <col min="16" max="16" width="20.6640625" customWidth="1"/>
    <col min="17" max="17" width="15.6640625" customWidth="1"/>
    <col min="18" max="18" width="20.6640625" customWidth="1"/>
    <col min="19" max="19" width="15.6640625" customWidth="1"/>
    <col min="20" max="20" width="20.6640625" customWidth="1"/>
  </cols>
  <sheetData>
    <row r="1" spans="1:20" ht="18" thickBot="1">
      <c r="A1" s="564" t="s">
        <v>365</v>
      </c>
      <c r="B1" s="3"/>
      <c r="C1" s="3"/>
      <c r="D1" s="159"/>
      <c r="E1" s="564"/>
      <c r="F1" s="564"/>
      <c r="G1" s="3"/>
      <c r="H1" s="3"/>
      <c r="I1" s="3"/>
      <c r="J1" s="3"/>
      <c r="K1" s="564" t="s">
        <v>365</v>
      </c>
      <c r="L1" s="3"/>
      <c r="M1" s="3"/>
      <c r="N1" s="3"/>
      <c r="O1" s="3"/>
      <c r="P1" s="3"/>
      <c r="Q1" s="880"/>
      <c r="R1" s="880"/>
      <c r="S1" s="3"/>
      <c r="T1" s="3"/>
    </row>
    <row r="2" spans="1:20" ht="27" customHeight="1" thickBot="1">
      <c r="A2" s="2005" t="s">
        <v>584</v>
      </c>
      <c r="B2" s="2006"/>
      <c r="C2" s="2006"/>
      <c r="D2" s="2006"/>
      <c r="E2" s="2006"/>
      <c r="F2" s="2006"/>
      <c r="G2" s="2006"/>
      <c r="H2" s="2006"/>
      <c r="I2" s="2006"/>
      <c r="J2" s="2007"/>
      <c r="K2" s="2005" t="s">
        <v>583</v>
      </c>
      <c r="L2" s="2006"/>
      <c r="M2" s="2006"/>
      <c r="N2" s="2006"/>
      <c r="O2" s="2006"/>
      <c r="P2" s="2006"/>
      <c r="Q2" s="2006"/>
      <c r="R2" s="2006"/>
      <c r="S2" s="2006"/>
      <c r="T2" s="2007"/>
    </row>
    <row r="3" spans="1:20" ht="32.25" customHeight="1">
      <c r="A3" s="2008" t="s">
        <v>390</v>
      </c>
      <c r="B3" s="2011" t="s">
        <v>523</v>
      </c>
      <c r="C3" s="2014" t="s">
        <v>524</v>
      </c>
      <c r="D3" s="2015"/>
      <c r="E3" s="2015"/>
      <c r="F3" s="2015"/>
      <c r="G3" s="2015"/>
      <c r="H3" s="2015"/>
      <c r="I3" s="2015"/>
      <c r="J3" s="2016"/>
      <c r="K3" s="2009" t="s">
        <v>390</v>
      </c>
      <c r="L3" s="2012" t="s">
        <v>523</v>
      </c>
      <c r="M3" s="2017" t="s">
        <v>524</v>
      </c>
      <c r="N3" s="2018"/>
      <c r="O3" s="2018"/>
      <c r="P3" s="2018"/>
      <c r="Q3" s="2018"/>
      <c r="R3" s="2018"/>
      <c r="S3" s="2018"/>
      <c r="T3" s="2019"/>
    </row>
    <row r="4" spans="1:20" ht="27.75" customHeight="1">
      <c r="A4" s="2009"/>
      <c r="B4" s="2012"/>
      <c r="C4" s="2020" t="s">
        <v>130</v>
      </c>
      <c r="D4" s="2021"/>
      <c r="E4" s="2022" t="s">
        <v>325</v>
      </c>
      <c r="F4" s="2023"/>
      <c r="G4" s="2024" t="s">
        <v>323</v>
      </c>
      <c r="H4" s="2025"/>
      <c r="I4" s="2003" t="s">
        <v>324</v>
      </c>
      <c r="J4" s="2004"/>
      <c r="K4" s="2009"/>
      <c r="L4" s="2012"/>
      <c r="M4" s="2020" t="s">
        <v>130</v>
      </c>
      <c r="N4" s="2021"/>
      <c r="O4" s="2022" t="s">
        <v>325</v>
      </c>
      <c r="P4" s="2023"/>
      <c r="Q4" s="2024" t="s">
        <v>323</v>
      </c>
      <c r="R4" s="2025"/>
      <c r="S4" s="2003" t="s">
        <v>324</v>
      </c>
      <c r="T4" s="2004"/>
    </row>
    <row r="5" spans="1:20" ht="25.5" customHeight="1" thickBot="1">
      <c r="A5" s="2010"/>
      <c r="B5" s="2013"/>
      <c r="C5" s="178" t="s">
        <v>69</v>
      </c>
      <c r="D5" s="576" t="s">
        <v>326</v>
      </c>
      <c r="E5" s="575" t="s">
        <v>69</v>
      </c>
      <c r="F5" s="179" t="s">
        <v>326</v>
      </c>
      <c r="G5" s="180" t="s">
        <v>69</v>
      </c>
      <c r="H5" s="181" t="s">
        <v>326</v>
      </c>
      <c r="I5" s="180" t="s">
        <v>69</v>
      </c>
      <c r="J5" s="182" t="s">
        <v>326</v>
      </c>
      <c r="K5" s="2010"/>
      <c r="L5" s="2013"/>
      <c r="M5" s="178" t="s">
        <v>69</v>
      </c>
      <c r="N5" s="576" t="s">
        <v>326</v>
      </c>
      <c r="O5" s="583" t="s">
        <v>69</v>
      </c>
      <c r="P5" s="179" t="s">
        <v>326</v>
      </c>
      <c r="Q5" s="575" t="s">
        <v>69</v>
      </c>
      <c r="R5" s="179" t="s">
        <v>326</v>
      </c>
      <c r="S5" s="180" t="s">
        <v>69</v>
      </c>
      <c r="T5" s="182" t="s">
        <v>326</v>
      </c>
    </row>
    <row r="6" spans="1:20" ht="28.5" customHeight="1" thickBot="1">
      <c r="A6" s="584" t="s">
        <v>601</v>
      </c>
      <c r="B6" s="881">
        <f>SUM(B7:B39)</f>
        <v>4644923000</v>
      </c>
      <c r="C6" s="585">
        <f t="shared" ref="C6:J6" si="0">SUM(C7:C39)</f>
        <v>2741461</v>
      </c>
      <c r="D6" s="586">
        <f t="shared" si="0"/>
        <v>15963956527</v>
      </c>
      <c r="E6" s="588">
        <f t="shared" si="0"/>
        <v>722314</v>
      </c>
      <c r="F6" s="587">
        <f t="shared" si="0"/>
        <v>2485247057</v>
      </c>
      <c r="G6" s="588">
        <f t="shared" si="0"/>
        <v>1227643</v>
      </c>
      <c r="H6" s="590">
        <f t="shared" si="0"/>
        <v>7993681106</v>
      </c>
      <c r="I6" s="591">
        <f t="shared" si="0"/>
        <v>791504</v>
      </c>
      <c r="J6" s="589">
        <f t="shared" si="0"/>
        <v>5485028364</v>
      </c>
      <c r="K6" s="584" t="s">
        <v>601</v>
      </c>
      <c r="L6" s="881">
        <f>SUM(L7:L39)</f>
        <v>4937064000</v>
      </c>
      <c r="M6" s="585">
        <f t="shared" ref="M6:T6" si="1">SUM(M7:M39)</f>
        <v>2944762</v>
      </c>
      <c r="N6" s="586">
        <f>SUM(N7:N39)</f>
        <v>16807584391</v>
      </c>
      <c r="O6" s="588">
        <f>SUM(O7:O39)</f>
        <v>815459</v>
      </c>
      <c r="P6" s="587">
        <f t="shared" si="1"/>
        <v>2755955747</v>
      </c>
      <c r="Q6" s="588">
        <f t="shared" si="1"/>
        <v>1300829</v>
      </c>
      <c r="R6" s="590">
        <f t="shared" si="1"/>
        <v>8359653152</v>
      </c>
      <c r="S6" s="591">
        <f t="shared" si="1"/>
        <v>828474</v>
      </c>
      <c r="T6" s="589">
        <f t="shared" si="1"/>
        <v>5691975492</v>
      </c>
    </row>
    <row r="7" spans="1:20" ht="18" thickTop="1">
      <c r="A7" s="170" t="s">
        <v>5</v>
      </c>
      <c r="B7" s="882">
        <v>1499113000</v>
      </c>
      <c r="C7" s="577">
        <f>SUM(E7,G7,I7)</f>
        <v>1116284</v>
      </c>
      <c r="D7" s="578">
        <f>SUM(F7,H7,J7)</f>
        <v>6621217488</v>
      </c>
      <c r="E7" s="174">
        <v>302545</v>
      </c>
      <c r="F7" s="173">
        <v>1007898755</v>
      </c>
      <c r="G7" s="174">
        <v>475409</v>
      </c>
      <c r="H7" s="175">
        <v>3213551809</v>
      </c>
      <c r="I7" s="176">
        <v>338330</v>
      </c>
      <c r="J7" s="177">
        <v>2399766924</v>
      </c>
      <c r="K7" s="170" t="s">
        <v>5</v>
      </c>
      <c r="L7" s="882">
        <v>1618786000</v>
      </c>
      <c r="M7" s="577">
        <f>SUM(O7,Q7,S7)</f>
        <v>1203883</v>
      </c>
      <c r="N7" s="578">
        <f>SUM(P7,R7,T7)</f>
        <v>6977986669</v>
      </c>
      <c r="O7" s="174">
        <v>336574</v>
      </c>
      <c r="P7" s="173">
        <v>1136703682</v>
      </c>
      <c r="Q7" s="174">
        <v>506885</v>
      </c>
      <c r="R7" s="175">
        <v>3362405608</v>
      </c>
      <c r="S7" s="176">
        <v>360424</v>
      </c>
      <c r="T7" s="177">
        <v>2478877379</v>
      </c>
    </row>
    <row r="8" spans="1:20" ht="17.399999999999999">
      <c r="A8" s="171" t="s">
        <v>6</v>
      </c>
      <c r="B8" s="883">
        <v>511080000</v>
      </c>
      <c r="C8" s="579">
        <f t="shared" ref="C8:D39" si="2">SUM(E8,G8,I8)</f>
        <v>343253</v>
      </c>
      <c r="D8" s="580">
        <f t="shared" si="2"/>
        <v>2054475936</v>
      </c>
      <c r="E8" s="162">
        <v>80156</v>
      </c>
      <c r="F8" s="160">
        <v>284492010</v>
      </c>
      <c r="G8" s="162">
        <v>156154</v>
      </c>
      <c r="H8" s="163">
        <v>1062294640</v>
      </c>
      <c r="I8" s="166">
        <v>106943</v>
      </c>
      <c r="J8" s="168">
        <v>707689286</v>
      </c>
      <c r="K8" s="171" t="s">
        <v>6</v>
      </c>
      <c r="L8" s="883">
        <v>565995000</v>
      </c>
      <c r="M8" s="579">
        <f t="shared" ref="M8:N39" si="3">SUM(O8,Q8,S8)</f>
        <v>371032</v>
      </c>
      <c r="N8" s="580">
        <f t="shared" si="3"/>
        <v>2204634862</v>
      </c>
      <c r="O8" s="162">
        <v>84964</v>
      </c>
      <c r="P8" s="160">
        <v>310131271</v>
      </c>
      <c r="Q8" s="162">
        <v>168573</v>
      </c>
      <c r="R8" s="163">
        <v>1136495779</v>
      </c>
      <c r="S8" s="166">
        <v>117495</v>
      </c>
      <c r="T8" s="168">
        <v>758007812</v>
      </c>
    </row>
    <row r="9" spans="1:20" ht="17.399999999999999">
      <c r="A9" s="171" t="s">
        <v>8</v>
      </c>
      <c r="B9" s="883">
        <v>328095000</v>
      </c>
      <c r="C9" s="579">
        <f t="shared" si="2"/>
        <v>209660</v>
      </c>
      <c r="D9" s="580">
        <f t="shared" si="2"/>
        <v>1227977361</v>
      </c>
      <c r="E9" s="162">
        <v>52638</v>
      </c>
      <c r="F9" s="160">
        <v>182948250</v>
      </c>
      <c r="G9" s="162">
        <v>96870</v>
      </c>
      <c r="H9" s="163">
        <v>621532100</v>
      </c>
      <c r="I9" s="166">
        <v>60152</v>
      </c>
      <c r="J9" s="168">
        <v>423497011</v>
      </c>
      <c r="K9" s="171" t="s">
        <v>8</v>
      </c>
      <c r="L9" s="883">
        <v>344651000</v>
      </c>
      <c r="M9" s="579">
        <f t="shared" si="3"/>
        <v>227084</v>
      </c>
      <c r="N9" s="580">
        <f t="shared" si="3"/>
        <v>1281700608</v>
      </c>
      <c r="O9" s="162">
        <v>57932</v>
      </c>
      <c r="P9" s="160">
        <v>196171955</v>
      </c>
      <c r="Q9" s="162">
        <v>105465</v>
      </c>
      <c r="R9" s="163">
        <v>653166666</v>
      </c>
      <c r="S9" s="166">
        <v>63687</v>
      </c>
      <c r="T9" s="168">
        <v>432361987</v>
      </c>
    </row>
    <row r="10" spans="1:20" ht="17.399999999999999">
      <c r="A10" s="171" t="s">
        <v>7</v>
      </c>
      <c r="B10" s="883">
        <v>242475000</v>
      </c>
      <c r="C10" s="579">
        <f t="shared" si="2"/>
        <v>178163</v>
      </c>
      <c r="D10" s="580">
        <f t="shared" si="2"/>
        <v>913539045</v>
      </c>
      <c r="E10" s="162">
        <v>48068</v>
      </c>
      <c r="F10" s="160">
        <v>176935707</v>
      </c>
      <c r="G10" s="162">
        <v>88794</v>
      </c>
      <c r="H10" s="163">
        <v>463076583</v>
      </c>
      <c r="I10" s="166">
        <v>41301</v>
      </c>
      <c r="J10" s="168">
        <v>273526755</v>
      </c>
      <c r="K10" s="171" t="s">
        <v>7</v>
      </c>
      <c r="L10" s="883">
        <v>233799000</v>
      </c>
      <c r="M10" s="579">
        <f t="shared" si="3"/>
        <v>164773</v>
      </c>
      <c r="N10" s="580">
        <f t="shared" si="3"/>
        <v>919743304</v>
      </c>
      <c r="O10" s="162">
        <v>62374</v>
      </c>
      <c r="P10" s="160">
        <v>184404110</v>
      </c>
      <c r="Q10" s="162">
        <v>77043</v>
      </c>
      <c r="R10" s="163">
        <v>446064713</v>
      </c>
      <c r="S10" s="166">
        <v>25356</v>
      </c>
      <c r="T10" s="168">
        <v>289274481</v>
      </c>
    </row>
    <row r="11" spans="1:20" ht="17.399999999999999">
      <c r="A11" s="171" t="s">
        <v>10</v>
      </c>
      <c r="B11" s="883">
        <v>227874000</v>
      </c>
      <c r="C11" s="579">
        <f t="shared" si="2"/>
        <v>90734</v>
      </c>
      <c r="D11" s="580">
        <f t="shared" si="2"/>
        <v>514482220</v>
      </c>
      <c r="E11" s="162">
        <v>21902</v>
      </c>
      <c r="F11" s="160">
        <v>73552446</v>
      </c>
      <c r="G11" s="162">
        <v>44932</v>
      </c>
      <c r="H11" s="163">
        <v>284974016</v>
      </c>
      <c r="I11" s="166">
        <v>23900</v>
      </c>
      <c r="J11" s="168">
        <v>155955758</v>
      </c>
      <c r="K11" s="171" t="s">
        <v>10</v>
      </c>
      <c r="L11" s="883">
        <v>248141000</v>
      </c>
      <c r="M11" s="579">
        <f t="shared" si="3"/>
        <v>101779</v>
      </c>
      <c r="N11" s="580">
        <f t="shared" si="3"/>
        <v>570838864</v>
      </c>
      <c r="O11" s="162">
        <v>26431</v>
      </c>
      <c r="P11" s="160">
        <v>90076652</v>
      </c>
      <c r="Q11" s="162">
        <v>49816</v>
      </c>
      <c r="R11" s="163">
        <v>319326624</v>
      </c>
      <c r="S11" s="166">
        <v>25532</v>
      </c>
      <c r="T11" s="168">
        <v>161435588</v>
      </c>
    </row>
    <row r="12" spans="1:20" ht="17.399999999999999">
      <c r="A12" s="171" t="s">
        <v>11</v>
      </c>
      <c r="B12" s="883">
        <v>116814000</v>
      </c>
      <c r="C12" s="579">
        <f t="shared" si="2"/>
        <v>53623</v>
      </c>
      <c r="D12" s="580">
        <f t="shared" si="2"/>
        <v>295264613</v>
      </c>
      <c r="E12" s="162">
        <v>18490</v>
      </c>
      <c r="F12" s="160">
        <v>67709674</v>
      </c>
      <c r="G12" s="162">
        <v>19061</v>
      </c>
      <c r="H12" s="163">
        <v>120405709</v>
      </c>
      <c r="I12" s="166">
        <v>16072</v>
      </c>
      <c r="J12" s="168">
        <v>107149230</v>
      </c>
      <c r="K12" s="171" t="s">
        <v>11</v>
      </c>
      <c r="L12" s="883">
        <v>116973000</v>
      </c>
      <c r="M12" s="579">
        <f t="shared" si="3"/>
        <v>56484</v>
      </c>
      <c r="N12" s="580">
        <f t="shared" si="3"/>
        <v>306905709</v>
      </c>
      <c r="O12" s="162">
        <v>20259</v>
      </c>
      <c r="P12" s="160">
        <v>79838656</v>
      </c>
      <c r="Q12" s="162">
        <v>19804</v>
      </c>
      <c r="R12" s="163">
        <v>123224583</v>
      </c>
      <c r="S12" s="166">
        <v>16421</v>
      </c>
      <c r="T12" s="168">
        <v>103842470</v>
      </c>
    </row>
    <row r="13" spans="1:20" ht="17.399999999999999">
      <c r="A13" s="171" t="s">
        <v>12</v>
      </c>
      <c r="B13" s="883">
        <v>279641000</v>
      </c>
      <c r="C13" s="579">
        <f t="shared" si="2"/>
        <v>133939</v>
      </c>
      <c r="D13" s="580">
        <f t="shared" si="2"/>
        <v>738331736</v>
      </c>
      <c r="E13" s="162">
        <v>37210</v>
      </c>
      <c r="F13" s="160">
        <v>122757043</v>
      </c>
      <c r="G13" s="162">
        <v>56808</v>
      </c>
      <c r="H13" s="163">
        <v>355735446</v>
      </c>
      <c r="I13" s="166">
        <v>39921</v>
      </c>
      <c r="J13" s="168">
        <v>259839247</v>
      </c>
      <c r="K13" s="171" t="s">
        <v>12</v>
      </c>
      <c r="L13" s="883">
        <v>288051000</v>
      </c>
      <c r="M13" s="579">
        <f t="shared" si="3"/>
        <v>140693</v>
      </c>
      <c r="N13" s="580">
        <f t="shared" si="3"/>
        <v>766253197</v>
      </c>
      <c r="O13" s="162">
        <v>41377</v>
      </c>
      <c r="P13" s="160">
        <v>130405390</v>
      </c>
      <c r="Q13" s="162">
        <v>59149</v>
      </c>
      <c r="R13" s="163">
        <v>379549468</v>
      </c>
      <c r="S13" s="166">
        <v>40167</v>
      </c>
      <c r="T13" s="168">
        <v>256298339</v>
      </c>
    </row>
    <row r="14" spans="1:20" ht="17.399999999999999">
      <c r="A14" s="171" t="s">
        <v>13</v>
      </c>
      <c r="B14" s="883">
        <v>159119000</v>
      </c>
      <c r="C14" s="579">
        <f t="shared" si="2"/>
        <v>70421</v>
      </c>
      <c r="D14" s="580">
        <f t="shared" si="2"/>
        <v>410320208</v>
      </c>
      <c r="E14" s="162">
        <v>18493</v>
      </c>
      <c r="F14" s="160">
        <v>69803714</v>
      </c>
      <c r="G14" s="162">
        <v>32960</v>
      </c>
      <c r="H14" s="163">
        <v>212116813</v>
      </c>
      <c r="I14" s="166">
        <v>18968</v>
      </c>
      <c r="J14" s="168">
        <v>128399681</v>
      </c>
      <c r="K14" s="171" t="s">
        <v>13</v>
      </c>
      <c r="L14" s="883">
        <v>168075000</v>
      </c>
      <c r="M14" s="579">
        <f t="shared" si="3"/>
        <v>75902</v>
      </c>
      <c r="N14" s="580">
        <f t="shared" si="3"/>
        <v>434006610</v>
      </c>
      <c r="O14" s="162">
        <v>20439</v>
      </c>
      <c r="P14" s="160">
        <v>80115576</v>
      </c>
      <c r="Q14" s="162">
        <v>35330</v>
      </c>
      <c r="R14" s="163">
        <v>217919070</v>
      </c>
      <c r="S14" s="166">
        <v>20133</v>
      </c>
      <c r="T14" s="168">
        <v>135971964</v>
      </c>
    </row>
    <row r="15" spans="1:20" ht="17.399999999999999">
      <c r="A15" s="171" t="s">
        <v>14</v>
      </c>
      <c r="B15" s="883">
        <v>173081000</v>
      </c>
      <c r="C15" s="579">
        <f t="shared" si="2"/>
        <v>67982</v>
      </c>
      <c r="D15" s="580">
        <f t="shared" si="2"/>
        <v>412443642</v>
      </c>
      <c r="E15" s="162">
        <v>17666</v>
      </c>
      <c r="F15" s="160">
        <v>64187612</v>
      </c>
      <c r="G15" s="162">
        <v>31346</v>
      </c>
      <c r="H15" s="163">
        <v>210080173</v>
      </c>
      <c r="I15" s="166">
        <v>18970</v>
      </c>
      <c r="J15" s="168">
        <v>138175857</v>
      </c>
      <c r="K15" s="171" t="s">
        <v>14</v>
      </c>
      <c r="L15" s="883">
        <v>189795000</v>
      </c>
      <c r="M15" s="579">
        <f t="shared" si="3"/>
        <v>74756</v>
      </c>
      <c r="N15" s="580">
        <f t="shared" si="3"/>
        <v>441582251</v>
      </c>
      <c r="O15" s="162">
        <v>19603</v>
      </c>
      <c r="P15" s="160">
        <v>71624547</v>
      </c>
      <c r="Q15" s="162">
        <v>33655</v>
      </c>
      <c r="R15" s="163">
        <v>220357376</v>
      </c>
      <c r="S15" s="166">
        <v>21498</v>
      </c>
      <c r="T15" s="168">
        <v>149600328</v>
      </c>
    </row>
    <row r="16" spans="1:20" ht="17.399999999999999">
      <c r="A16" s="171" t="s">
        <v>15</v>
      </c>
      <c r="B16" s="883">
        <v>45039000</v>
      </c>
      <c r="C16" s="579">
        <f t="shared" si="2"/>
        <v>20828</v>
      </c>
      <c r="D16" s="580">
        <f t="shared" si="2"/>
        <v>113740955</v>
      </c>
      <c r="E16" s="162">
        <v>7179</v>
      </c>
      <c r="F16" s="160">
        <v>24692225</v>
      </c>
      <c r="G16" s="162">
        <v>8643</v>
      </c>
      <c r="H16" s="163">
        <v>56534694</v>
      </c>
      <c r="I16" s="166">
        <v>5006</v>
      </c>
      <c r="J16" s="168">
        <v>32514036</v>
      </c>
      <c r="K16" s="171" t="s">
        <v>15</v>
      </c>
      <c r="L16" s="883">
        <v>44193000</v>
      </c>
      <c r="M16" s="579">
        <f t="shared" si="3"/>
        <v>22804</v>
      </c>
      <c r="N16" s="580">
        <f t="shared" si="3"/>
        <v>123720977</v>
      </c>
      <c r="O16" s="162">
        <v>7425</v>
      </c>
      <c r="P16" s="160">
        <v>23934289</v>
      </c>
      <c r="Q16" s="162">
        <v>9496</v>
      </c>
      <c r="R16" s="163">
        <v>61061549</v>
      </c>
      <c r="S16" s="166">
        <v>5883</v>
      </c>
      <c r="T16" s="168">
        <v>38725139</v>
      </c>
    </row>
    <row r="17" spans="1:20" ht="17.399999999999999">
      <c r="A17" s="171" t="s">
        <v>16</v>
      </c>
      <c r="B17" s="883">
        <v>42655000</v>
      </c>
      <c r="C17" s="579">
        <f t="shared" si="2"/>
        <v>20333</v>
      </c>
      <c r="D17" s="580">
        <f t="shared" si="2"/>
        <v>107874802</v>
      </c>
      <c r="E17" s="162">
        <v>7466</v>
      </c>
      <c r="F17" s="160">
        <v>26716764</v>
      </c>
      <c r="G17" s="162">
        <v>7944</v>
      </c>
      <c r="H17" s="163">
        <v>46043997</v>
      </c>
      <c r="I17" s="166">
        <v>4923</v>
      </c>
      <c r="J17" s="168">
        <v>35114041</v>
      </c>
      <c r="K17" s="171" t="s">
        <v>16</v>
      </c>
      <c r="L17" s="883">
        <v>45620000</v>
      </c>
      <c r="M17" s="579">
        <f t="shared" si="3"/>
        <v>20974</v>
      </c>
      <c r="N17" s="580">
        <f t="shared" si="3"/>
        <v>111429267</v>
      </c>
      <c r="O17" s="162">
        <v>7894</v>
      </c>
      <c r="P17" s="160">
        <v>27933191</v>
      </c>
      <c r="Q17" s="162">
        <v>7990</v>
      </c>
      <c r="R17" s="163">
        <v>46729509</v>
      </c>
      <c r="S17" s="166">
        <v>5090</v>
      </c>
      <c r="T17" s="168">
        <v>36766567</v>
      </c>
    </row>
    <row r="18" spans="1:20" ht="17.399999999999999">
      <c r="A18" s="171" t="s">
        <v>17</v>
      </c>
      <c r="B18" s="883">
        <v>125544000</v>
      </c>
      <c r="C18" s="579">
        <f t="shared" si="2"/>
        <v>57194</v>
      </c>
      <c r="D18" s="580">
        <f t="shared" si="2"/>
        <v>318584606</v>
      </c>
      <c r="E18" s="162">
        <v>15048</v>
      </c>
      <c r="F18" s="160">
        <v>54641810</v>
      </c>
      <c r="G18" s="162">
        <v>26997</v>
      </c>
      <c r="H18" s="163">
        <v>164642015</v>
      </c>
      <c r="I18" s="166">
        <v>15149</v>
      </c>
      <c r="J18" s="168">
        <v>99300781</v>
      </c>
      <c r="K18" s="171" t="s">
        <v>17</v>
      </c>
      <c r="L18" s="883">
        <v>126751000</v>
      </c>
      <c r="M18" s="579">
        <f t="shared" si="3"/>
        <v>61010</v>
      </c>
      <c r="N18" s="580">
        <f t="shared" si="3"/>
        <v>323791181</v>
      </c>
      <c r="O18" s="162">
        <v>16725</v>
      </c>
      <c r="P18" s="160">
        <v>55826695</v>
      </c>
      <c r="Q18" s="162">
        <v>28496</v>
      </c>
      <c r="R18" s="163">
        <v>169649146</v>
      </c>
      <c r="S18" s="166">
        <v>15789</v>
      </c>
      <c r="T18" s="168">
        <v>98315340</v>
      </c>
    </row>
    <row r="19" spans="1:20" ht="17.399999999999999">
      <c r="A19" s="171" t="s">
        <v>18</v>
      </c>
      <c r="B19" s="883">
        <v>158554000</v>
      </c>
      <c r="C19" s="579">
        <f t="shared" si="2"/>
        <v>69658</v>
      </c>
      <c r="D19" s="580">
        <f t="shared" si="2"/>
        <v>396749318</v>
      </c>
      <c r="E19" s="162">
        <v>17061</v>
      </c>
      <c r="F19" s="160">
        <v>56534262</v>
      </c>
      <c r="G19" s="162">
        <v>35933</v>
      </c>
      <c r="H19" s="163">
        <v>224541179</v>
      </c>
      <c r="I19" s="166">
        <v>16664</v>
      </c>
      <c r="J19" s="168">
        <v>115673877</v>
      </c>
      <c r="K19" s="171"/>
      <c r="L19" s="883">
        <v>158268000</v>
      </c>
      <c r="M19" s="579">
        <f t="shared" si="3"/>
        <v>76662</v>
      </c>
      <c r="N19" s="580">
        <f t="shared" si="3"/>
        <v>393945662</v>
      </c>
      <c r="O19" s="162">
        <v>19054</v>
      </c>
      <c r="P19" s="160">
        <v>53559027</v>
      </c>
      <c r="Q19" s="162">
        <v>39663</v>
      </c>
      <c r="R19" s="163">
        <v>221472182</v>
      </c>
      <c r="S19" s="166">
        <v>17945</v>
      </c>
      <c r="T19" s="168">
        <v>118914453</v>
      </c>
    </row>
    <row r="20" spans="1:20" ht="17.399999999999999">
      <c r="A20" s="171" t="s">
        <v>19</v>
      </c>
      <c r="B20" s="883">
        <v>178353000</v>
      </c>
      <c r="C20" s="579">
        <f t="shared" si="2"/>
        <v>71405</v>
      </c>
      <c r="D20" s="580">
        <f t="shared" si="2"/>
        <v>427207679</v>
      </c>
      <c r="E20" s="162">
        <v>16239</v>
      </c>
      <c r="F20" s="160">
        <v>55407228</v>
      </c>
      <c r="G20" s="162">
        <v>33353</v>
      </c>
      <c r="H20" s="163">
        <v>233364398</v>
      </c>
      <c r="I20" s="166">
        <v>21813</v>
      </c>
      <c r="J20" s="168">
        <v>138436053</v>
      </c>
      <c r="K20" s="171" t="s">
        <v>19</v>
      </c>
      <c r="L20" s="883">
        <v>192589000</v>
      </c>
      <c r="M20" s="579">
        <f t="shared" si="3"/>
        <v>88372</v>
      </c>
      <c r="N20" s="580">
        <f t="shared" si="3"/>
        <v>457659237</v>
      </c>
      <c r="O20" s="162">
        <v>22072</v>
      </c>
      <c r="P20" s="160">
        <v>63268235</v>
      </c>
      <c r="Q20" s="162">
        <v>40204</v>
      </c>
      <c r="R20" s="163">
        <v>231597551</v>
      </c>
      <c r="S20" s="166">
        <v>26096</v>
      </c>
      <c r="T20" s="168">
        <v>162793451</v>
      </c>
    </row>
    <row r="21" spans="1:20" ht="17.399999999999999">
      <c r="A21" s="171" t="s">
        <v>20</v>
      </c>
      <c r="B21" s="883">
        <v>75478000</v>
      </c>
      <c r="C21" s="579">
        <f t="shared" si="2"/>
        <v>32441</v>
      </c>
      <c r="D21" s="580">
        <f t="shared" si="2"/>
        <v>196111679</v>
      </c>
      <c r="E21" s="162">
        <v>7598</v>
      </c>
      <c r="F21" s="160">
        <v>25390509</v>
      </c>
      <c r="G21" s="162">
        <v>15709</v>
      </c>
      <c r="H21" s="163">
        <v>96593085</v>
      </c>
      <c r="I21" s="166">
        <v>9134</v>
      </c>
      <c r="J21" s="168">
        <v>74128085</v>
      </c>
      <c r="K21" s="171" t="s">
        <v>20</v>
      </c>
      <c r="L21" s="883">
        <v>76167000</v>
      </c>
      <c r="M21" s="579">
        <f t="shared" si="3"/>
        <v>34007</v>
      </c>
      <c r="N21" s="580">
        <f t="shared" si="3"/>
        <v>195029031</v>
      </c>
      <c r="O21" s="162">
        <v>8291</v>
      </c>
      <c r="P21" s="160">
        <v>27674034</v>
      </c>
      <c r="Q21" s="162">
        <v>15890</v>
      </c>
      <c r="R21" s="163">
        <v>95508691</v>
      </c>
      <c r="S21" s="166">
        <v>9826</v>
      </c>
      <c r="T21" s="168">
        <v>71846306</v>
      </c>
    </row>
    <row r="22" spans="1:20" ht="17.399999999999999">
      <c r="A22" s="171" t="s">
        <v>21</v>
      </c>
      <c r="B22" s="883">
        <v>87770000</v>
      </c>
      <c r="C22" s="579">
        <f t="shared" si="2"/>
        <v>34760</v>
      </c>
      <c r="D22" s="580">
        <f t="shared" si="2"/>
        <v>217372375</v>
      </c>
      <c r="E22" s="162">
        <v>7681</v>
      </c>
      <c r="F22" s="160">
        <v>30419671</v>
      </c>
      <c r="G22" s="162">
        <v>17131</v>
      </c>
      <c r="H22" s="163">
        <v>113730238</v>
      </c>
      <c r="I22" s="166">
        <v>9948</v>
      </c>
      <c r="J22" s="168">
        <v>73222466</v>
      </c>
      <c r="K22" s="171" t="s">
        <v>21</v>
      </c>
      <c r="L22" s="883">
        <v>92749000</v>
      </c>
      <c r="M22" s="579">
        <f t="shared" si="3"/>
        <v>36999</v>
      </c>
      <c r="N22" s="580">
        <f t="shared" si="3"/>
        <v>220708904</v>
      </c>
      <c r="O22" s="162">
        <v>9070</v>
      </c>
      <c r="P22" s="160">
        <v>34480132</v>
      </c>
      <c r="Q22" s="162">
        <v>17719</v>
      </c>
      <c r="R22" s="163">
        <v>112312798</v>
      </c>
      <c r="S22" s="166">
        <v>10210</v>
      </c>
      <c r="T22" s="168">
        <v>73915974</v>
      </c>
    </row>
    <row r="23" spans="1:20" ht="17.399999999999999">
      <c r="A23" s="171" t="s">
        <v>22</v>
      </c>
      <c r="B23" s="883">
        <v>86819000</v>
      </c>
      <c r="C23" s="579">
        <f t="shared" si="2"/>
        <v>36262</v>
      </c>
      <c r="D23" s="580">
        <f t="shared" si="2"/>
        <v>220058864</v>
      </c>
      <c r="E23" s="162">
        <v>9721</v>
      </c>
      <c r="F23" s="160">
        <v>32380915</v>
      </c>
      <c r="G23" s="162">
        <v>16545</v>
      </c>
      <c r="H23" s="163">
        <v>114929862</v>
      </c>
      <c r="I23" s="166">
        <v>9996</v>
      </c>
      <c r="J23" s="168">
        <v>72748087</v>
      </c>
      <c r="K23" s="171" t="s">
        <v>22</v>
      </c>
      <c r="L23" s="883">
        <v>99138000</v>
      </c>
      <c r="M23" s="579">
        <f t="shared" si="3"/>
        <v>40455</v>
      </c>
      <c r="N23" s="580">
        <f t="shared" si="3"/>
        <v>245451718</v>
      </c>
      <c r="O23" s="162">
        <v>11048</v>
      </c>
      <c r="P23" s="160">
        <v>40301578</v>
      </c>
      <c r="Q23" s="162">
        <v>18258</v>
      </c>
      <c r="R23" s="163">
        <v>125490502</v>
      </c>
      <c r="S23" s="166">
        <v>11149</v>
      </c>
      <c r="T23" s="168">
        <v>79659638</v>
      </c>
    </row>
    <row r="24" spans="1:20" ht="17.399999999999999">
      <c r="A24" s="171" t="s">
        <v>23</v>
      </c>
      <c r="B24" s="883">
        <v>29693000</v>
      </c>
      <c r="C24" s="579">
        <f t="shared" si="2"/>
        <v>12684</v>
      </c>
      <c r="D24" s="580">
        <f t="shared" si="2"/>
        <v>73064111</v>
      </c>
      <c r="E24" s="162">
        <v>2304</v>
      </c>
      <c r="F24" s="160">
        <v>9969658</v>
      </c>
      <c r="G24" s="162">
        <v>6496</v>
      </c>
      <c r="H24" s="163">
        <v>38508236</v>
      </c>
      <c r="I24" s="166">
        <v>3884</v>
      </c>
      <c r="J24" s="168">
        <v>24586217</v>
      </c>
      <c r="K24" s="171" t="s">
        <v>23</v>
      </c>
      <c r="L24" s="883">
        <v>28536000</v>
      </c>
      <c r="M24" s="579">
        <f t="shared" si="3"/>
        <v>14079</v>
      </c>
      <c r="N24" s="580">
        <f t="shared" si="3"/>
        <v>79956677</v>
      </c>
      <c r="O24" s="162">
        <v>3913</v>
      </c>
      <c r="P24" s="160">
        <v>12055135</v>
      </c>
      <c r="Q24" s="162">
        <v>6169</v>
      </c>
      <c r="R24" s="163">
        <v>42406306</v>
      </c>
      <c r="S24" s="166">
        <v>3997</v>
      </c>
      <c r="T24" s="168">
        <v>25495236</v>
      </c>
    </row>
    <row r="25" spans="1:20" ht="17.399999999999999">
      <c r="A25" s="171" t="s">
        <v>24</v>
      </c>
      <c r="B25" s="883">
        <v>54785000</v>
      </c>
      <c r="C25" s="579">
        <f t="shared" si="2"/>
        <v>25017</v>
      </c>
      <c r="D25" s="580">
        <f t="shared" si="2"/>
        <v>147382561</v>
      </c>
      <c r="E25" s="162">
        <v>6682</v>
      </c>
      <c r="F25" s="160">
        <v>20128055</v>
      </c>
      <c r="G25" s="162">
        <v>11796</v>
      </c>
      <c r="H25" s="163">
        <v>79966761</v>
      </c>
      <c r="I25" s="166">
        <v>6539</v>
      </c>
      <c r="J25" s="168">
        <v>47287745</v>
      </c>
      <c r="K25" s="171" t="s">
        <v>24</v>
      </c>
      <c r="L25" s="883">
        <v>61563000</v>
      </c>
      <c r="M25" s="579">
        <f t="shared" si="3"/>
        <v>27272</v>
      </c>
      <c r="N25" s="580">
        <f t="shared" si="3"/>
        <v>161725214</v>
      </c>
      <c r="O25" s="162">
        <v>7287</v>
      </c>
      <c r="P25" s="160">
        <v>24661280</v>
      </c>
      <c r="Q25" s="162">
        <v>12970</v>
      </c>
      <c r="R25" s="163">
        <v>89980268</v>
      </c>
      <c r="S25" s="166">
        <v>7015</v>
      </c>
      <c r="T25" s="168">
        <v>47083666</v>
      </c>
    </row>
    <row r="26" spans="1:20" ht="17.399999999999999">
      <c r="A26" s="171" t="s">
        <v>25</v>
      </c>
      <c r="B26" s="883">
        <v>21062000</v>
      </c>
      <c r="C26" s="579">
        <f t="shared" si="2"/>
        <v>9639</v>
      </c>
      <c r="D26" s="580">
        <f t="shared" si="2"/>
        <v>54010726</v>
      </c>
      <c r="E26" s="162">
        <v>3368</v>
      </c>
      <c r="F26" s="160">
        <v>12140992</v>
      </c>
      <c r="G26" s="162">
        <v>4099</v>
      </c>
      <c r="H26" s="163">
        <v>24462922</v>
      </c>
      <c r="I26" s="166">
        <v>2172</v>
      </c>
      <c r="J26" s="168">
        <v>17406812</v>
      </c>
      <c r="K26" s="171" t="s">
        <v>25</v>
      </c>
      <c r="L26" s="883">
        <v>23442000</v>
      </c>
      <c r="M26" s="579">
        <f t="shared" si="3"/>
        <v>10881</v>
      </c>
      <c r="N26" s="580">
        <f t="shared" si="3"/>
        <v>61018714</v>
      </c>
      <c r="O26" s="162">
        <v>4107</v>
      </c>
      <c r="P26" s="160">
        <v>16710465</v>
      </c>
      <c r="Q26" s="162">
        <v>4271</v>
      </c>
      <c r="R26" s="163">
        <v>26360788</v>
      </c>
      <c r="S26" s="166">
        <v>2503</v>
      </c>
      <c r="T26" s="168">
        <v>17947461</v>
      </c>
    </row>
    <row r="27" spans="1:20" ht="17.399999999999999">
      <c r="A27" s="171" t="s">
        <v>26</v>
      </c>
      <c r="B27" s="883">
        <v>42017000</v>
      </c>
      <c r="C27" s="579">
        <f t="shared" si="2"/>
        <v>16407</v>
      </c>
      <c r="D27" s="580">
        <f t="shared" si="2"/>
        <v>101362370</v>
      </c>
      <c r="E27" s="162">
        <v>4013</v>
      </c>
      <c r="F27" s="160">
        <v>14428058</v>
      </c>
      <c r="G27" s="162">
        <v>6961</v>
      </c>
      <c r="H27" s="163">
        <v>45894518</v>
      </c>
      <c r="I27" s="166">
        <v>5433</v>
      </c>
      <c r="J27" s="168">
        <v>41039794</v>
      </c>
      <c r="K27" s="171" t="s">
        <v>26</v>
      </c>
      <c r="L27" s="883">
        <v>42374000</v>
      </c>
      <c r="M27" s="579">
        <f t="shared" si="3"/>
        <v>17961</v>
      </c>
      <c r="N27" s="580">
        <f t="shared" si="3"/>
        <v>102019814</v>
      </c>
      <c r="O27" s="162">
        <v>4555</v>
      </c>
      <c r="P27" s="160">
        <v>14842142</v>
      </c>
      <c r="Q27" s="162">
        <v>7467</v>
      </c>
      <c r="R27" s="163">
        <v>45288752</v>
      </c>
      <c r="S27" s="166">
        <v>5939</v>
      </c>
      <c r="T27" s="168">
        <v>41888920</v>
      </c>
    </row>
    <row r="28" spans="1:20" ht="17.399999999999999">
      <c r="A28" s="171" t="s">
        <v>27</v>
      </c>
      <c r="B28" s="883">
        <v>20155000</v>
      </c>
      <c r="C28" s="579">
        <f t="shared" si="2"/>
        <v>11010</v>
      </c>
      <c r="D28" s="580">
        <f t="shared" si="2"/>
        <v>50637101</v>
      </c>
      <c r="E28" s="162">
        <v>3557</v>
      </c>
      <c r="F28" s="160">
        <v>11941070</v>
      </c>
      <c r="G28" s="162">
        <v>4584</v>
      </c>
      <c r="H28" s="163">
        <v>23830876</v>
      </c>
      <c r="I28" s="166">
        <v>2869</v>
      </c>
      <c r="J28" s="168">
        <v>14865155</v>
      </c>
      <c r="K28" s="171" t="s">
        <v>27</v>
      </c>
      <c r="L28" s="883">
        <v>21111000</v>
      </c>
      <c r="M28" s="579">
        <f t="shared" si="3"/>
        <v>11407</v>
      </c>
      <c r="N28" s="580">
        <f t="shared" si="3"/>
        <v>55533705</v>
      </c>
      <c r="O28" s="162">
        <v>3896</v>
      </c>
      <c r="P28" s="160">
        <v>12981991</v>
      </c>
      <c r="Q28" s="162">
        <v>5198</v>
      </c>
      <c r="R28" s="163">
        <v>29686424</v>
      </c>
      <c r="S28" s="166">
        <v>2313</v>
      </c>
      <c r="T28" s="168">
        <v>12865290</v>
      </c>
    </row>
    <row r="29" spans="1:20" ht="17.399999999999999">
      <c r="A29" s="171" t="s">
        <v>28</v>
      </c>
      <c r="B29" s="883">
        <v>21362000</v>
      </c>
      <c r="C29" s="579">
        <f t="shared" si="2"/>
        <v>9309</v>
      </c>
      <c r="D29" s="580">
        <f t="shared" si="2"/>
        <v>54997193</v>
      </c>
      <c r="E29" s="162">
        <v>2829</v>
      </c>
      <c r="F29" s="160">
        <v>11073032</v>
      </c>
      <c r="G29" s="162">
        <v>4467</v>
      </c>
      <c r="H29" s="163">
        <v>29344427</v>
      </c>
      <c r="I29" s="166">
        <v>2013</v>
      </c>
      <c r="J29" s="168">
        <v>14579734</v>
      </c>
      <c r="K29" s="171" t="s">
        <v>28</v>
      </c>
      <c r="L29" s="883">
        <v>21101000</v>
      </c>
      <c r="M29" s="579">
        <f t="shared" si="3"/>
        <v>10474</v>
      </c>
      <c r="N29" s="580">
        <f t="shared" si="3"/>
        <v>54483875</v>
      </c>
      <c r="O29" s="162">
        <v>3966</v>
      </c>
      <c r="P29" s="160">
        <v>12877715</v>
      </c>
      <c r="Q29" s="162">
        <v>4634</v>
      </c>
      <c r="R29" s="163">
        <v>29333174</v>
      </c>
      <c r="S29" s="166">
        <v>1874</v>
      </c>
      <c r="T29" s="168">
        <v>12272986</v>
      </c>
    </row>
    <row r="30" spans="1:20" ht="17.399999999999999">
      <c r="A30" s="171" t="s">
        <v>29</v>
      </c>
      <c r="B30" s="883">
        <v>6326000</v>
      </c>
      <c r="C30" s="579">
        <f t="shared" si="2"/>
        <v>3696</v>
      </c>
      <c r="D30" s="580">
        <f t="shared" si="2"/>
        <v>17728728</v>
      </c>
      <c r="E30" s="162">
        <v>1297</v>
      </c>
      <c r="F30" s="160">
        <v>4992820</v>
      </c>
      <c r="G30" s="162">
        <v>1869</v>
      </c>
      <c r="H30" s="163">
        <v>9204713</v>
      </c>
      <c r="I30" s="166">
        <v>530</v>
      </c>
      <c r="J30" s="168">
        <v>3531195</v>
      </c>
      <c r="K30" s="171" t="s">
        <v>29</v>
      </c>
      <c r="L30" s="883">
        <v>8193000</v>
      </c>
      <c r="M30" s="579">
        <f t="shared" si="3"/>
        <v>3678</v>
      </c>
      <c r="N30" s="580">
        <f t="shared" si="3"/>
        <v>20215114</v>
      </c>
      <c r="O30" s="162">
        <v>1166</v>
      </c>
      <c r="P30" s="160">
        <v>4706662</v>
      </c>
      <c r="Q30" s="162">
        <v>1998</v>
      </c>
      <c r="R30" s="163">
        <v>11966997</v>
      </c>
      <c r="S30" s="166">
        <v>514</v>
      </c>
      <c r="T30" s="168">
        <v>3541455</v>
      </c>
    </row>
    <row r="31" spans="1:20" ht="17.399999999999999">
      <c r="A31" s="171" t="s">
        <v>30</v>
      </c>
      <c r="B31" s="883">
        <v>13235000</v>
      </c>
      <c r="C31" s="579">
        <f t="shared" si="2"/>
        <v>4892</v>
      </c>
      <c r="D31" s="580">
        <f t="shared" si="2"/>
        <v>33059502</v>
      </c>
      <c r="E31" s="162">
        <v>1601</v>
      </c>
      <c r="F31" s="160">
        <v>5659231</v>
      </c>
      <c r="G31" s="162">
        <v>2008</v>
      </c>
      <c r="H31" s="163">
        <v>14614348</v>
      </c>
      <c r="I31" s="166">
        <v>1283</v>
      </c>
      <c r="J31" s="168">
        <v>12785923</v>
      </c>
      <c r="K31" s="171" t="s">
        <v>30</v>
      </c>
      <c r="L31" s="883">
        <v>13366000</v>
      </c>
      <c r="M31" s="579">
        <f t="shared" si="3"/>
        <v>5258</v>
      </c>
      <c r="N31" s="580">
        <f t="shared" si="3"/>
        <v>34655179</v>
      </c>
      <c r="O31" s="162">
        <v>1848</v>
      </c>
      <c r="P31" s="160">
        <v>6972423</v>
      </c>
      <c r="Q31" s="162">
        <v>2190</v>
      </c>
      <c r="R31" s="163">
        <v>16577645</v>
      </c>
      <c r="S31" s="166">
        <v>1220</v>
      </c>
      <c r="T31" s="168">
        <v>11105111</v>
      </c>
    </row>
    <row r="32" spans="1:20" ht="17.399999999999999">
      <c r="A32" s="171" t="s">
        <v>31</v>
      </c>
      <c r="B32" s="883">
        <v>6110000</v>
      </c>
      <c r="C32" s="579">
        <f t="shared" si="2"/>
        <v>3473</v>
      </c>
      <c r="D32" s="580">
        <f t="shared" si="2"/>
        <v>18993520</v>
      </c>
      <c r="E32" s="162">
        <v>1039</v>
      </c>
      <c r="F32" s="160">
        <v>3669593</v>
      </c>
      <c r="G32" s="162">
        <v>1640</v>
      </c>
      <c r="H32" s="163">
        <v>10659947</v>
      </c>
      <c r="I32" s="166">
        <v>794</v>
      </c>
      <c r="J32" s="168">
        <v>4663980</v>
      </c>
      <c r="K32" s="171" t="s">
        <v>31</v>
      </c>
      <c r="L32" s="883">
        <v>7440000</v>
      </c>
      <c r="M32" s="579">
        <f t="shared" si="3"/>
        <v>3692</v>
      </c>
      <c r="N32" s="580">
        <f t="shared" si="3"/>
        <v>20885596</v>
      </c>
      <c r="O32" s="162">
        <v>1097</v>
      </c>
      <c r="P32" s="160">
        <v>4646145</v>
      </c>
      <c r="Q32" s="162">
        <v>1703</v>
      </c>
      <c r="R32" s="163">
        <v>9829765</v>
      </c>
      <c r="S32" s="166">
        <v>892</v>
      </c>
      <c r="T32" s="168">
        <v>6409686</v>
      </c>
    </row>
    <row r="33" spans="1:20" ht="17.399999999999999">
      <c r="A33" s="171" t="s">
        <v>32</v>
      </c>
      <c r="B33" s="883">
        <v>11279000</v>
      </c>
      <c r="C33" s="579">
        <f t="shared" si="2"/>
        <v>4806</v>
      </c>
      <c r="D33" s="580">
        <f t="shared" si="2"/>
        <v>26860466</v>
      </c>
      <c r="E33" s="162">
        <v>1764</v>
      </c>
      <c r="F33" s="160">
        <v>6330278</v>
      </c>
      <c r="G33" s="162">
        <v>2291</v>
      </c>
      <c r="H33" s="163">
        <v>13978549</v>
      </c>
      <c r="I33" s="166">
        <v>751</v>
      </c>
      <c r="J33" s="168">
        <v>6551639</v>
      </c>
      <c r="K33" s="171" t="s">
        <v>32</v>
      </c>
      <c r="L33" s="883">
        <v>11764000</v>
      </c>
      <c r="M33" s="579">
        <f t="shared" si="3"/>
        <v>5180</v>
      </c>
      <c r="N33" s="580">
        <f t="shared" si="3"/>
        <v>28651362</v>
      </c>
      <c r="O33" s="162">
        <v>1514</v>
      </c>
      <c r="P33" s="160">
        <v>5550844</v>
      </c>
      <c r="Q33" s="162">
        <v>2702</v>
      </c>
      <c r="R33" s="163">
        <v>16622571</v>
      </c>
      <c r="S33" s="166">
        <v>964</v>
      </c>
      <c r="T33" s="168">
        <v>6477947</v>
      </c>
    </row>
    <row r="34" spans="1:20" ht="17.399999999999999">
      <c r="A34" s="171" t="s">
        <v>33</v>
      </c>
      <c r="B34" s="883">
        <v>14994000</v>
      </c>
      <c r="C34" s="579">
        <f t="shared" si="2"/>
        <v>5016</v>
      </c>
      <c r="D34" s="580">
        <f t="shared" si="2"/>
        <v>32947112</v>
      </c>
      <c r="E34" s="162">
        <v>891</v>
      </c>
      <c r="F34" s="160">
        <v>3103585</v>
      </c>
      <c r="G34" s="162">
        <v>2562</v>
      </c>
      <c r="H34" s="163">
        <v>19056222</v>
      </c>
      <c r="I34" s="166">
        <v>1563</v>
      </c>
      <c r="J34" s="168">
        <v>10787305</v>
      </c>
      <c r="K34" s="171" t="s">
        <v>33</v>
      </c>
      <c r="L34" s="883">
        <v>14673000</v>
      </c>
      <c r="M34" s="579">
        <f t="shared" si="3"/>
        <v>5240</v>
      </c>
      <c r="N34" s="580">
        <f t="shared" si="3"/>
        <v>33024250</v>
      </c>
      <c r="O34" s="162">
        <v>969</v>
      </c>
      <c r="P34" s="160">
        <v>3321090</v>
      </c>
      <c r="Q34" s="162">
        <v>2839</v>
      </c>
      <c r="R34" s="163">
        <v>20372501</v>
      </c>
      <c r="S34" s="166">
        <v>1432</v>
      </c>
      <c r="T34" s="168">
        <v>9330659</v>
      </c>
    </row>
    <row r="35" spans="1:20" ht="17.399999999999999">
      <c r="A35" s="171" t="s">
        <v>34</v>
      </c>
      <c r="B35" s="883">
        <v>8939000</v>
      </c>
      <c r="C35" s="579">
        <f t="shared" si="2"/>
        <v>3908</v>
      </c>
      <c r="D35" s="580">
        <f t="shared" si="2"/>
        <v>20326039</v>
      </c>
      <c r="E35" s="162">
        <v>1110</v>
      </c>
      <c r="F35" s="160">
        <v>3560497</v>
      </c>
      <c r="G35" s="162">
        <v>2000</v>
      </c>
      <c r="H35" s="163">
        <v>10745974</v>
      </c>
      <c r="I35" s="166">
        <v>798</v>
      </c>
      <c r="J35" s="168">
        <v>6019568</v>
      </c>
      <c r="K35" s="171" t="s">
        <v>34</v>
      </c>
      <c r="L35" s="883">
        <v>9997000</v>
      </c>
      <c r="M35" s="579">
        <f t="shared" si="3"/>
        <v>4155</v>
      </c>
      <c r="N35" s="580">
        <f t="shared" si="3"/>
        <v>21965064</v>
      </c>
      <c r="O35" s="162">
        <v>1170</v>
      </c>
      <c r="P35" s="160">
        <v>3852677</v>
      </c>
      <c r="Q35" s="162">
        <v>2072</v>
      </c>
      <c r="R35" s="163">
        <v>10942989</v>
      </c>
      <c r="S35" s="166">
        <v>913</v>
      </c>
      <c r="T35" s="168">
        <v>7169398</v>
      </c>
    </row>
    <row r="36" spans="1:20" ht="17.399999999999999">
      <c r="A36" s="171" t="s">
        <v>35</v>
      </c>
      <c r="B36" s="883">
        <v>6187000</v>
      </c>
      <c r="C36" s="579">
        <f t="shared" si="2"/>
        <v>2712</v>
      </c>
      <c r="D36" s="580">
        <f t="shared" si="2"/>
        <v>14886691</v>
      </c>
      <c r="E36" s="162">
        <v>779</v>
      </c>
      <c r="F36" s="160">
        <v>1688452</v>
      </c>
      <c r="G36" s="162">
        <v>1380</v>
      </c>
      <c r="H36" s="163">
        <v>9827781</v>
      </c>
      <c r="I36" s="166">
        <v>553</v>
      </c>
      <c r="J36" s="168">
        <v>3370458</v>
      </c>
      <c r="K36" s="171" t="s">
        <v>35</v>
      </c>
      <c r="L36" s="883">
        <v>7833000</v>
      </c>
      <c r="M36" s="579">
        <f t="shared" si="3"/>
        <v>3158</v>
      </c>
      <c r="N36" s="580">
        <f t="shared" si="3"/>
        <v>18832940</v>
      </c>
      <c r="O36" s="162">
        <v>900</v>
      </c>
      <c r="P36" s="160">
        <v>2717348</v>
      </c>
      <c r="Q36" s="162">
        <v>1541</v>
      </c>
      <c r="R36" s="163">
        <v>11524290</v>
      </c>
      <c r="S36" s="166">
        <v>717</v>
      </c>
      <c r="T36" s="168">
        <v>4591302</v>
      </c>
    </row>
    <row r="37" spans="1:20" ht="17.399999999999999">
      <c r="A37" s="171" t="s">
        <v>36</v>
      </c>
      <c r="B37" s="883">
        <v>17732000</v>
      </c>
      <c r="C37" s="579">
        <f t="shared" si="2"/>
        <v>8374</v>
      </c>
      <c r="D37" s="580">
        <f t="shared" si="2"/>
        <v>45988504</v>
      </c>
      <c r="E37" s="162">
        <v>2327</v>
      </c>
      <c r="F37" s="160">
        <v>8430742</v>
      </c>
      <c r="G37" s="162">
        <v>4114</v>
      </c>
      <c r="H37" s="163">
        <v>23325857</v>
      </c>
      <c r="I37" s="166">
        <v>1933</v>
      </c>
      <c r="J37" s="168">
        <v>14231905</v>
      </c>
      <c r="K37" s="171" t="s">
        <v>36</v>
      </c>
      <c r="L37" s="883">
        <v>20664000</v>
      </c>
      <c r="M37" s="579">
        <f t="shared" si="3"/>
        <v>9415</v>
      </c>
      <c r="N37" s="580">
        <f t="shared" si="3"/>
        <v>50267374</v>
      </c>
      <c r="O37" s="162">
        <v>3218</v>
      </c>
      <c r="P37" s="160">
        <v>9858592</v>
      </c>
      <c r="Q37" s="162">
        <v>4358</v>
      </c>
      <c r="R37" s="163">
        <v>27655174</v>
      </c>
      <c r="S37" s="166">
        <v>1839</v>
      </c>
      <c r="T37" s="168">
        <v>12753608</v>
      </c>
    </row>
    <row r="38" spans="1:20" ht="17.399999999999999">
      <c r="A38" s="171" t="s">
        <v>37</v>
      </c>
      <c r="B38" s="883">
        <v>31104000</v>
      </c>
      <c r="C38" s="579">
        <f t="shared" si="2"/>
        <v>12721</v>
      </c>
      <c r="D38" s="580">
        <f t="shared" si="2"/>
        <v>80019747</v>
      </c>
      <c r="E38" s="162">
        <v>3353</v>
      </c>
      <c r="F38" s="160">
        <v>10803322</v>
      </c>
      <c r="G38" s="162">
        <v>6369</v>
      </c>
      <c r="H38" s="163">
        <v>43950960</v>
      </c>
      <c r="I38" s="166">
        <v>2999</v>
      </c>
      <c r="J38" s="168">
        <v>25265465</v>
      </c>
      <c r="K38" s="171" t="s">
        <v>37</v>
      </c>
      <c r="L38" s="883">
        <v>31865000</v>
      </c>
      <c r="M38" s="579">
        <f t="shared" si="3"/>
        <v>14174</v>
      </c>
      <c r="N38" s="580">
        <f t="shared" si="3"/>
        <v>81474627</v>
      </c>
      <c r="O38" s="162">
        <v>4015</v>
      </c>
      <c r="P38" s="160">
        <v>12691773</v>
      </c>
      <c r="Q38" s="162">
        <v>6756</v>
      </c>
      <c r="R38" s="163">
        <v>45639227</v>
      </c>
      <c r="S38" s="166">
        <v>3403</v>
      </c>
      <c r="T38" s="168">
        <v>23143627</v>
      </c>
    </row>
    <row r="39" spans="1:20" ht="18" thickBot="1">
      <c r="A39" s="172" t="s">
        <v>38</v>
      </c>
      <c r="B39" s="884">
        <v>2439000</v>
      </c>
      <c r="C39" s="581">
        <f t="shared" si="2"/>
        <v>857</v>
      </c>
      <c r="D39" s="582">
        <f t="shared" si="2"/>
        <v>5939629</v>
      </c>
      <c r="E39" s="164">
        <v>239</v>
      </c>
      <c r="F39" s="161">
        <v>859077</v>
      </c>
      <c r="G39" s="164">
        <v>418</v>
      </c>
      <c r="H39" s="165">
        <v>2162258</v>
      </c>
      <c r="I39" s="167">
        <v>200</v>
      </c>
      <c r="J39" s="169">
        <v>2918294</v>
      </c>
      <c r="K39" s="172" t="s">
        <v>38</v>
      </c>
      <c r="L39" s="884">
        <v>3401000</v>
      </c>
      <c r="M39" s="581">
        <f t="shared" si="3"/>
        <v>1069</v>
      </c>
      <c r="N39" s="582">
        <f t="shared" si="3"/>
        <v>7486835</v>
      </c>
      <c r="O39" s="164">
        <v>306</v>
      </c>
      <c r="P39" s="161">
        <v>1060445</v>
      </c>
      <c r="Q39" s="164">
        <v>525</v>
      </c>
      <c r="R39" s="165">
        <v>3134466</v>
      </c>
      <c r="S39" s="167">
        <v>238</v>
      </c>
      <c r="T39" s="169">
        <v>3291924</v>
      </c>
    </row>
    <row r="40" spans="1:20" ht="17.399999999999999">
      <c r="A40" s="562" t="s">
        <v>302</v>
      </c>
      <c r="B40" s="562"/>
      <c r="C40" s="562"/>
      <c r="D40" s="562"/>
      <c r="E40" s="562"/>
      <c r="F40" s="562"/>
      <c r="G40" s="562"/>
      <c r="H40" s="562"/>
      <c r="I40" s="562"/>
      <c r="J40" s="562"/>
      <c r="K40" s="562" t="s">
        <v>302</v>
      </c>
      <c r="L40" s="562"/>
      <c r="M40" s="562"/>
      <c r="N40" s="562"/>
      <c r="O40" s="562"/>
      <c r="P40" s="562"/>
      <c r="Q40" s="562"/>
      <c r="R40" s="562"/>
      <c r="S40" s="562"/>
      <c r="T40" s="562"/>
    </row>
    <row r="41" spans="1:20" ht="17.399999999999999">
      <c r="A41" s="563" t="s">
        <v>525</v>
      </c>
      <c r="B41" s="563"/>
      <c r="C41" s="563"/>
      <c r="D41" s="563"/>
      <c r="E41" s="563"/>
      <c r="F41" s="563"/>
      <c r="G41" s="563"/>
      <c r="H41" s="563"/>
      <c r="I41" s="563"/>
      <c r="J41" s="563"/>
      <c r="K41" s="563" t="s">
        <v>525</v>
      </c>
      <c r="L41" s="563"/>
      <c r="M41" s="563"/>
      <c r="N41" s="563"/>
      <c r="O41" s="563"/>
      <c r="P41" s="563"/>
      <c r="Q41" s="563"/>
      <c r="R41" s="563"/>
      <c r="S41" s="563"/>
      <c r="T41" s="563"/>
    </row>
  </sheetData>
  <mergeCells count="16">
    <mergeCell ref="S4:T4"/>
    <mergeCell ref="A2:J2"/>
    <mergeCell ref="K2:T2"/>
    <mergeCell ref="A3:A5"/>
    <mergeCell ref="B3:B5"/>
    <mergeCell ref="C3:J3"/>
    <mergeCell ref="K3:K5"/>
    <mergeCell ref="L3:L5"/>
    <mergeCell ref="M3:T3"/>
    <mergeCell ref="C4:D4"/>
    <mergeCell ref="E4:F4"/>
    <mergeCell ref="G4:H4"/>
    <mergeCell ref="I4:J4"/>
    <mergeCell ref="M4:N4"/>
    <mergeCell ref="O4:P4"/>
    <mergeCell ref="Q4:R4"/>
  </mergeCells>
  <phoneticPr fontId="9"/>
  <pageMargins left="1.1023622047244095" right="0.31496062992125984" top="0.59055118110236227" bottom="0.35433070866141736" header="0.31496062992125984" footer="0.31496062992125984"/>
  <pageSetup paperSize="9" orientation="portrait" r:id="rId1"/>
  <colBreaks count="1" manualBreakCount="1">
    <brk id="10"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view="pageBreakPreview" zoomScaleNormal="100" zoomScaleSheetLayoutView="100" workbookViewId="0">
      <selection sqref="A1:E1"/>
    </sheetView>
  </sheetViews>
  <sheetFormatPr defaultRowHeight="13.2"/>
  <cols>
    <col min="1" max="1" width="14.44140625" customWidth="1"/>
    <col min="2" max="2" width="13.6640625" customWidth="1"/>
    <col min="3" max="5" width="14.109375" customWidth="1"/>
  </cols>
  <sheetData>
    <row r="1" spans="1:5" ht="17.399999999999999">
      <c r="A1" s="2026" t="s">
        <v>367</v>
      </c>
      <c r="B1" s="2026"/>
      <c r="C1" s="2026"/>
      <c r="D1" s="2026"/>
      <c r="E1" s="2026"/>
    </row>
    <row r="2" spans="1:5" ht="18" thickBot="1">
      <c r="A2" s="1779" t="s">
        <v>585</v>
      </c>
      <c r="B2" s="1779"/>
      <c r="C2" s="1779"/>
      <c r="D2" s="1779"/>
      <c r="E2" s="1779"/>
    </row>
    <row r="3" spans="1:5" ht="18" thickBot="1">
      <c r="A3" s="573" t="s">
        <v>68</v>
      </c>
      <c r="B3" s="312" t="s">
        <v>64</v>
      </c>
      <c r="C3" s="310" t="s">
        <v>67</v>
      </c>
      <c r="D3" s="158" t="s">
        <v>66</v>
      </c>
      <c r="E3" s="317" t="s">
        <v>65</v>
      </c>
    </row>
    <row r="4" spans="1:5" ht="18" thickBot="1">
      <c r="A4" s="574" t="s">
        <v>40</v>
      </c>
      <c r="B4" s="313">
        <f>SUM(B5:B8)</f>
        <v>93686</v>
      </c>
      <c r="C4" s="311">
        <f>SUM(C5:C8)</f>
        <v>9358</v>
      </c>
      <c r="D4" s="311">
        <f>SUM(D5:D8)</f>
        <v>54822</v>
      </c>
      <c r="E4" s="318">
        <f>SUM(E5:E8)</f>
        <v>29506</v>
      </c>
    </row>
    <row r="5" spans="1:5" ht="18" thickTop="1">
      <c r="A5" s="592" t="s">
        <v>5</v>
      </c>
      <c r="B5" s="314">
        <f>SUM(C5:E5)</f>
        <v>40854</v>
      </c>
      <c r="C5" s="1028">
        <v>4033</v>
      </c>
      <c r="D5" s="1029">
        <v>23177</v>
      </c>
      <c r="E5" s="1030">
        <v>13644</v>
      </c>
    </row>
    <row r="6" spans="1:5" ht="17.399999999999999">
      <c r="A6" s="593" t="s">
        <v>6</v>
      </c>
      <c r="B6" s="314">
        <f t="shared" ref="B6:B7" si="0">SUM(C6:E6)</f>
        <v>14105</v>
      </c>
      <c r="C6" s="1031">
        <v>1017</v>
      </c>
      <c r="D6" s="1032">
        <v>7781</v>
      </c>
      <c r="E6" s="1033">
        <v>5307</v>
      </c>
    </row>
    <row r="7" spans="1:5" ht="18" thickBot="1">
      <c r="A7" s="594" t="s">
        <v>63</v>
      </c>
      <c r="B7" s="314">
        <f t="shared" si="0"/>
        <v>9313</v>
      </c>
      <c r="C7" s="1034">
        <v>1075</v>
      </c>
      <c r="D7" s="1035">
        <v>5449</v>
      </c>
      <c r="E7" s="1036">
        <v>2789</v>
      </c>
    </row>
    <row r="8" spans="1:5" ht="35.4" thickBot="1">
      <c r="A8" s="574" t="s">
        <v>497</v>
      </c>
      <c r="B8" s="313">
        <f>SUM(B9:B38)</f>
        <v>29414</v>
      </c>
      <c r="C8" s="1037">
        <f t="shared" ref="C8:E8" si="1">SUM(C9:C38)</f>
        <v>3233</v>
      </c>
      <c r="D8" s="309">
        <f t="shared" si="1"/>
        <v>18415</v>
      </c>
      <c r="E8" s="1038">
        <f t="shared" si="1"/>
        <v>7766</v>
      </c>
    </row>
    <row r="9" spans="1:5" ht="18" thickTop="1">
      <c r="A9" s="595" t="s">
        <v>7</v>
      </c>
      <c r="B9" s="315">
        <f>SUM(C9:E9)</f>
        <v>4088</v>
      </c>
      <c r="C9" s="1039">
        <v>445</v>
      </c>
      <c r="D9" s="1040">
        <v>2569</v>
      </c>
      <c r="E9" s="1041">
        <v>1074</v>
      </c>
    </row>
    <row r="10" spans="1:5" ht="17.399999999999999">
      <c r="A10" s="596" t="s">
        <v>62</v>
      </c>
      <c r="B10" s="314">
        <f>SUM(C10:E10)</f>
        <v>2413</v>
      </c>
      <c r="C10" s="1031">
        <v>320</v>
      </c>
      <c r="D10" s="1032">
        <v>1500</v>
      </c>
      <c r="E10" s="1033">
        <v>593</v>
      </c>
    </row>
    <row r="11" spans="1:5" ht="17.399999999999999">
      <c r="A11" s="596" t="s">
        <v>61</v>
      </c>
      <c r="B11" s="314">
        <f t="shared" ref="B11:B37" si="2">SUM(C11:E11)</f>
        <v>1571</v>
      </c>
      <c r="C11" s="1031">
        <v>186</v>
      </c>
      <c r="D11" s="1032">
        <v>1057</v>
      </c>
      <c r="E11" s="1033">
        <v>328</v>
      </c>
    </row>
    <row r="12" spans="1:5" ht="17.399999999999999">
      <c r="A12" s="596" t="s">
        <v>60</v>
      </c>
      <c r="B12" s="314">
        <f t="shared" si="2"/>
        <v>4238</v>
      </c>
      <c r="C12" s="1031">
        <v>408</v>
      </c>
      <c r="D12" s="1032">
        <v>2734</v>
      </c>
      <c r="E12" s="1033">
        <v>1096</v>
      </c>
    </row>
    <row r="13" spans="1:5" ht="17.399999999999999">
      <c r="A13" s="596" t="s">
        <v>59</v>
      </c>
      <c r="B13" s="314">
        <f t="shared" si="2"/>
        <v>1402</v>
      </c>
      <c r="C13" s="1031">
        <v>135</v>
      </c>
      <c r="D13" s="1032">
        <v>803</v>
      </c>
      <c r="E13" s="1033">
        <v>464</v>
      </c>
    </row>
    <row r="14" spans="1:5" ht="17.399999999999999">
      <c r="A14" s="596" t="s">
        <v>58</v>
      </c>
      <c r="B14" s="314">
        <f t="shared" si="2"/>
        <v>1938</v>
      </c>
      <c r="C14" s="1031">
        <v>209</v>
      </c>
      <c r="D14" s="1032">
        <v>1168</v>
      </c>
      <c r="E14" s="1033">
        <v>561</v>
      </c>
    </row>
    <row r="15" spans="1:5" ht="17.399999999999999">
      <c r="A15" s="596" t="s">
        <v>57</v>
      </c>
      <c r="B15" s="314">
        <f t="shared" si="2"/>
        <v>496</v>
      </c>
      <c r="C15" s="1031">
        <v>53</v>
      </c>
      <c r="D15" s="1032">
        <v>303</v>
      </c>
      <c r="E15" s="1033">
        <v>140</v>
      </c>
    </row>
    <row r="16" spans="1:5" ht="17.399999999999999">
      <c r="A16" s="596" t="s">
        <v>56</v>
      </c>
      <c r="B16" s="314">
        <f t="shared" si="2"/>
        <v>420</v>
      </c>
      <c r="C16" s="1031">
        <v>88</v>
      </c>
      <c r="D16" s="1032">
        <v>252</v>
      </c>
      <c r="E16" s="1033">
        <v>80</v>
      </c>
    </row>
    <row r="17" spans="1:5" ht="17.399999999999999">
      <c r="A17" s="596" t="s">
        <v>55</v>
      </c>
      <c r="B17" s="314">
        <f t="shared" si="2"/>
        <v>1607</v>
      </c>
      <c r="C17" s="1031">
        <v>200</v>
      </c>
      <c r="D17" s="1032">
        <v>968</v>
      </c>
      <c r="E17" s="1033">
        <v>439</v>
      </c>
    </row>
    <row r="18" spans="1:5" ht="17.399999999999999">
      <c r="A18" s="596" t="s">
        <v>54</v>
      </c>
      <c r="B18" s="314">
        <f t="shared" si="2"/>
        <v>2121</v>
      </c>
      <c r="C18" s="1031">
        <v>267</v>
      </c>
      <c r="D18" s="1032">
        <v>1352</v>
      </c>
      <c r="E18" s="1033">
        <v>502</v>
      </c>
    </row>
    <row r="19" spans="1:5" ht="17.399999999999999">
      <c r="A19" s="596" t="s">
        <v>53</v>
      </c>
      <c r="B19" s="314">
        <f t="shared" si="2"/>
        <v>2078</v>
      </c>
      <c r="C19" s="1031">
        <v>163</v>
      </c>
      <c r="D19" s="1032">
        <v>1197</v>
      </c>
      <c r="E19" s="1033">
        <v>718</v>
      </c>
    </row>
    <row r="20" spans="1:5" ht="17.399999999999999">
      <c r="A20" s="596" t="s">
        <v>52</v>
      </c>
      <c r="B20" s="314">
        <f t="shared" si="2"/>
        <v>958</v>
      </c>
      <c r="C20" s="1031">
        <v>114</v>
      </c>
      <c r="D20" s="1032">
        <v>644</v>
      </c>
      <c r="E20" s="1033">
        <v>200</v>
      </c>
    </row>
    <row r="21" spans="1:5" ht="17.399999999999999">
      <c r="A21" s="596" t="s">
        <v>51</v>
      </c>
      <c r="B21" s="314">
        <f t="shared" si="2"/>
        <v>1287</v>
      </c>
      <c r="C21" s="1031">
        <v>125</v>
      </c>
      <c r="D21" s="1032">
        <v>881</v>
      </c>
      <c r="E21" s="1033">
        <v>281</v>
      </c>
    </row>
    <row r="22" spans="1:5" ht="17.399999999999999">
      <c r="A22" s="596" t="s">
        <v>50</v>
      </c>
      <c r="B22" s="314">
        <f t="shared" si="2"/>
        <v>1455</v>
      </c>
      <c r="C22" s="1031">
        <v>102</v>
      </c>
      <c r="D22" s="1032">
        <v>922</v>
      </c>
      <c r="E22" s="1033">
        <v>431</v>
      </c>
    </row>
    <row r="23" spans="1:5" ht="17.399999999999999">
      <c r="A23" s="596" t="s">
        <v>49</v>
      </c>
      <c r="B23" s="314">
        <f t="shared" si="2"/>
        <v>279</v>
      </c>
      <c r="C23" s="1031">
        <v>36</v>
      </c>
      <c r="D23" s="1032">
        <v>145</v>
      </c>
      <c r="E23" s="1033">
        <v>98</v>
      </c>
    </row>
    <row r="24" spans="1:5" ht="17.399999999999999">
      <c r="A24" s="596" t="s">
        <v>48</v>
      </c>
      <c r="B24" s="314">
        <f t="shared" si="2"/>
        <v>683</v>
      </c>
      <c r="C24" s="1031">
        <v>73</v>
      </c>
      <c r="D24" s="1032">
        <v>451</v>
      </c>
      <c r="E24" s="1033">
        <v>159</v>
      </c>
    </row>
    <row r="25" spans="1:5" ht="17.399999999999999">
      <c r="A25" s="596" t="s">
        <v>25</v>
      </c>
      <c r="B25" s="314">
        <f t="shared" si="2"/>
        <v>233</v>
      </c>
      <c r="C25" s="1031">
        <v>33</v>
      </c>
      <c r="D25" s="1032">
        <v>142</v>
      </c>
      <c r="E25" s="1033">
        <v>58</v>
      </c>
    </row>
    <row r="26" spans="1:5" ht="17.399999999999999">
      <c r="A26" s="596" t="s">
        <v>26</v>
      </c>
      <c r="B26" s="314">
        <f t="shared" si="2"/>
        <v>466</v>
      </c>
      <c r="C26" s="1031">
        <v>60</v>
      </c>
      <c r="D26" s="1032">
        <v>291</v>
      </c>
      <c r="E26" s="1033">
        <v>115</v>
      </c>
    </row>
    <row r="27" spans="1:5" ht="17.399999999999999">
      <c r="A27" s="596" t="s">
        <v>27</v>
      </c>
      <c r="B27" s="314">
        <f t="shared" si="2"/>
        <v>286</v>
      </c>
      <c r="C27" s="1031">
        <v>32</v>
      </c>
      <c r="D27" s="1032">
        <v>195</v>
      </c>
      <c r="E27" s="1033">
        <v>59</v>
      </c>
    </row>
    <row r="28" spans="1:5" ht="17.399999999999999">
      <c r="A28" s="596" t="s">
        <v>28</v>
      </c>
      <c r="B28" s="314">
        <f t="shared" si="2"/>
        <v>253</v>
      </c>
      <c r="C28" s="1031">
        <v>25</v>
      </c>
      <c r="D28" s="1032">
        <v>168</v>
      </c>
      <c r="E28" s="1033">
        <v>60</v>
      </c>
    </row>
    <row r="29" spans="1:5" ht="17.399999999999999">
      <c r="A29" s="596" t="s">
        <v>29</v>
      </c>
      <c r="B29" s="314">
        <f t="shared" si="2"/>
        <v>59</v>
      </c>
      <c r="C29" s="1031">
        <v>3</v>
      </c>
      <c r="D29" s="1032">
        <v>38</v>
      </c>
      <c r="E29" s="1033">
        <v>18</v>
      </c>
    </row>
    <row r="30" spans="1:5" ht="17.399999999999999">
      <c r="A30" s="596" t="s">
        <v>30</v>
      </c>
      <c r="B30" s="314">
        <f t="shared" si="2"/>
        <v>125</v>
      </c>
      <c r="C30" s="1031">
        <v>12</v>
      </c>
      <c r="D30" s="1032">
        <v>77</v>
      </c>
      <c r="E30" s="1033">
        <v>36</v>
      </c>
    </row>
    <row r="31" spans="1:5" ht="17.399999999999999">
      <c r="A31" s="596" t="s">
        <v>31</v>
      </c>
      <c r="B31" s="314">
        <f t="shared" si="2"/>
        <v>67</v>
      </c>
      <c r="C31" s="1031">
        <v>5</v>
      </c>
      <c r="D31" s="1032">
        <v>38</v>
      </c>
      <c r="E31" s="1033">
        <v>24</v>
      </c>
    </row>
    <row r="32" spans="1:5" ht="17.399999999999999">
      <c r="A32" s="596" t="s">
        <v>32</v>
      </c>
      <c r="B32" s="314">
        <f t="shared" si="2"/>
        <v>72</v>
      </c>
      <c r="C32" s="1031">
        <v>9</v>
      </c>
      <c r="D32" s="1032">
        <v>42</v>
      </c>
      <c r="E32" s="1033">
        <v>21</v>
      </c>
    </row>
    <row r="33" spans="1:5" ht="17.399999999999999">
      <c r="A33" s="596" t="s">
        <v>33</v>
      </c>
      <c r="B33" s="314">
        <f t="shared" si="2"/>
        <v>91</v>
      </c>
      <c r="C33" s="1031">
        <v>3</v>
      </c>
      <c r="D33" s="1032">
        <v>52</v>
      </c>
      <c r="E33" s="1033">
        <v>36</v>
      </c>
    </row>
    <row r="34" spans="1:5" ht="17.399999999999999">
      <c r="A34" s="596" t="s">
        <v>34</v>
      </c>
      <c r="B34" s="314">
        <f t="shared" si="2"/>
        <v>44</v>
      </c>
      <c r="C34" s="1031">
        <v>7</v>
      </c>
      <c r="D34" s="1032">
        <v>20</v>
      </c>
      <c r="E34" s="1033">
        <v>17</v>
      </c>
    </row>
    <row r="35" spans="1:5" ht="17.399999999999999">
      <c r="A35" s="596" t="s">
        <v>35</v>
      </c>
      <c r="B35" s="314">
        <f t="shared" si="2"/>
        <v>54</v>
      </c>
      <c r="C35" s="1031">
        <v>5</v>
      </c>
      <c r="D35" s="1032">
        <v>34</v>
      </c>
      <c r="E35" s="1033">
        <v>15</v>
      </c>
    </row>
    <row r="36" spans="1:5" ht="17.399999999999999">
      <c r="A36" s="596" t="s">
        <v>36</v>
      </c>
      <c r="B36" s="314">
        <f t="shared" si="2"/>
        <v>198</v>
      </c>
      <c r="C36" s="1031">
        <v>23</v>
      </c>
      <c r="D36" s="1032">
        <v>115</v>
      </c>
      <c r="E36" s="1033">
        <v>60</v>
      </c>
    </row>
    <row r="37" spans="1:5" ht="17.399999999999999">
      <c r="A37" s="596" t="s">
        <v>37</v>
      </c>
      <c r="B37" s="314">
        <f t="shared" si="2"/>
        <v>356</v>
      </c>
      <c r="C37" s="1031">
        <v>58</v>
      </c>
      <c r="D37" s="1032">
        <v>224</v>
      </c>
      <c r="E37" s="1033">
        <v>74</v>
      </c>
    </row>
    <row r="38" spans="1:5" ht="18" thickBot="1">
      <c r="A38" s="597" t="s">
        <v>38</v>
      </c>
      <c r="B38" s="316">
        <f>SUM(C38:E38)</f>
        <v>76</v>
      </c>
      <c r="C38" s="1042">
        <v>34</v>
      </c>
      <c r="D38" s="1043">
        <v>33</v>
      </c>
      <c r="E38" s="1044">
        <v>9</v>
      </c>
    </row>
    <row r="39" spans="1:5" ht="17.399999999999999">
      <c r="A39" s="831" t="s">
        <v>300</v>
      </c>
      <c r="B39" s="831"/>
      <c r="C39" s="831"/>
      <c r="D39" s="831"/>
      <c r="E39" s="831"/>
    </row>
  </sheetData>
  <mergeCells count="2">
    <mergeCell ref="A1:E1"/>
    <mergeCell ref="A2:E2"/>
  </mergeCells>
  <phoneticPr fontId="9"/>
  <pageMargins left="0.98425196850393704" right="0.31496062992125984"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dimension ref="A1:L44"/>
  <sheetViews>
    <sheetView showGridLines="0" view="pageBreakPreview" topLeftCell="A19" zoomScaleNormal="85" zoomScaleSheetLayoutView="100" workbookViewId="0">
      <selection sqref="A1:E1"/>
    </sheetView>
  </sheetViews>
  <sheetFormatPr defaultColWidth="16.88671875" defaultRowHeight="17.399999999999999"/>
  <cols>
    <col min="1" max="1" width="12.88671875" style="53" customWidth="1"/>
    <col min="2" max="4" width="7.21875" style="53" customWidth="1"/>
    <col min="5" max="5" width="7.6640625" style="53" customWidth="1"/>
    <col min="6" max="6" width="7.44140625" style="54" customWidth="1"/>
    <col min="7" max="8" width="9" style="53" customWidth="1"/>
    <col min="9" max="9" width="10" style="53" bestFit="1" customWidth="1"/>
    <col min="10" max="10" width="9.6640625" style="53" bestFit="1" customWidth="1"/>
    <col min="11" max="11" width="6.21875" style="53" bestFit="1" customWidth="1"/>
    <col min="12" max="16384" width="16.88671875" style="53"/>
  </cols>
  <sheetData>
    <row r="1" spans="1:12" ht="18" thickBot="1">
      <c r="A1" s="1594" t="s">
        <v>346</v>
      </c>
      <c r="B1" s="1594"/>
      <c r="C1" s="1594"/>
      <c r="D1" s="1594"/>
      <c r="E1" s="1594"/>
      <c r="F1" s="52"/>
      <c r="G1" s="51"/>
      <c r="H1" s="1595" t="s">
        <v>569</v>
      </c>
      <c r="I1" s="1595"/>
      <c r="J1" s="1595"/>
      <c r="K1" s="1595"/>
      <c r="L1" s="51"/>
    </row>
    <row r="2" spans="1:12" ht="18" customHeight="1">
      <c r="A2" s="1596" t="s">
        <v>0</v>
      </c>
      <c r="B2" s="1598" t="s">
        <v>587</v>
      </c>
      <c r="C2" s="1600" t="s">
        <v>469</v>
      </c>
      <c r="D2" s="1600" t="s">
        <v>470</v>
      </c>
      <c r="E2" s="1602" t="s">
        <v>590</v>
      </c>
      <c r="F2" s="1604" t="s">
        <v>591</v>
      </c>
      <c r="G2" s="1606" t="s">
        <v>568</v>
      </c>
      <c r="H2" s="1607"/>
      <c r="I2" s="1607"/>
      <c r="J2" s="1607"/>
      <c r="K2" s="1608"/>
    </row>
    <row r="3" spans="1:12" ht="18" customHeight="1" thickBot="1">
      <c r="A3" s="1597"/>
      <c r="B3" s="1599"/>
      <c r="C3" s="1601"/>
      <c r="D3" s="1601"/>
      <c r="E3" s="1603"/>
      <c r="F3" s="1605"/>
      <c r="G3" s="349" t="s">
        <v>299</v>
      </c>
      <c r="H3" s="110" t="s">
        <v>298</v>
      </c>
      <c r="I3" s="110" t="s">
        <v>297</v>
      </c>
      <c r="J3" s="331" t="s">
        <v>296</v>
      </c>
      <c r="K3" s="339" t="s">
        <v>4</v>
      </c>
    </row>
    <row r="4" spans="1:12" ht="18" customHeight="1" thickBot="1">
      <c r="A4" s="328" t="s">
        <v>40</v>
      </c>
      <c r="B4" s="361">
        <f t="shared" ref="B4:J4" si="0">SUM(B5,B10)</f>
        <v>2997</v>
      </c>
      <c r="C4" s="361">
        <f t="shared" si="0"/>
        <v>3110</v>
      </c>
      <c r="D4" s="361">
        <f t="shared" si="0"/>
        <v>3279</v>
      </c>
      <c r="E4" s="362">
        <f t="shared" si="0"/>
        <v>3448</v>
      </c>
      <c r="F4" s="362">
        <f t="shared" si="0"/>
        <v>3483</v>
      </c>
      <c r="G4" s="363">
        <f t="shared" si="0"/>
        <v>256</v>
      </c>
      <c r="H4" s="364">
        <f>SUM(H5,H10)</f>
        <v>834</v>
      </c>
      <c r="I4" s="364">
        <f>SUM(I5,I10)</f>
        <v>299</v>
      </c>
      <c r="J4" s="365">
        <f t="shared" si="0"/>
        <v>2197</v>
      </c>
      <c r="K4" s="342">
        <f>SUM(G4:J4)</f>
        <v>3586</v>
      </c>
    </row>
    <row r="5" spans="1:12" ht="36" customHeight="1" thickTop="1" thickBot="1">
      <c r="A5" s="367" t="s">
        <v>594</v>
      </c>
      <c r="B5" s="368">
        <f t="shared" ref="B5:J5" si="1">SUM(B6:B9)</f>
        <v>2203</v>
      </c>
      <c r="C5" s="368">
        <f t="shared" si="1"/>
        <v>2266</v>
      </c>
      <c r="D5" s="368">
        <f t="shared" si="1"/>
        <v>2413</v>
      </c>
      <c r="E5" s="369">
        <f t="shared" si="1"/>
        <v>2564</v>
      </c>
      <c r="F5" s="369">
        <f t="shared" si="1"/>
        <v>2597</v>
      </c>
      <c r="G5" s="370">
        <f t="shared" si="1"/>
        <v>205</v>
      </c>
      <c r="H5" s="371">
        <f t="shared" si="1"/>
        <v>612</v>
      </c>
      <c r="I5" s="371">
        <f t="shared" si="1"/>
        <v>206</v>
      </c>
      <c r="J5" s="372">
        <f t="shared" si="1"/>
        <v>1650</v>
      </c>
      <c r="K5" s="373">
        <f>SUM(G5:J5)</f>
        <v>2673</v>
      </c>
    </row>
    <row r="6" spans="1:12" ht="18" customHeight="1" thickTop="1">
      <c r="A6" s="109" t="s">
        <v>5</v>
      </c>
      <c r="B6" s="111">
        <v>1147</v>
      </c>
      <c r="C6" s="344">
        <v>1191</v>
      </c>
      <c r="D6" s="344">
        <v>1337</v>
      </c>
      <c r="E6" s="344">
        <v>1383</v>
      </c>
      <c r="F6" s="344">
        <v>1425</v>
      </c>
      <c r="G6" s="350">
        <v>124</v>
      </c>
      <c r="H6" s="112">
        <v>380</v>
      </c>
      <c r="I6" s="112">
        <v>115</v>
      </c>
      <c r="J6" s="332">
        <v>835</v>
      </c>
      <c r="K6" s="341">
        <f t="shared" ref="K6:K41" si="2">SUM(G6:J6)</f>
        <v>1454</v>
      </c>
    </row>
    <row r="7" spans="1:12" ht="18" customHeight="1">
      <c r="A7" s="106" t="s">
        <v>6</v>
      </c>
      <c r="B7" s="113">
        <v>747</v>
      </c>
      <c r="C7" s="345">
        <v>762</v>
      </c>
      <c r="D7" s="345">
        <v>759</v>
      </c>
      <c r="E7" s="345">
        <v>788</v>
      </c>
      <c r="F7" s="345">
        <v>774</v>
      </c>
      <c r="G7" s="351">
        <v>54</v>
      </c>
      <c r="H7" s="115">
        <v>152</v>
      </c>
      <c r="I7" s="115">
        <v>55</v>
      </c>
      <c r="J7" s="333">
        <v>557</v>
      </c>
      <c r="K7" s="340">
        <f t="shared" si="2"/>
        <v>818</v>
      </c>
    </row>
    <row r="8" spans="1:12" ht="18" customHeight="1">
      <c r="A8" s="107" t="s">
        <v>8</v>
      </c>
      <c r="B8" s="113">
        <v>166</v>
      </c>
      <c r="C8" s="345">
        <v>167</v>
      </c>
      <c r="D8" s="345">
        <v>170</v>
      </c>
      <c r="E8" s="345">
        <v>237</v>
      </c>
      <c r="F8" s="345">
        <v>244</v>
      </c>
      <c r="G8" s="352">
        <v>14</v>
      </c>
      <c r="H8" s="116">
        <v>52</v>
      </c>
      <c r="I8" s="116">
        <v>24</v>
      </c>
      <c r="J8" s="334">
        <v>157</v>
      </c>
      <c r="K8" s="340">
        <f t="shared" si="2"/>
        <v>247</v>
      </c>
    </row>
    <row r="9" spans="1:12" ht="18" customHeight="1" thickBot="1">
      <c r="A9" s="107" t="s">
        <v>7</v>
      </c>
      <c r="B9" s="114">
        <v>143</v>
      </c>
      <c r="C9" s="346">
        <v>146</v>
      </c>
      <c r="D9" s="346">
        <v>147</v>
      </c>
      <c r="E9" s="346">
        <v>156</v>
      </c>
      <c r="F9" s="346">
        <v>154</v>
      </c>
      <c r="G9" s="352">
        <v>13</v>
      </c>
      <c r="H9" s="116">
        <v>28</v>
      </c>
      <c r="I9" s="116">
        <v>12</v>
      </c>
      <c r="J9" s="334">
        <v>101</v>
      </c>
      <c r="K9" s="340">
        <f t="shared" si="2"/>
        <v>154</v>
      </c>
    </row>
    <row r="10" spans="1:12" ht="36" customHeight="1" thickBot="1">
      <c r="A10" s="366" t="s">
        <v>595</v>
      </c>
      <c r="B10" s="361">
        <f t="shared" ref="B10:J10" si="3">SUM(B11,B27)</f>
        <v>794</v>
      </c>
      <c r="C10" s="361">
        <f t="shared" si="3"/>
        <v>844</v>
      </c>
      <c r="D10" s="361">
        <f t="shared" si="3"/>
        <v>866</v>
      </c>
      <c r="E10" s="362">
        <f t="shared" si="3"/>
        <v>884</v>
      </c>
      <c r="F10" s="362">
        <f t="shared" si="3"/>
        <v>886</v>
      </c>
      <c r="G10" s="363">
        <f t="shared" si="3"/>
        <v>51</v>
      </c>
      <c r="H10" s="364">
        <f t="shared" si="3"/>
        <v>222</v>
      </c>
      <c r="I10" s="364">
        <f t="shared" si="3"/>
        <v>93</v>
      </c>
      <c r="J10" s="365">
        <f t="shared" si="3"/>
        <v>547</v>
      </c>
      <c r="K10" s="342">
        <f>SUM(G10:J10)</f>
        <v>913</v>
      </c>
    </row>
    <row r="11" spans="1:12" ht="37.5" customHeight="1" thickTop="1" thickBot="1">
      <c r="A11" s="360" t="s">
        <v>596</v>
      </c>
      <c r="B11" s="361">
        <f t="shared" ref="B11:J11" si="4">SUM(B12:B26)</f>
        <v>696</v>
      </c>
      <c r="C11" s="361">
        <f t="shared" si="4"/>
        <v>742</v>
      </c>
      <c r="D11" s="361">
        <f t="shared" si="4"/>
        <v>761</v>
      </c>
      <c r="E11" s="362">
        <f t="shared" si="4"/>
        <v>787</v>
      </c>
      <c r="F11" s="362">
        <f t="shared" si="4"/>
        <v>787</v>
      </c>
      <c r="G11" s="363">
        <f t="shared" si="4"/>
        <v>50</v>
      </c>
      <c r="H11" s="364">
        <f t="shared" si="4"/>
        <v>207</v>
      </c>
      <c r="I11" s="364">
        <f t="shared" si="4"/>
        <v>87</v>
      </c>
      <c r="J11" s="365">
        <f t="shared" si="4"/>
        <v>472</v>
      </c>
      <c r="K11" s="342">
        <f>SUM(G11:J11)</f>
        <v>816</v>
      </c>
    </row>
    <row r="12" spans="1:12" s="54" customFormat="1" ht="18" customHeight="1" thickTop="1">
      <c r="A12" s="357" t="s">
        <v>10</v>
      </c>
      <c r="B12" s="358">
        <v>77</v>
      </c>
      <c r="C12" s="359">
        <v>82</v>
      </c>
      <c r="D12" s="359">
        <v>77</v>
      </c>
      <c r="E12" s="359">
        <v>76</v>
      </c>
      <c r="F12" s="359">
        <v>78</v>
      </c>
      <c r="G12" s="350">
        <v>4</v>
      </c>
      <c r="H12" s="112">
        <v>24</v>
      </c>
      <c r="I12" s="112">
        <v>9</v>
      </c>
      <c r="J12" s="332">
        <v>38</v>
      </c>
      <c r="K12" s="341">
        <f t="shared" si="2"/>
        <v>75</v>
      </c>
    </row>
    <row r="13" spans="1:12" ht="18" customHeight="1">
      <c r="A13" s="107" t="s">
        <v>11</v>
      </c>
      <c r="B13" s="114">
        <v>39</v>
      </c>
      <c r="C13" s="346">
        <v>44</v>
      </c>
      <c r="D13" s="346">
        <v>45</v>
      </c>
      <c r="E13" s="346">
        <v>47</v>
      </c>
      <c r="F13" s="346">
        <v>45</v>
      </c>
      <c r="G13" s="352">
        <v>5</v>
      </c>
      <c r="H13" s="116">
        <v>10</v>
      </c>
      <c r="I13" s="116">
        <v>6</v>
      </c>
      <c r="J13" s="333">
        <v>29</v>
      </c>
      <c r="K13" s="340">
        <f t="shared" si="2"/>
        <v>50</v>
      </c>
    </row>
    <row r="14" spans="1:12" ht="18" customHeight="1">
      <c r="A14" s="107" t="s">
        <v>12</v>
      </c>
      <c r="B14" s="114">
        <v>113</v>
      </c>
      <c r="C14" s="346">
        <v>126</v>
      </c>
      <c r="D14" s="346">
        <v>129</v>
      </c>
      <c r="E14" s="346">
        <v>134</v>
      </c>
      <c r="F14" s="346">
        <v>134</v>
      </c>
      <c r="G14" s="352">
        <v>10</v>
      </c>
      <c r="H14" s="116">
        <v>33</v>
      </c>
      <c r="I14" s="116">
        <v>13</v>
      </c>
      <c r="J14" s="333">
        <v>83</v>
      </c>
      <c r="K14" s="340">
        <f t="shared" si="2"/>
        <v>139</v>
      </c>
    </row>
    <row r="15" spans="1:12" ht="18" customHeight="1">
      <c r="A15" s="107" t="s">
        <v>13</v>
      </c>
      <c r="B15" s="114">
        <v>78</v>
      </c>
      <c r="C15" s="346">
        <v>77</v>
      </c>
      <c r="D15" s="346">
        <v>80</v>
      </c>
      <c r="E15" s="346">
        <v>77</v>
      </c>
      <c r="F15" s="346">
        <v>77</v>
      </c>
      <c r="G15" s="352">
        <v>3</v>
      </c>
      <c r="H15" s="116">
        <v>14</v>
      </c>
      <c r="I15" s="116">
        <v>4</v>
      </c>
      <c r="J15" s="333">
        <v>58</v>
      </c>
      <c r="K15" s="340">
        <f t="shared" si="2"/>
        <v>79</v>
      </c>
    </row>
    <row r="16" spans="1:12" ht="18" customHeight="1">
      <c r="A16" s="107" t="s">
        <v>14</v>
      </c>
      <c r="B16" s="114">
        <v>66</v>
      </c>
      <c r="C16" s="346">
        <v>70</v>
      </c>
      <c r="D16" s="346">
        <v>71</v>
      </c>
      <c r="E16" s="346">
        <v>79</v>
      </c>
      <c r="F16" s="346">
        <v>80</v>
      </c>
      <c r="G16" s="352">
        <v>11</v>
      </c>
      <c r="H16" s="116">
        <v>22</v>
      </c>
      <c r="I16" s="116">
        <v>10</v>
      </c>
      <c r="J16" s="333">
        <v>50</v>
      </c>
      <c r="K16" s="340">
        <f t="shared" si="2"/>
        <v>93</v>
      </c>
    </row>
    <row r="17" spans="1:11" ht="18" customHeight="1">
      <c r="A17" s="107" t="s">
        <v>15</v>
      </c>
      <c r="B17" s="114">
        <v>18</v>
      </c>
      <c r="C17" s="346">
        <v>18</v>
      </c>
      <c r="D17" s="346">
        <v>19</v>
      </c>
      <c r="E17" s="346">
        <v>18</v>
      </c>
      <c r="F17" s="346">
        <v>18</v>
      </c>
      <c r="G17" s="352">
        <v>1</v>
      </c>
      <c r="H17" s="116">
        <v>3</v>
      </c>
      <c r="I17" s="117">
        <v>1</v>
      </c>
      <c r="J17" s="333">
        <v>13</v>
      </c>
      <c r="K17" s="340">
        <f t="shared" si="2"/>
        <v>18</v>
      </c>
    </row>
    <row r="18" spans="1:11" ht="18" customHeight="1">
      <c r="A18" s="107" t="s">
        <v>16</v>
      </c>
      <c r="B18" s="114">
        <v>13</v>
      </c>
      <c r="C18" s="346">
        <v>13</v>
      </c>
      <c r="D18" s="346">
        <v>13</v>
      </c>
      <c r="E18" s="346">
        <v>13</v>
      </c>
      <c r="F18" s="346">
        <v>14</v>
      </c>
      <c r="G18" s="352">
        <v>0</v>
      </c>
      <c r="H18" s="116">
        <v>1</v>
      </c>
      <c r="I18" s="116">
        <v>3</v>
      </c>
      <c r="J18" s="333">
        <v>10</v>
      </c>
      <c r="K18" s="340">
        <f t="shared" si="2"/>
        <v>14</v>
      </c>
    </row>
    <row r="19" spans="1:11" ht="18" customHeight="1">
      <c r="A19" s="107" t="s">
        <v>17</v>
      </c>
      <c r="B19" s="114">
        <v>37</v>
      </c>
      <c r="C19" s="346">
        <v>39</v>
      </c>
      <c r="D19" s="346">
        <v>39</v>
      </c>
      <c r="E19" s="346">
        <v>41</v>
      </c>
      <c r="F19" s="346">
        <v>41</v>
      </c>
      <c r="G19" s="352">
        <v>2</v>
      </c>
      <c r="H19" s="116">
        <v>15</v>
      </c>
      <c r="I19" s="116">
        <v>7</v>
      </c>
      <c r="J19" s="333">
        <v>18</v>
      </c>
      <c r="K19" s="340"/>
    </row>
    <row r="20" spans="1:11" ht="18" customHeight="1">
      <c r="A20" s="107" t="s">
        <v>18</v>
      </c>
      <c r="B20" s="114">
        <v>72</v>
      </c>
      <c r="C20" s="346">
        <v>75</v>
      </c>
      <c r="D20" s="346">
        <v>74</v>
      </c>
      <c r="E20" s="346">
        <v>73</v>
      </c>
      <c r="F20" s="346">
        <v>74</v>
      </c>
      <c r="G20" s="352">
        <v>3</v>
      </c>
      <c r="H20" s="116">
        <v>25</v>
      </c>
      <c r="I20" s="116">
        <v>10</v>
      </c>
      <c r="J20" s="333">
        <v>37</v>
      </c>
      <c r="K20" s="340">
        <f t="shared" si="2"/>
        <v>75</v>
      </c>
    </row>
    <row r="21" spans="1:11" ht="18" customHeight="1">
      <c r="A21" s="107" t="s">
        <v>19</v>
      </c>
      <c r="B21" s="113">
        <v>61</v>
      </c>
      <c r="C21" s="345">
        <v>64</v>
      </c>
      <c r="D21" s="345">
        <v>64</v>
      </c>
      <c r="E21" s="345">
        <v>63</v>
      </c>
      <c r="F21" s="345">
        <v>67</v>
      </c>
      <c r="G21" s="352">
        <v>3</v>
      </c>
      <c r="H21" s="116">
        <v>20</v>
      </c>
      <c r="I21" s="116">
        <v>4</v>
      </c>
      <c r="J21" s="333">
        <v>41</v>
      </c>
      <c r="K21" s="340">
        <f t="shared" si="2"/>
        <v>68</v>
      </c>
    </row>
    <row r="22" spans="1:11" ht="18" customHeight="1">
      <c r="A22" s="107" t="s">
        <v>20</v>
      </c>
      <c r="B22" s="114">
        <v>29</v>
      </c>
      <c r="C22" s="346">
        <v>30</v>
      </c>
      <c r="D22" s="346">
        <v>38</v>
      </c>
      <c r="E22" s="346">
        <v>37</v>
      </c>
      <c r="F22" s="346">
        <v>40</v>
      </c>
      <c r="G22" s="352">
        <v>4</v>
      </c>
      <c r="H22" s="116">
        <v>11</v>
      </c>
      <c r="I22" s="116">
        <v>6</v>
      </c>
      <c r="J22" s="333">
        <v>19</v>
      </c>
      <c r="K22" s="340">
        <f t="shared" si="2"/>
        <v>40</v>
      </c>
    </row>
    <row r="23" spans="1:11" s="54" customFormat="1" ht="18" customHeight="1">
      <c r="A23" s="108" t="s">
        <v>21</v>
      </c>
      <c r="B23" s="113">
        <v>24</v>
      </c>
      <c r="C23" s="345">
        <v>31</v>
      </c>
      <c r="D23" s="345">
        <v>36</v>
      </c>
      <c r="E23" s="345">
        <v>42</v>
      </c>
      <c r="F23" s="345">
        <v>43</v>
      </c>
      <c r="G23" s="351">
        <v>0</v>
      </c>
      <c r="H23" s="115">
        <v>11</v>
      </c>
      <c r="I23" s="115">
        <v>3</v>
      </c>
      <c r="J23" s="333">
        <v>26</v>
      </c>
      <c r="K23" s="340">
        <f t="shared" si="2"/>
        <v>40</v>
      </c>
    </row>
    <row r="24" spans="1:11" ht="18" customHeight="1">
      <c r="A24" s="107" t="s">
        <v>22</v>
      </c>
      <c r="B24" s="114">
        <v>29</v>
      </c>
      <c r="C24" s="346">
        <v>30</v>
      </c>
      <c r="D24" s="346">
        <v>32</v>
      </c>
      <c r="E24" s="346">
        <v>43</v>
      </c>
      <c r="F24" s="346">
        <v>31</v>
      </c>
      <c r="G24" s="352">
        <v>2</v>
      </c>
      <c r="H24" s="116">
        <v>6</v>
      </c>
      <c r="I24" s="116">
        <v>5</v>
      </c>
      <c r="J24" s="333">
        <v>28</v>
      </c>
      <c r="K24" s="340">
        <f t="shared" si="2"/>
        <v>41</v>
      </c>
    </row>
    <row r="25" spans="1:11" ht="18" customHeight="1">
      <c r="A25" s="107" t="s">
        <v>23</v>
      </c>
      <c r="B25" s="114">
        <v>10</v>
      </c>
      <c r="C25" s="346">
        <v>11</v>
      </c>
      <c r="D25" s="346">
        <v>12</v>
      </c>
      <c r="E25" s="346">
        <v>11</v>
      </c>
      <c r="F25" s="346">
        <v>9</v>
      </c>
      <c r="G25" s="352">
        <v>0</v>
      </c>
      <c r="H25" s="116">
        <v>2</v>
      </c>
      <c r="I25" s="116">
        <v>1</v>
      </c>
      <c r="J25" s="333">
        <v>5</v>
      </c>
      <c r="K25" s="340">
        <f t="shared" si="2"/>
        <v>8</v>
      </c>
    </row>
    <row r="26" spans="1:11" ht="18" customHeight="1" thickBot="1">
      <c r="A26" s="107" t="s">
        <v>24</v>
      </c>
      <c r="B26" s="114">
        <v>30</v>
      </c>
      <c r="C26" s="346">
        <v>32</v>
      </c>
      <c r="D26" s="346">
        <v>32</v>
      </c>
      <c r="E26" s="346">
        <v>33</v>
      </c>
      <c r="F26" s="346">
        <v>36</v>
      </c>
      <c r="G26" s="352">
        <v>2</v>
      </c>
      <c r="H26" s="116">
        <v>10</v>
      </c>
      <c r="I26" s="116">
        <v>5</v>
      </c>
      <c r="J26" s="333">
        <v>17</v>
      </c>
      <c r="K26" s="340">
        <f t="shared" si="2"/>
        <v>34</v>
      </c>
    </row>
    <row r="27" spans="1:11" ht="18" customHeight="1" thickBot="1">
      <c r="A27" s="328" t="s">
        <v>39</v>
      </c>
      <c r="B27" s="329">
        <f t="shared" ref="B27:J27" si="5">SUM(B28:B41)</f>
        <v>98</v>
      </c>
      <c r="C27" s="329">
        <f t="shared" si="5"/>
        <v>102</v>
      </c>
      <c r="D27" s="329">
        <f t="shared" si="5"/>
        <v>105</v>
      </c>
      <c r="E27" s="347">
        <f t="shared" si="5"/>
        <v>97</v>
      </c>
      <c r="F27" s="347">
        <f t="shared" si="5"/>
        <v>99</v>
      </c>
      <c r="G27" s="353">
        <f t="shared" si="5"/>
        <v>1</v>
      </c>
      <c r="H27" s="330">
        <f t="shared" si="5"/>
        <v>15</v>
      </c>
      <c r="I27" s="330">
        <f t="shared" si="5"/>
        <v>6</v>
      </c>
      <c r="J27" s="335">
        <f t="shared" si="5"/>
        <v>75</v>
      </c>
      <c r="K27" s="342">
        <f>SUM(G27:J27)</f>
        <v>97</v>
      </c>
    </row>
    <row r="28" spans="1:11" ht="18" customHeight="1" thickTop="1">
      <c r="A28" s="326" t="s">
        <v>25</v>
      </c>
      <c r="B28" s="111">
        <v>4</v>
      </c>
      <c r="C28" s="344">
        <v>5</v>
      </c>
      <c r="D28" s="344">
        <v>5</v>
      </c>
      <c r="E28" s="344">
        <v>4</v>
      </c>
      <c r="F28" s="344">
        <v>4</v>
      </c>
      <c r="G28" s="354">
        <v>0</v>
      </c>
      <c r="H28" s="327">
        <v>1</v>
      </c>
      <c r="I28" s="327">
        <v>0</v>
      </c>
      <c r="J28" s="336">
        <v>3</v>
      </c>
      <c r="K28" s="341">
        <f t="shared" si="2"/>
        <v>4</v>
      </c>
    </row>
    <row r="29" spans="1:11" ht="18" customHeight="1">
      <c r="A29" s="107" t="s">
        <v>26</v>
      </c>
      <c r="B29" s="114">
        <v>22</v>
      </c>
      <c r="C29" s="346">
        <v>21</v>
      </c>
      <c r="D29" s="346">
        <v>22</v>
      </c>
      <c r="E29" s="346">
        <v>22</v>
      </c>
      <c r="F29" s="346">
        <v>24</v>
      </c>
      <c r="G29" s="355">
        <v>1</v>
      </c>
      <c r="H29" s="117">
        <v>6</v>
      </c>
      <c r="I29" s="117">
        <v>0</v>
      </c>
      <c r="J29" s="337">
        <v>16</v>
      </c>
      <c r="K29" s="340">
        <f t="shared" si="2"/>
        <v>23</v>
      </c>
    </row>
    <row r="30" spans="1:11" ht="18" customHeight="1">
      <c r="A30" s="107" t="s">
        <v>27</v>
      </c>
      <c r="B30" s="114">
        <v>8</v>
      </c>
      <c r="C30" s="346">
        <v>7</v>
      </c>
      <c r="D30" s="346">
        <v>9</v>
      </c>
      <c r="E30" s="346">
        <v>9</v>
      </c>
      <c r="F30" s="346">
        <v>9</v>
      </c>
      <c r="G30" s="355">
        <v>0</v>
      </c>
      <c r="H30" s="117">
        <v>0</v>
      </c>
      <c r="I30" s="117">
        <v>0</v>
      </c>
      <c r="J30" s="337">
        <v>8</v>
      </c>
      <c r="K30" s="340">
        <f t="shared" si="2"/>
        <v>8</v>
      </c>
    </row>
    <row r="31" spans="1:11" ht="18" customHeight="1">
      <c r="A31" s="107" t="s">
        <v>28</v>
      </c>
      <c r="B31" s="114">
        <v>10</v>
      </c>
      <c r="C31" s="346">
        <v>12</v>
      </c>
      <c r="D31" s="346">
        <v>12</v>
      </c>
      <c r="E31" s="346">
        <v>11</v>
      </c>
      <c r="F31" s="346">
        <v>11</v>
      </c>
      <c r="G31" s="355">
        <v>0</v>
      </c>
      <c r="H31" s="117">
        <v>1</v>
      </c>
      <c r="I31" s="117">
        <v>1</v>
      </c>
      <c r="J31" s="337">
        <v>10</v>
      </c>
      <c r="K31" s="340">
        <f t="shared" si="2"/>
        <v>12</v>
      </c>
    </row>
    <row r="32" spans="1:11" ht="18" customHeight="1">
      <c r="A32" s="107" t="s">
        <v>29</v>
      </c>
      <c r="B32" s="114">
        <v>0</v>
      </c>
      <c r="C32" s="346">
        <v>3</v>
      </c>
      <c r="D32" s="346">
        <v>3</v>
      </c>
      <c r="E32" s="346">
        <v>3</v>
      </c>
      <c r="F32" s="346">
        <v>3</v>
      </c>
      <c r="G32" s="355">
        <v>0</v>
      </c>
      <c r="H32" s="117">
        <v>0</v>
      </c>
      <c r="I32" s="117">
        <v>0</v>
      </c>
      <c r="J32" s="337">
        <v>3</v>
      </c>
      <c r="K32" s="340">
        <f t="shared" si="2"/>
        <v>3</v>
      </c>
    </row>
    <row r="33" spans="1:11" ht="18" customHeight="1">
      <c r="A33" s="107" t="s">
        <v>30</v>
      </c>
      <c r="B33" s="114">
        <v>7</v>
      </c>
      <c r="C33" s="346">
        <v>7</v>
      </c>
      <c r="D33" s="346">
        <v>5</v>
      </c>
      <c r="E33" s="346">
        <v>5</v>
      </c>
      <c r="F33" s="346">
        <v>5</v>
      </c>
      <c r="G33" s="355">
        <v>0</v>
      </c>
      <c r="H33" s="117">
        <v>1</v>
      </c>
      <c r="I33" s="117">
        <v>1</v>
      </c>
      <c r="J33" s="337">
        <v>3</v>
      </c>
      <c r="K33" s="340">
        <f t="shared" si="2"/>
        <v>5</v>
      </c>
    </row>
    <row r="34" spans="1:11" ht="18" customHeight="1">
      <c r="A34" s="107" t="s">
        <v>31</v>
      </c>
      <c r="B34" s="114">
        <v>2</v>
      </c>
      <c r="C34" s="346">
        <v>2</v>
      </c>
      <c r="D34" s="346">
        <v>3</v>
      </c>
      <c r="E34" s="346">
        <v>3</v>
      </c>
      <c r="F34" s="346">
        <v>3</v>
      </c>
      <c r="G34" s="355">
        <v>0</v>
      </c>
      <c r="H34" s="117">
        <v>0</v>
      </c>
      <c r="I34" s="117">
        <v>0</v>
      </c>
      <c r="J34" s="337">
        <v>2</v>
      </c>
      <c r="K34" s="340">
        <f t="shared" si="2"/>
        <v>2</v>
      </c>
    </row>
    <row r="35" spans="1:11" ht="18" customHeight="1">
      <c r="A35" s="107" t="s">
        <v>32</v>
      </c>
      <c r="B35" s="114">
        <v>9</v>
      </c>
      <c r="C35" s="346">
        <v>9</v>
      </c>
      <c r="D35" s="346">
        <v>10</v>
      </c>
      <c r="E35" s="346">
        <v>8</v>
      </c>
      <c r="F35" s="346">
        <v>7</v>
      </c>
      <c r="G35" s="355">
        <v>0</v>
      </c>
      <c r="H35" s="117">
        <v>1</v>
      </c>
      <c r="I35" s="117">
        <v>0</v>
      </c>
      <c r="J35" s="337">
        <v>6</v>
      </c>
      <c r="K35" s="340">
        <f t="shared" si="2"/>
        <v>7</v>
      </c>
    </row>
    <row r="36" spans="1:11" ht="18" customHeight="1">
      <c r="A36" s="107" t="s">
        <v>33</v>
      </c>
      <c r="B36" s="114">
        <v>4</v>
      </c>
      <c r="C36" s="346">
        <v>4</v>
      </c>
      <c r="D36" s="346">
        <v>4</v>
      </c>
      <c r="E36" s="346">
        <v>4</v>
      </c>
      <c r="F36" s="346">
        <v>5</v>
      </c>
      <c r="G36" s="355">
        <v>0</v>
      </c>
      <c r="H36" s="117">
        <v>1</v>
      </c>
      <c r="I36" s="117">
        <v>1</v>
      </c>
      <c r="J36" s="337">
        <v>3</v>
      </c>
      <c r="K36" s="340">
        <f t="shared" si="2"/>
        <v>5</v>
      </c>
    </row>
    <row r="37" spans="1:11" ht="18" customHeight="1">
      <c r="A37" s="107" t="s">
        <v>34</v>
      </c>
      <c r="B37" s="114">
        <v>4</v>
      </c>
      <c r="C37" s="346">
        <v>0</v>
      </c>
      <c r="D37" s="346">
        <v>1</v>
      </c>
      <c r="E37" s="346">
        <v>1</v>
      </c>
      <c r="F37" s="346">
        <v>1</v>
      </c>
      <c r="G37" s="355">
        <v>0</v>
      </c>
      <c r="H37" s="117">
        <v>1</v>
      </c>
      <c r="I37" s="117">
        <v>0</v>
      </c>
      <c r="J37" s="337">
        <v>0</v>
      </c>
      <c r="K37" s="340">
        <f t="shared" si="2"/>
        <v>1</v>
      </c>
    </row>
    <row r="38" spans="1:11" ht="18" customHeight="1">
      <c r="A38" s="107" t="s">
        <v>35</v>
      </c>
      <c r="B38" s="114">
        <v>4</v>
      </c>
      <c r="C38" s="346">
        <v>5</v>
      </c>
      <c r="D38" s="346">
        <v>5</v>
      </c>
      <c r="E38" s="346">
        <v>5</v>
      </c>
      <c r="F38" s="346">
        <v>5</v>
      </c>
      <c r="G38" s="355">
        <v>0</v>
      </c>
      <c r="H38" s="117">
        <v>0</v>
      </c>
      <c r="I38" s="117">
        <v>1</v>
      </c>
      <c r="J38" s="337">
        <v>4</v>
      </c>
      <c r="K38" s="340">
        <f t="shared" si="2"/>
        <v>5</v>
      </c>
    </row>
    <row r="39" spans="1:11" ht="18" customHeight="1">
      <c r="A39" s="107" t="s">
        <v>36</v>
      </c>
      <c r="B39" s="114">
        <v>11</v>
      </c>
      <c r="C39" s="346">
        <v>12</v>
      </c>
      <c r="D39" s="346">
        <v>11</v>
      </c>
      <c r="E39" s="346">
        <v>9</v>
      </c>
      <c r="F39" s="346">
        <v>9</v>
      </c>
      <c r="G39" s="355">
        <v>0</v>
      </c>
      <c r="H39" s="117">
        <v>2</v>
      </c>
      <c r="I39" s="117">
        <v>1</v>
      </c>
      <c r="J39" s="337">
        <v>6</v>
      </c>
      <c r="K39" s="340">
        <f t="shared" si="2"/>
        <v>9</v>
      </c>
    </row>
    <row r="40" spans="1:11" ht="18" customHeight="1">
      <c r="A40" s="107" t="s">
        <v>37</v>
      </c>
      <c r="B40" s="114">
        <v>12</v>
      </c>
      <c r="C40" s="346">
        <v>14</v>
      </c>
      <c r="D40" s="346">
        <v>14</v>
      </c>
      <c r="E40" s="346">
        <v>13</v>
      </c>
      <c r="F40" s="346">
        <v>13</v>
      </c>
      <c r="G40" s="355">
        <v>0</v>
      </c>
      <c r="H40" s="117">
        <v>1</v>
      </c>
      <c r="I40" s="117">
        <v>1</v>
      </c>
      <c r="J40" s="337">
        <v>11</v>
      </c>
      <c r="K40" s="340">
        <f t="shared" si="2"/>
        <v>13</v>
      </c>
    </row>
    <row r="41" spans="1:11" ht="18" customHeight="1" thickBot="1">
      <c r="A41" s="319" t="s">
        <v>38</v>
      </c>
      <c r="B41" s="320">
        <v>1</v>
      </c>
      <c r="C41" s="348">
        <v>1</v>
      </c>
      <c r="D41" s="348">
        <v>1</v>
      </c>
      <c r="E41" s="348">
        <v>0</v>
      </c>
      <c r="F41" s="348">
        <v>0</v>
      </c>
      <c r="G41" s="356">
        <v>0</v>
      </c>
      <c r="H41" s="321">
        <v>0</v>
      </c>
      <c r="I41" s="321">
        <v>0</v>
      </c>
      <c r="J41" s="338">
        <v>0</v>
      </c>
      <c r="K41" s="343">
        <f t="shared" si="2"/>
        <v>0</v>
      </c>
    </row>
    <row r="42" spans="1:11">
      <c r="A42" s="74" t="s">
        <v>300</v>
      </c>
    </row>
    <row r="44" spans="1:11" s="55" customFormat="1">
      <c r="F44" s="56"/>
    </row>
  </sheetData>
  <mergeCells count="9">
    <mergeCell ref="A1:E1"/>
    <mergeCell ref="H1:K1"/>
    <mergeCell ref="A2:A3"/>
    <mergeCell ref="B2:B3"/>
    <mergeCell ref="C2:C3"/>
    <mergeCell ref="D2:D3"/>
    <mergeCell ref="E2:E3"/>
    <mergeCell ref="F2:F3"/>
    <mergeCell ref="G2:K2"/>
  </mergeCells>
  <phoneticPr fontId="9"/>
  <pageMargins left="0.59055118110236227" right="0.39370078740157483" top="0.59055118110236227" bottom="0.39370078740157483" header="0.39370078740157483" footer="0.39370078740157483"/>
  <pageSetup paperSize="9" orientation="portrait" r:id="rId1"/>
  <headerFooter>
    <oddHeader>&amp;R&amp;A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7"/>
  <sheetViews>
    <sheetView view="pageBreakPreview" topLeftCell="A16" zoomScaleNormal="100" zoomScaleSheetLayoutView="100" workbookViewId="0"/>
  </sheetViews>
  <sheetFormatPr defaultRowHeight="13.2"/>
  <cols>
    <col min="3" max="3" width="10.6640625" customWidth="1"/>
    <col min="4" max="4" width="9.21875" bestFit="1" customWidth="1"/>
    <col min="5" max="5" width="10.6640625" customWidth="1"/>
    <col min="6" max="6" width="9.21875" bestFit="1" customWidth="1"/>
    <col min="7" max="7" width="10.6640625" customWidth="1"/>
    <col min="8" max="8" width="9.21875" bestFit="1" customWidth="1"/>
    <col min="9" max="9" width="10.6640625" customWidth="1"/>
    <col min="10" max="10" width="8.77734375" bestFit="1" customWidth="1"/>
    <col min="11" max="11" width="10.6640625" customWidth="1"/>
    <col min="12" max="12" width="8.77734375" bestFit="1" customWidth="1"/>
    <col min="13" max="13" width="10.6640625" customWidth="1"/>
    <col min="14" max="14" width="8.77734375" bestFit="1" customWidth="1"/>
    <col min="15" max="15" width="10.6640625" customWidth="1"/>
    <col min="16" max="16" width="8.77734375" bestFit="1" customWidth="1"/>
  </cols>
  <sheetData>
    <row r="1" spans="1:16" ht="18" thickBot="1">
      <c r="A1" s="927" t="s">
        <v>376</v>
      </c>
      <c r="B1" s="927"/>
      <c r="C1" s="927"/>
      <c r="D1" s="927"/>
      <c r="E1" s="50"/>
      <c r="F1" s="50"/>
      <c r="G1" s="50"/>
      <c r="H1" s="50"/>
      <c r="I1" s="50"/>
      <c r="J1" s="50"/>
      <c r="K1" s="1610" t="s">
        <v>569</v>
      </c>
      <c r="L1" s="1610"/>
      <c r="M1" s="1610"/>
      <c r="N1" s="1610"/>
      <c r="O1" s="1610"/>
      <c r="P1" s="1610"/>
    </row>
    <row r="2" spans="1:16" ht="70.2" thickBot="1">
      <c r="A2" s="374" t="s">
        <v>445</v>
      </c>
      <c r="B2" s="119" t="s">
        <v>0</v>
      </c>
      <c r="C2" s="1611" t="s">
        <v>381</v>
      </c>
      <c r="D2" s="1612"/>
      <c r="E2" s="1613" t="s">
        <v>382</v>
      </c>
      <c r="F2" s="1612"/>
      <c r="G2" s="1613" t="s">
        <v>383</v>
      </c>
      <c r="H2" s="1612"/>
      <c r="I2" s="1613" t="s">
        <v>384</v>
      </c>
      <c r="J2" s="1612"/>
      <c r="K2" s="1613" t="s">
        <v>385</v>
      </c>
      <c r="L2" s="1612"/>
      <c r="M2" s="1613" t="s">
        <v>386</v>
      </c>
      <c r="N2" s="1612"/>
      <c r="O2" s="1613" t="s">
        <v>387</v>
      </c>
      <c r="P2" s="1614"/>
    </row>
    <row r="3" spans="1:16" ht="18" thickBot="1">
      <c r="A3" s="1615" t="s">
        <v>294</v>
      </c>
      <c r="B3" s="1616"/>
      <c r="C3" s="508">
        <f t="shared" ref="C3:D7" si="0">SUM(E3,G3,I3,K3,M3,O3)</f>
        <v>268447</v>
      </c>
      <c r="D3" s="509">
        <f t="shared" si="0"/>
        <v>5494</v>
      </c>
      <c r="E3" s="510">
        <f t="shared" ref="E3:O3" si="1">SUM(E4:E8)</f>
        <v>98398</v>
      </c>
      <c r="F3" s="509">
        <f t="shared" si="1"/>
        <v>2296</v>
      </c>
      <c r="G3" s="510">
        <f t="shared" si="1"/>
        <v>41688</v>
      </c>
      <c r="H3" s="509">
        <f t="shared" si="1"/>
        <v>1189</v>
      </c>
      <c r="I3" s="510">
        <f t="shared" si="1"/>
        <v>37416</v>
      </c>
      <c r="J3" s="509">
        <f t="shared" si="1"/>
        <v>982</v>
      </c>
      <c r="K3" s="510">
        <f t="shared" si="1"/>
        <v>62545</v>
      </c>
      <c r="L3" s="509">
        <f t="shared" si="1"/>
        <v>526</v>
      </c>
      <c r="M3" s="510">
        <f t="shared" si="1"/>
        <v>12975</v>
      </c>
      <c r="N3" s="509">
        <f t="shared" si="1"/>
        <v>194</v>
      </c>
      <c r="O3" s="510">
        <f t="shared" si="1"/>
        <v>15425</v>
      </c>
      <c r="P3" s="511">
        <f>SUM(P4:P8)</f>
        <v>307</v>
      </c>
    </row>
    <row r="4" spans="1:16" ht="18" thickTop="1">
      <c r="A4" s="1617"/>
      <c r="B4" s="505" t="s">
        <v>295</v>
      </c>
      <c r="C4" s="974">
        <f>SUM(E4,G4,I4,K4,M4,O4,)</f>
        <v>99455</v>
      </c>
      <c r="D4" s="973">
        <f t="shared" si="0"/>
        <v>2305</v>
      </c>
      <c r="E4" s="963">
        <v>36484</v>
      </c>
      <c r="F4" s="964">
        <v>916</v>
      </c>
      <c r="G4" s="963">
        <v>15448</v>
      </c>
      <c r="H4" s="964">
        <v>540</v>
      </c>
      <c r="I4" s="965">
        <v>13762</v>
      </c>
      <c r="J4" s="966">
        <v>445</v>
      </c>
      <c r="K4" s="965">
        <v>23896</v>
      </c>
      <c r="L4" s="966">
        <v>223</v>
      </c>
      <c r="M4" s="965">
        <v>4388</v>
      </c>
      <c r="N4" s="966">
        <v>88</v>
      </c>
      <c r="O4" s="965">
        <v>5477</v>
      </c>
      <c r="P4" s="967">
        <v>93</v>
      </c>
    </row>
    <row r="5" spans="1:16" ht="17.399999999999999">
      <c r="A5" s="1617"/>
      <c r="B5" s="506" t="s">
        <v>6</v>
      </c>
      <c r="C5" s="975">
        <f t="shared" ref="C5:C7" si="2">SUM(E5,G5,I5,K5,M5,O5,)</f>
        <v>37780</v>
      </c>
      <c r="D5" s="456">
        <f t="shared" si="0"/>
        <v>907</v>
      </c>
      <c r="E5" s="968">
        <v>13855</v>
      </c>
      <c r="F5" s="969">
        <v>366</v>
      </c>
      <c r="G5" s="963">
        <v>5883</v>
      </c>
      <c r="H5" s="970">
        <v>187</v>
      </c>
      <c r="I5" s="382">
        <v>5111</v>
      </c>
      <c r="J5" s="399">
        <v>151</v>
      </c>
      <c r="K5" s="382">
        <v>8935</v>
      </c>
      <c r="L5" s="399">
        <v>103</v>
      </c>
      <c r="M5" s="382">
        <v>1794</v>
      </c>
      <c r="N5" s="399">
        <v>31</v>
      </c>
      <c r="O5" s="382">
        <v>2202</v>
      </c>
      <c r="P5" s="383">
        <v>69</v>
      </c>
    </row>
    <row r="6" spans="1:16" ht="17.399999999999999">
      <c r="A6" s="1617"/>
      <c r="B6" s="505" t="s">
        <v>8</v>
      </c>
      <c r="C6" s="975">
        <f t="shared" si="2"/>
        <v>19835</v>
      </c>
      <c r="D6" s="456">
        <f t="shared" si="0"/>
        <v>426</v>
      </c>
      <c r="E6" s="963">
        <v>7649</v>
      </c>
      <c r="F6" s="413">
        <v>218</v>
      </c>
      <c r="G6" s="412">
        <v>3060</v>
      </c>
      <c r="H6" s="413">
        <v>67</v>
      </c>
      <c r="I6" s="382">
        <v>2555</v>
      </c>
      <c r="J6" s="399">
        <v>70</v>
      </c>
      <c r="K6" s="382">
        <v>4427</v>
      </c>
      <c r="L6" s="399">
        <v>38</v>
      </c>
      <c r="M6" s="382">
        <v>942</v>
      </c>
      <c r="N6" s="399">
        <v>15</v>
      </c>
      <c r="O6" s="382">
        <v>1202</v>
      </c>
      <c r="P6" s="383">
        <v>18</v>
      </c>
    </row>
    <row r="7" spans="1:16" ht="17.399999999999999">
      <c r="A7" s="1618"/>
      <c r="B7" s="507" t="s">
        <v>7</v>
      </c>
      <c r="C7" s="972">
        <f t="shared" si="2"/>
        <v>13117</v>
      </c>
      <c r="D7" s="452">
        <f t="shared" si="0"/>
        <v>236</v>
      </c>
      <c r="E7" s="963">
        <v>4828</v>
      </c>
      <c r="F7" s="971">
        <v>100</v>
      </c>
      <c r="G7" s="963">
        <v>2133</v>
      </c>
      <c r="H7" s="971">
        <v>55</v>
      </c>
      <c r="I7" s="382">
        <v>1898</v>
      </c>
      <c r="J7" s="399">
        <v>36</v>
      </c>
      <c r="K7" s="382">
        <v>3037</v>
      </c>
      <c r="L7" s="399">
        <v>18</v>
      </c>
      <c r="M7" s="382">
        <v>498</v>
      </c>
      <c r="N7" s="399">
        <v>9</v>
      </c>
      <c r="O7" s="382">
        <v>723</v>
      </c>
      <c r="P7" s="383">
        <v>18</v>
      </c>
    </row>
    <row r="8" spans="1:16" ht="36" customHeight="1" thickBot="1">
      <c r="A8" s="1619" t="s">
        <v>454</v>
      </c>
      <c r="B8" s="1620"/>
      <c r="C8" s="434">
        <f t="shared" ref="C8:D23" si="3">SUM(E8,G8,I8,K8,M8,O8)</f>
        <v>98260</v>
      </c>
      <c r="D8" s="862">
        <f t="shared" si="3"/>
        <v>1620</v>
      </c>
      <c r="E8" s="400">
        <f t="shared" ref="E8:P8" si="4">SUM(E9:E11,E19,E25,E23,E16,E37,E43,E30)</f>
        <v>35582</v>
      </c>
      <c r="F8" s="435">
        <f t="shared" si="4"/>
        <v>696</v>
      </c>
      <c r="G8" s="400">
        <f>SUM(G9:G11,G19,G25,G23,G16,G37,G43,G30)</f>
        <v>15164</v>
      </c>
      <c r="H8" s="435">
        <f t="shared" si="4"/>
        <v>340</v>
      </c>
      <c r="I8" s="400">
        <f t="shared" si="4"/>
        <v>14090</v>
      </c>
      <c r="J8" s="435">
        <f t="shared" si="4"/>
        <v>280</v>
      </c>
      <c r="K8" s="400">
        <f t="shared" si="4"/>
        <v>22250</v>
      </c>
      <c r="L8" s="435">
        <f t="shared" si="4"/>
        <v>144</v>
      </c>
      <c r="M8" s="400">
        <f t="shared" si="4"/>
        <v>5353</v>
      </c>
      <c r="N8" s="435">
        <f t="shared" si="4"/>
        <v>51</v>
      </c>
      <c r="O8" s="384">
        <f t="shared" si="4"/>
        <v>5821</v>
      </c>
      <c r="P8" s="460">
        <f t="shared" si="4"/>
        <v>109</v>
      </c>
    </row>
    <row r="9" spans="1:16" ht="18" thickTop="1">
      <c r="A9" s="1621"/>
      <c r="B9" s="381" t="s">
        <v>12</v>
      </c>
      <c r="C9" s="432">
        <f>SUM(E9,G9,I9,K9,M9,O9)</f>
        <v>13169</v>
      </c>
      <c r="D9" s="433">
        <f t="shared" si="3"/>
        <v>259</v>
      </c>
      <c r="E9" s="438">
        <v>4785</v>
      </c>
      <c r="F9" s="439">
        <v>103</v>
      </c>
      <c r="G9" s="438">
        <v>2116</v>
      </c>
      <c r="H9" s="440">
        <v>56</v>
      </c>
      <c r="I9" s="438">
        <v>2025</v>
      </c>
      <c r="J9" s="440">
        <v>48</v>
      </c>
      <c r="K9" s="438">
        <v>2860</v>
      </c>
      <c r="L9" s="440">
        <v>25</v>
      </c>
      <c r="M9" s="438">
        <v>692</v>
      </c>
      <c r="N9" s="440">
        <v>8</v>
      </c>
      <c r="O9" s="438">
        <v>691</v>
      </c>
      <c r="P9" s="441">
        <v>19</v>
      </c>
    </row>
    <row r="10" spans="1:16" ht="17.399999999999999">
      <c r="A10" s="1622"/>
      <c r="B10" s="376" t="s">
        <v>14</v>
      </c>
      <c r="C10" s="432">
        <f t="shared" si="3"/>
        <v>6613</v>
      </c>
      <c r="D10" s="433">
        <f t="shared" si="3"/>
        <v>146</v>
      </c>
      <c r="E10" s="412">
        <v>2434</v>
      </c>
      <c r="F10" s="413">
        <v>60</v>
      </c>
      <c r="G10" s="412">
        <v>1025</v>
      </c>
      <c r="H10" s="442">
        <v>38</v>
      </c>
      <c r="I10" s="412">
        <v>891</v>
      </c>
      <c r="J10" s="442">
        <v>25</v>
      </c>
      <c r="K10" s="412">
        <v>1554</v>
      </c>
      <c r="L10" s="442">
        <v>13</v>
      </c>
      <c r="M10" s="412">
        <v>340</v>
      </c>
      <c r="N10" s="442">
        <v>3</v>
      </c>
      <c r="O10" s="412">
        <v>369</v>
      </c>
      <c r="P10" s="443">
        <v>7</v>
      </c>
    </row>
    <row r="11" spans="1:16" ht="17.399999999999999">
      <c r="A11" s="1609" t="s">
        <v>446</v>
      </c>
      <c r="B11" s="437" t="s">
        <v>70</v>
      </c>
      <c r="C11" s="432">
        <f t="shared" si="3"/>
        <v>13821</v>
      </c>
      <c r="D11" s="433">
        <f t="shared" si="3"/>
        <v>252</v>
      </c>
      <c r="E11" s="387">
        <f>SUM(E12:E15)</f>
        <v>4929</v>
      </c>
      <c r="F11" s="402">
        <f t="shared" ref="F11:P11" si="5">SUM(F12:F15)</f>
        <v>98</v>
      </c>
      <c r="G11" s="387">
        <f t="shared" si="5"/>
        <v>2187</v>
      </c>
      <c r="H11" s="402">
        <f t="shared" si="5"/>
        <v>57</v>
      </c>
      <c r="I11" s="387">
        <f t="shared" si="5"/>
        <v>2051</v>
      </c>
      <c r="J11" s="402">
        <f t="shared" si="5"/>
        <v>48</v>
      </c>
      <c r="K11" s="387">
        <f t="shared" si="5"/>
        <v>3036</v>
      </c>
      <c r="L11" s="402">
        <f t="shared" si="5"/>
        <v>19</v>
      </c>
      <c r="M11" s="387">
        <f t="shared" si="5"/>
        <v>723</v>
      </c>
      <c r="N11" s="402">
        <f t="shared" si="5"/>
        <v>11</v>
      </c>
      <c r="O11" s="387">
        <f t="shared" si="5"/>
        <v>895</v>
      </c>
      <c r="P11" s="388">
        <f t="shared" si="5"/>
        <v>19</v>
      </c>
    </row>
    <row r="12" spans="1:16" ht="17.399999999999999">
      <c r="A12" s="1609"/>
      <c r="B12" s="376" t="s">
        <v>10</v>
      </c>
      <c r="C12" s="432">
        <f t="shared" si="3"/>
        <v>9750</v>
      </c>
      <c r="D12" s="433">
        <f t="shared" si="3"/>
        <v>184</v>
      </c>
      <c r="E12" s="414">
        <v>3490</v>
      </c>
      <c r="F12" s="415">
        <v>76</v>
      </c>
      <c r="G12" s="414">
        <v>1564</v>
      </c>
      <c r="H12" s="415">
        <v>43</v>
      </c>
      <c r="I12" s="385">
        <v>1457</v>
      </c>
      <c r="J12" s="401">
        <v>30</v>
      </c>
      <c r="K12" s="385">
        <v>2099</v>
      </c>
      <c r="L12" s="401">
        <v>15</v>
      </c>
      <c r="M12" s="385">
        <v>494</v>
      </c>
      <c r="N12" s="401">
        <v>8</v>
      </c>
      <c r="O12" s="385">
        <v>646</v>
      </c>
      <c r="P12" s="386">
        <v>12</v>
      </c>
    </row>
    <row r="13" spans="1:16" ht="17.399999999999999">
      <c r="A13" s="1609"/>
      <c r="B13" s="377" t="s">
        <v>27</v>
      </c>
      <c r="C13" s="432">
        <f t="shared" si="3"/>
        <v>1398</v>
      </c>
      <c r="D13" s="433">
        <f t="shared" si="3"/>
        <v>14</v>
      </c>
      <c r="E13" s="389">
        <v>537</v>
      </c>
      <c r="F13" s="416">
        <v>2</v>
      </c>
      <c r="G13" s="389">
        <v>202</v>
      </c>
      <c r="H13" s="416">
        <v>3</v>
      </c>
      <c r="I13" s="389">
        <v>197</v>
      </c>
      <c r="J13" s="403">
        <v>6</v>
      </c>
      <c r="K13" s="389">
        <v>307</v>
      </c>
      <c r="L13" s="403">
        <v>1</v>
      </c>
      <c r="M13" s="389">
        <v>71</v>
      </c>
      <c r="N13" s="403">
        <v>1</v>
      </c>
      <c r="O13" s="389">
        <v>84</v>
      </c>
      <c r="P13" s="390">
        <v>1</v>
      </c>
    </row>
    <row r="14" spans="1:16" ht="17.399999999999999">
      <c r="A14" s="1609"/>
      <c r="B14" s="378" t="s">
        <v>28</v>
      </c>
      <c r="C14" s="432">
        <f t="shared" si="3"/>
        <v>1123</v>
      </c>
      <c r="D14" s="433">
        <f t="shared" si="3"/>
        <v>15</v>
      </c>
      <c r="E14" s="417">
        <v>385</v>
      </c>
      <c r="F14" s="423">
        <v>5</v>
      </c>
      <c r="G14" s="417">
        <v>171</v>
      </c>
      <c r="H14" s="418">
        <v>3</v>
      </c>
      <c r="I14" s="391">
        <v>184</v>
      </c>
      <c r="J14" s="405">
        <v>6</v>
      </c>
      <c r="K14" s="391">
        <v>262</v>
      </c>
      <c r="L14" s="404">
        <v>0</v>
      </c>
      <c r="M14" s="391">
        <v>55</v>
      </c>
      <c r="N14" s="404">
        <v>0</v>
      </c>
      <c r="O14" s="391">
        <v>66</v>
      </c>
      <c r="P14" s="392">
        <v>1</v>
      </c>
    </row>
    <row r="15" spans="1:16" ht="17.399999999999999">
      <c r="A15" s="1609"/>
      <c r="B15" s="378" t="s">
        <v>26</v>
      </c>
      <c r="C15" s="432">
        <f t="shared" si="3"/>
        <v>1550</v>
      </c>
      <c r="D15" s="433">
        <f t="shared" si="3"/>
        <v>39</v>
      </c>
      <c r="E15" s="419">
        <v>517</v>
      </c>
      <c r="F15" s="424">
        <v>15</v>
      </c>
      <c r="G15" s="419">
        <v>250</v>
      </c>
      <c r="H15" s="420">
        <v>8</v>
      </c>
      <c r="I15" s="391">
        <v>213</v>
      </c>
      <c r="J15" s="405">
        <v>6</v>
      </c>
      <c r="K15" s="391">
        <v>368</v>
      </c>
      <c r="L15" s="405">
        <v>3</v>
      </c>
      <c r="M15" s="391">
        <v>103</v>
      </c>
      <c r="N15" s="405">
        <v>2</v>
      </c>
      <c r="O15" s="391">
        <v>99</v>
      </c>
      <c r="P15" s="392">
        <v>5</v>
      </c>
    </row>
    <row r="16" spans="1:16" ht="17.399999999999999">
      <c r="A16" s="1609" t="s">
        <v>450</v>
      </c>
      <c r="B16" s="437" t="s">
        <v>70</v>
      </c>
      <c r="C16" s="432">
        <f t="shared" si="3"/>
        <v>10089</v>
      </c>
      <c r="D16" s="433">
        <f t="shared" si="3"/>
        <v>150</v>
      </c>
      <c r="E16" s="387">
        <f t="shared" ref="E16:P16" si="6">SUM(E17:E18)</f>
        <v>3646</v>
      </c>
      <c r="F16" s="402">
        <f t="shared" si="6"/>
        <v>67</v>
      </c>
      <c r="G16" s="387">
        <f t="shared" si="6"/>
        <v>1591</v>
      </c>
      <c r="H16" s="402">
        <f t="shared" si="6"/>
        <v>31</v>
      </c>
      <c r="I16" s="387">
        <f t="shared" si="6"/>
        <v>1338</v>
      </c>
      <c r="J16" s="402">
        <f t="shared" si="6"/>
        <v>18</v>
      </c>
      <c r="K16" s="387">
        <f t="shared" si="6"/>
        <v>2318</v>
      </c>
      <c r="L16" s="402">
        <f t="shared" si="6"/>
        <v>16</v>
      </c>
      <c r="M16" s="387">
        <f t="shared" si="6"/>
        <v>582</v>
      </c>
      <c r="N16" s="402">
        <f t="shared" si="6"/>
        <v>5</v>
      </c>
      <c r="O16" s="387">
        <f t="shared" si="6"/>
        <v>614</v>
      </c>
      <c r="P16" s="388">
        <f t="shared" si="6"/>
        <v>13</v>
      </c>
    </row>
    <row r="17" spans="1:16" ht="17.399999999999999">
      <c r="A17" s="1609"/>
      <c r="B17" s="376" t="s">
        <v>17</v>
      </c>
      <c r="C17" s="432">
        <f t="shared" si="3"/>
        <v>6423</v>
      </c>
      <c r="D17" s="433">
        <f t="shared" si="3"/>
        <v>90</v>
      </c>
      <c r="E17" s="421">
        <v>2272</v>
      </c>
      <c r="F17" s="422">
        <v>35</v>
      </c>
      <c r="G17" s="385">
        <v>1042</v>
      </c>
      <c r="H17" s="401">
        <v>24</v>
      </c>
      <c r="I17" s="385">
        <v>882</v>
      </c>
      <c r="J17" s="401">
        <v>11</v>
      </c>
      <c r="K17" s="410">
        <v>1437</v>
      </c>
      <c r="L17" s="401">
        <v>11</v>
      </c>
      <c r="M17" s="385">
        <v>382</v>
      </c>
      <c r="N17" s="401">
        <v>3</v>
      </c>
      <c r="O17" s="385">
        <v>408</v>
      </c>
      <c r="P17" s="386">
        <v>6</v>
      </c>
    </row>
    <row r="18" spans="1:16" ht="17.399999999999999">
      <c r="A18" s="1609"/>
      <c r="B18" s="379" t="s">
        <v>20</v>
      </c>
      <c r="C18" s="432">
        <f t="shared" si="3"/>
        <v>3666</v>
      </c>
      <c r="D18" s="433">
        <f t="shared" si="3"/>
        <v>60</v>
      </c>
      <c r="E18" s="396">
        <v>1374</v>
      </c>
      <c r="F18" s="428">
        <v>32</v>
      </c>
      <c r="G18" s="396">
        <v>549</v>
      </c>
      <c r="H18" s="408">
        <v>7</v>
      </c>
      <c r="I18" s="396">
        <v>456</v>
      </c>
      <c r="J18" s="408">
        <v>7</v>
      </c>
      <c r="K18" s="396">
        <v>881</v>
      </c>
      <c r="L18" s="408">
        <v>5</v>
      </c>
      <c r="M18" s="396">
        <v>200</v>
      </c>
      <c r="N18" s="408">
        <v>2</v>
      </c>
      <c r="O18" s="396">
        <v>206</v>
      </c>
      <c r="P18" s="397">
        <v>7</v>
      </c>
    </row>
    <row r="19" spans="1:16" ht="17.399999999999999">
      <c r="A19" s="1609" t="s">
        <v>447</v>
      </c>
      <c r="B19" s="437" t="s">
        <v>70</v>
      </c>
      <c r="C19" s="432">
        <f t="shared" si="3"/>
        <v>10175</v>
      </c>
      <c r="D19" s="433">
        <f t="shared" si="3"/>
        <v>142</v>
      </c>
      <c r="E19" s="387">
        <f t="shared" ref="E19:P19" si="7">SUM(E20:E22)</f>
        <v>3684</v>
      </c>
      <c r="F19" s="402">
        <f t="shared" si="7"/>
        <v>53</v>
      </c>
      <c r="G19" s="387">
        <f t="shared" si="7"/>
        <v>1542</v>
      </c>
      <c r="H19" s="402">
        <f t="shared" si="7"/>
        <v>36</v>
      </c>
      <c r="I19" s="387">
        <f t="shared" si="7"/>
        <v>1426</v>
      </c>
      <c r="J19" s="402">
        <f t="shared" si="7"/>
        <v>22</v>
      </c>
      <c r="K19" s="387">
        <f t="shared" si="7"/>
        <v>2310</v>
      </c>
      <c r="L19" s="402">
        <f t="shared" si="7"/>
        <v>9</v>
      </c>
      <c r="M19" s="387">
        <f t="shared" si="7"/>
        <v>540</v>
      </c>
      <c r="N19" s="402">
        <f t="shared" si="7"/>
        <v>7</v>
      </c>
      <c r="O19" s="393">
        <f t="shared" si="7"/>
        <v>673</v>
      </c>
      <c r="P19" s="388">
        <f t="shared" si="7"/>
        <v>15</v>
      </c>
    </row>
    <row r="20" spans="1:16" ht="17.399999999999999">
      <c r="A20" s="1609"/>
      <c r="B20" s="376" t="s">
        <v>11</v>
      </c>
      <c r="C20" s="432">
        <f t="shared" si="3"/>
        <v>6662</v>
      </c>
      <c r="D20" s="433">
        <f t="shared" si="3"/>
        <v>96</v>
      </c>
      <c r="E20" s="394">
        <v>2362</v>
      </c>
      <c r="F20" s="425">
        <v>38</v>
      </c>
      <c r="G20" s="394">
        <v>978</v>
      </c>
      <c r="H20" s="406">
        <v>26</v>
      </c>
      <c r="I20" s="394">
        <v>924</v>
      </c>
      <c r="J20" s="406">
        <v>12</v>
      </c>
      <c r="K20" s="394">
        <v>1560</v>
      </c>
      <c r="L20" s="406">
        <v>4</v>
      </c>
      <c r="M20" s="394">
        <v>372</v>
      </c>
      <c r="N20" s="406">
        <v>6</v>
      </c>
      <c r="O20" s="394">
        <v>466</v>
      </c>
      <c r="P20" s="395">
        <v>10</v>
      </c>
    </row>
    <row r="21" spans="1:16" ht="17.399999999999999">
      <c r="A21" s="1609"/>
      <c r="B21" s="377" t="s">
        <v>15</v>
      </c>
      <c r="C21" s="432">
        <f t="shared" si="3"/>
        <v>2344</v>
      </c>
      <c r="D21" s="433">
        <f t="shared" si="3"/>
        <v>35</v>
      </c>
      <c r="E21" s="389">
        <v>872</v>
      </c>
      <c r="F21" s="416">
        <v>11</v>
      </c>
      <c r="G21" s="389">
        <v>382</v>
      </c>
      <c r="H21" s="403">
        <v>9</v>
      </c>
      <c r="I21" s="389">
        <v>344</v>
      </c>
      <c r="J21" s="403">
        <v>6</v>
      </c>
      <c r="K21" s="389">
        <v>501</v>
      </c>
      <c r="L21" s="403">
        <v>4</v>
      </c>
      <c r="M21" s="389">
        <v>107</v>
      </c>
      <c r="N21" s="407">
        <v>0</v>
      </c>
      <c r="O21" s="389">
        <v>138</v>
      </c>
      <c r="P21" s="390">
        <v>5</v>
      </c>
    </row>
    <row r="22" spans="1:16" ht="17.399999999999999">
      <c r="A22" s="1609"/>
      <c r="B22" s="378" t="s">
        <v>25</v>
      </c>
      <c r="C22" s="432">
        <f t="shared" si="3"/>
        <v>1169</v>
      </c>
      <c r="D22" s="433">
        <f t="shared" si="3"/>
        <v>11</v>
      </c>
      <c r="E22" s="391">
        <v>450</v>
      </c>
      <c r="F22" s="423">
        <v>4</v>
      </c>
      <c r="G22" s="391">
        <v>182</v>
      </c>
      <c r="H22" s="416">
        <v>1</v>
      </c>
      <c r="I22" s="391">
        <v>158</v>
      </c>
      <c r="J22" s="405">
        <v>4</v>
      </c>
      <c r="K22" s="391">
        <v>249</v>
      </c>
      <c r="L22" s="416">
        <v>1</v>
      </c>
      <c r="M22" s="391">
        <v>61</v>
      </c>
      <c r="N22" s="405">
        <v>1</v>
      </c>
      <c r="O22" s="391">
        <v>69</v>
      </c>
      <c r="P22" s="276">
        <v>0</v>
      </c>
    </row>
    <row r="23" spans="1:16" ht="17.399999999999999">
      <c r="A23" s="1609" t="s">
        <v>449</v>
      </c>
      <c r="B23" s="437" t="s">
        <v>70</v>
      </c>
      <c r="C23" s="432">
        <f t="shared" si="3"/>
        <v>1944</v>
      </c>
      <c r="D23" s="433">
        <f t="shared" si="3"/>
        <v>14</v>
      </c>
      <c r="E23" s="387">
        <f>SUM(E24)</f>
        <v>745</v>
      </c>
      <c r="F23" s="402">
        <f t="shared" ref="F23:P23" si="8">SUM(F24)</f>
        <v>6</v>
      </c>
      <c r="G23" s="387">
        <f t="shared" si="8"/>
        <v>276</v>
      </c>
      <c r="H23" s="402">
        <f t="shared" si="8"/>
        <v>2</v>
      </c>
      <c r="I23" s="387">
        <f t="shared" si="8"/>
        <v>278</v>
      </c>
      <c r="J23" s="402">
        <f t="shared" si="8"/>
        <v>1</v>
      </c>
      <c r="K23" s="387">
        <f t="shared" si="8"/>
        <v>464</v>
      </c>
      <c r="L23" s="402">
        <f t="shared" si="8"/>
        <v>2</v>
      </c>
      <c r="M23" s="387">
        <f t="shared" si="8"/>
        <v>82</v>
      </c>
      <c r="N23" s="402">
        <f t="shared" si="8"/>
        <v>2</v>
      </c>
      <c r="O23" s="387">
        <f t="shared" si="8"/>
        <v>99</v>
      </c>
      <c r="P23" s="388">
        <f t="shared" si="8"/>
        <v>1</v>
      </c>
    </row>
    <row r="24" spans="1:16" ht="17.399999999999999">
      <c r="A24" s="1609"/>
      <c r="B24" s="375" t="s">
        <v>16</v>
      </c>
      <c r="C24" s="432">
        <f t="shared" ref="C24:D39" si="9">SUM(E24,G24,I24,K24,M24,O24)</f>
        <v>1944</v>
      </c>
      <c r="D24" s="433">
        <f t="shared" si="9"/>
        <v>14</v>
      </c>
      <c r="E24" s="426">
        <v>745</v>
      </c>
      <c r="F24" s="427">
        <v>6</v>
      </c>
      <c r="G24" s="382">
        <v>276</v>
      </c>
      <c r="H24" s="399">
        <v>2</v>
      </c>
      <c r="I24" s="382">
        <v>278</v>
      </c>
      <c r="J24" s="399">
        <v>1</v>
      </c>
      <c r="K24" s="382">
        <v>464</v>
      </c>
      <c r="L24" s="399">
        <v>2</v>
      </c>
      <c r="M24" s="382">
        <v>82</v>
      </c>
      <c r="N24" s="399">
        <v>2</v>
      </c>
      <c r="O24" s="382">
        <v>99</v>
      </c>
      <c r="P24" s="383">
        <v>1</v>
      </c>
    </row>
    <row r="25" spans="1:16" ht="17.399999999999999">
      <c r="A25" s="1609" t="s">
        <v>448</v>
      </c>
      <c r="B25" s="437" t="s">
        <v>70</v>
      </c>
      <c r="C25" s="432">
        <f t="shared" si="9"/>
        <v>9584</v>
      </c>
      <c r="D25" s="433">
        <f t="shared" si="9"/>
        <v>134</v>
      </c>
      <c r="E25" s="387">
        <f t="shared" ref="E25:P25" si="10">SUM(E26:E29)</f>
        <v>3684</v>
      </c>
      <c r="F25" s="402">
        <f t="shared" si="10"/>
        <v>65</v>
      </c>
      <c r="G25" s="387">
        <f t="shared" si="10"/>
        <v>1399</v>
      </c>
      <c r="H25" s="402">
        <f t="shared" si="10"/>
        <v>21</v>
      </c>
      <c r="I25" s="387">
        <f t="shared" si="10"/>
        <v>1319</v>
      </c>
      <c r="J25" s="402">
        <f t="shared" si="10"/>
        <v>28</v>
      </c>
      <c r="K25" s="387">
        <f t="shared" si="10"/>
        <v>2118</v>
      </c>
      <c r="L25" s="402">
        <f t="shared" si="10"/>
        <v>12</v>
      </c>
      <c r="M25" s="387">
        <f t="shared" si="10"/>
        <v>473</v>
      </c>
      <c r="N25" s="402">
        <f t="shared" si="10"/>
        <v>2</v>
      </c>
      <c r="O25" s="387">
        <f t="shared" si="10"/>
        <v>591</v>
      </c>
      <c r="P25" s="388">
        <f t="shared" si="10"/>
        <v>6</v>
      </c>
    </row>
    <row r="26" spans="1:16" ht="17.399999999999999">
      <c r="A26" s="1609"/>
      <c r="B26" s="376" t="s">
        <v>13</v>
      </c>
      <c r="C26" s="432">
        <f t="shared" si="9"/>
        <v>7125</v>
      </c>
      <c r="D26" s="433">
        <f t="shared" si="9"/>
        <v>113</v>
      </c>
      <c r="E26" s="414">
        <v>2771</v>
      </c>
      <c r="F26" s="415">
        <v>54</v>
      </c>
      <c r="G26" s="385">
        <v>1045</v>
      </c>
      <c r="H26" s="401">
        <v>18</v>
      </c>
      <c r="I26" s="385">
        <v>954</v>
      </c>
      <c r="J26" s="401">
        <v>24</v>
      </c>
      <c r="K26" s="385">
        <v>1572</v>
      </c>
      <c r="L26" s="401">
        <v>10</v>
      </c>
      <c r="M26" s="385">
        <v>338</v>
      </c>
      <c r="N26" s="401">
        <v>2</v>
      </c>
      <c r="O26" s="385">
        <v>445</v>
      </c>
      <c r="P26" s="386">
        <v>5</v>
      </c>
    </row>
    <row r="27" spans="1:16" ht="17.399999999999999">
      <c r="A27" s="1609"/>
      <c r="B27" s="377" t="s">
        <v>34</v>
      </c>
      <c r="C27" s="432">
        <f t="shared" si="9"/>
        <v>786</v>
      </c>
      <c r="D27" s="433">
        <f t="shared" si="9"/>
        <v>2</v>
      </c>
      <c r="E27" s="389">
        <v>304</v>
      </c>
      <c r="F27" s="416">
        <v>1</v>
      </c>
      <c r="G27" s="389">
        <v>129</v>
      </c>
      <c r="H27" s="407">
        <v>0</v>
      </c>
      <c r="I27" s="389">
        <v>94</v>
      </c>
      <c r="J27" s="407">
        <v>0</v>
      </c>
      <c r="K27" s="389">
        <v>171</v>
      </c>
      <c r="L27" s="416">
        <v>1</v>
      </c>
      <c r="M27" s="389">
        <v>49</v>
      </c>
      <c r="N27" s="407">
        <v>0</v>
      </c>
      <c r="O27" s="389">
        <v>39</v>
      </c>
      <c r="P27" s="275">
        <v>0</v>
      </c>
    </row>
    <row r="28" spans="1:16" ht="17.399999999999999">
      <c r="A28" s="1609"/>
      <c r="B28" s="377" t="s">
        <v>35</v>
      </c>
      <c r="C28" s="432">
        <f t="shared" si="9"/>
        <v>360</v>
      </c>
      <c r="D28" s="433">
        <f t="shared" si="9"/>
        <v>4</v>
      </c>
      <c r="E28" s="389">
        <v>142</v>
      </c>
      <c r="F28" s="416">
        <v>2</v>
      </c>
      <c r="G28" s="389">
        <v>41</v>
      </c>
      <c r="H28" s="403">
        <v>1</v>
      </c>
      <c r="I28" s="389">
        <v>52</v>
      </c>
      <c r="J28" s="403">
        <v>1</v>
      </c>
      <c r="K28" s="389">
        <v>79</v>
      </c>
      <c r="L28" s="407">
        <v>0</v>
      </c>
      <c r="M28" s="389">
        <v>15</v>
      </c>
      <c r="N28" s="407">
        <v>0</v>
      </c>
      <c r="O28" s="389">
        <v>31</v>
      </c>
      <c r="P28" s="275">
        <v>0</v>
      </c>
    </row>
    <row r="29" spans="1:16" ht="17.399999999999999">
      <c r="A29" s="1609"/>
      <c r="B29" s="378" t="s">
        <v>36</v>
      </c>
      <c r="C29" s="432">
        <f t="shared" si="9"/>
        <v>1313</v>
      </c>
      <c r="D29" s="433">
        <f t="shared" si="9"/>
        <v>15</v>
      </c>
      <c r="E29" s="391">
        <v>467</v>
      </c>
      <c r="F29" s="423">
        <v>8</v>
      </c>
      <c r="G29" s="391">
        <v>184</v>
      </c>
      <c r="H29" s="405">
        <v>2</v>
      </c>
      <c r="I29" s="391">
        <v>219</v>
      </c>
      <c r="J29" s="405">
        <v>3</v>
      </c>
      <c r="K29" s="391">
        <v>296</v>
      </c>
      <c r="L29" s="405">
        <v>1</v>
      </c>
      <c r="M29" s="391">
        <v>71</v>
      </c>
      <c r="N29" s="404">
        <v>0</v>
      </c>
      <c r="O29" s="391">
        <v>76</v>
      </c>
      <c r="P29" s="392">
        <v>1</v>
      </c>
    </row>
    <row r="30" spans="1:16" ht="17.399999999999999">
      <c r="A30" s="1609" t="s">
        <v>453</v>
      </c>
      <c r="B30" s="437" t="s">
        <v>70</v>
      </c>
      <c r="C30" s="432">
        <f t="shared" si="9"/>
        <v>4367</v>
      </c>
      <c r="D30" s="433">
        <f t="shared" si="9"/>
        <v>47</v>
      </c>
      <c r="E30" s="387">
        <f t="shared" ref="E30:P30" si="11">SUM(E31:E36)</f>
        <v>1606</v>
      </c>
      <c r="F30" s="402">
        <f t="shared" si="11"/>
        <v>20</v>
      </c>
      <c r="G30" s="387">
        <f t="shared" si="11"/>
        <v>592</v>
      </c>
      <c r="H30" s="402">
        <f t="shared" si="11"/>
        <v>8</v>
      </c>
      <c r="I30" s="387">
        <f t="shared" si="11"/>
        <v>648</v>
      </c>
      <c r="J30" s="402">
        <f t="shared" si="11"/>
        <v>9</v>
      </c>
      <c r="K30" s="387">
        <f t="shared" si="11"/>
        <v>1012</v>
      </c>
      <c r="L30" s="402">
        <f t="shared" si="11"/>
        <v>6</v>
      </c>
      <c r="M30" s="387">
        <f t="shared" si="11"/>
        <v>240</v>
      </c>
      <c r="N30" s="402">
        <f t="shared" si="11"/>
        <v>2</v>
      </c>
      <c r="O30" s="387">
        <f t="shared" si="11"/>
        <v>269</v>
      </c>
      <c r="P30" s="388">
        <f t="shared" si="11"/>
        <v>2</v>
      </c>
    </row>
    <row r="31" spans="1:16" ht="17.399999999999999">
      <c r="A31" s="1609"/>
      <c r="B31" s="376" t="s">
        <v>23</v>
      </c>
      <c r="C31" s="432">
        <f t="shared" si="9"/>
        <v>1912</v>
      </c>
      <c r="D31" s="433">
        <f t="shared" si="9"/>
        <v>17</v>
      </c>
      <c r="E31" s="414">
        <v>718</v>
      </c>
      <c r="F31" s="401">
        <v>8</v>
      </c>
      <c r="G31" s="385">
        <v>264</v>
      </c>
      <c r="H31" s="401">
        <v>3</v>
      </c>
      <c r="I31" s="385">
        <v>290</v>
      </c>
      <c r="J31" s="401">
        <v>3</v>
      </c>
      <c r="K31" s="385">
        <v>431</v>
      </c>
      <c r="L31" s="401">
        <v>2</v>
      </c>
      <c r="M31" s="385">
        <v>99</v>
      </c>
      <c r="N31" s="405">
        <v>1</v>
      </c>
      <c r="O31" s="385">
        <v>110</v>
      </c>
      <c r="P31" s="275">
        <v>0</v>
      </c>
    </row>
    <row r="32" spans="1:16" ht="17.399999999999999">
      <c r="A32" s="1609"/>
      <c r="B32" s="377" t="s">
        <v>29</v>
      </c>
      <c r="C32" s="432">
        <f t="shared" si="9"/>
        <v>367</v>
      </c>
      <c r="D32" s="433">
        <f t="shared" si="9"/>
        <v>3</v>
      </c>
      <c r="E32" s="389">
        <v>134</v>
      </c>
      <c r="F32" s="430">
        <v>0</v>
      </c>
      <c r="G32" s="389">
        <v>50</v>
      </c>
      <c r="H32" s="407">
        <v>0</v>
      </c>
      <c r="I32" s="389">
        <v>50</v>
      </c>
      <c r="J32" s="407">
        <v>0</v>
      </c>
      <c r="K32" s="389">
        <v>78</v>
      </c>
      <c r="L32" s="403">
        <v>1</v>
      </c>
      <c r="M32" s="389">
        <v>25</v>
      </c>
      <c r="N32" s="403">
        <v>1</v>
      </c>
      <c r="O32" s="389">
        <v>30</v>
      </c>
      <c r="P32" s="392">
        <v>1</v>
      </c>
    </row>
    <row r="33" spans="1:16" ht="17.399999999999999">
      <c r="A33" s="1609"/>
      <c r="B33" s="377" t="s">
        <v>30</v>
      </c>
      <c r="C33" s="432">
        <f t="shared" si="9"/>
        <v>560</v>
      </c>
      <c r="D33" s="433">
        <f t="shared" si="9"/>
        <v>7</v>
      </c>
      <c r="E33" s="389">
        <v>201</v>
      </c>
      <c r="F33" s="416">
        <v>5</v>
      </c>
      <c r="G33" s="389">
        <v>79</v>
      </c>
      <c r="H33" s="403">
        <v>1</v>
      </c>
      <c r="I33" s="389">
        <v>77</v>
      </c>
      <c r="J33" s="403">
        <v>1</v>
      </c>
      <c r="K33" s="389">
        <v>139</v>
      </c>
      <c r="L33" s="407">
        <v>0</v>
      </c>
      <c r="M33" s="389">
        <v>33</v>
      </c>
      <c r="N33" s="407">
        <v>0</v>
      </c>
      <c r="O33" s="389">
        <v>31</v>
      </c>
      <c r="P33" s="275">
        <v>0</v>
      </c>
    </row>
    <row r="34" spans="1:16" ht="17.399999999999999">
      <c r="A34" s="1609"/>
      <c r="B34" s="377" t="s">
        <v>31</v>
      </c>
      <c r="C34" s="432">
        <f t="shared" si="9"/>
        <v>482</v>
      </c>
      <c r="D34" s="433">
        <f t="shared" si="9"/>
        <v>4</v>
      </c>
      <c r="E34" s="398">
        <v>166</v>
      </c>
      <c r="F34" s="430">
        <v>0</v>
      </c>
      <c r="G34" s="398">
        <v>69</v>
      </c>
      <c r="H34" s="411">
        <v>2</v>
      </c>
      <c r="I34" s="398">
        <v>68</v>
      </c>
      <c r="J34" s="411">
        <v>1</v>
      </c>
      <c r="K34" s="398">
        <v>122</v>
      </c>
      <c r="L34" s="411">
        <v>1</v>
      </c>
      <c r="M34" s="398">
        <v>28</v>
      </c>
      <c r="N34" s="409">
        <v>0</v>
      </c>
      <c r="O34" s="398">
        <v>29</v>
      </c>
      <c r="P34" s="272">
        <v>0</v>
      </c>
    </row>
    <row r="35" spans="1:16" ht="17.399999999999999">
      <c r="A35" s="1609"/>
      <c r="B35" s="377" t="s">
        <v>32</v>
      </c>
      <c r="C35" s="432">
        <f t="shared" si="9"/>
        <v>465</v>
      </c>
      <c r="D35" s="433">
        <f t="shared" si="9"/>
        <v>3</v>
      </c>
      <c r="E35" s="389">
        <v>175</v>
      </c>
      <c r="F35" s="416">
        <v>2</v>
      </c>
      <c r="G35" s="389">
        <v>60</v>
      </c>
      <c r="H35" s="407">
        <v>0</v>
      </c>
      <c r="I35" s="389">
        <v>66</v>
      </c>
      <c r="J35" s="407">
        <v>0</v>
      </c>
      <c r="K35" s="389">
        <v>120</v>
      </c>
      <c r="L35" s="407">
        <v>0</v>
      </c>
      <c r="M35" s="389">
        <v>17</v>
      </c>
      <c r="N35" s="407">
        <v>0</v>
      </c>
      <c r="O35" s="389">
        <v>27</v>
      </c>
      <c r="P35" s="390">
        <v>1</v>
      </c>
    </row>
    <row r="36" spans="1:16" ht="17.399999999999999">
      <c r="A36" s="1625"/>
      <c r="B36" s="378" t="s">
        <v>33</v>
      </c>
      <c r="C36" s="432">
        <f t="shared" si="9"/>
        <v>581</v>
      </c>
      <c r="D36" s="433">
        <f t="shared" si="9"/>
        <v>13</v>
      </c>
      <c r="E36" s="391">
        <v>212</v>
      </c>
      <c r="F36" s="423">
        <v>5</v>
      </c>
      <c r="G36" s="391">
        <v>70</v>
      </c>
      <c r="H36" s="411">
        <v>2</v>
      </c>
      <c r="I36" s="391">
        <v>97</v>
      </c>
      <c r="J36" s="405">
        <v>4</v>
      </c>
      <c r="K36" s="391">
        <v>122</v>
      </c>
      <c r="L36" s="405">
        <v>2</v>
      </c>
      <c r="M36" s="391">
        <v>38</v>
      </c>
      <c r="N36" s="404">
        <v>0</v>
      </c>
      <c r="O36" s="391">
        <v>42</v>
      </c>
      <c r="P36" s="276">
        <v>0</v>
      </c>
    </row>
    <row r="37" spans="1:16" ht="17.399999999999999">
      <c r="A37" s="1609" t="s">
        <v>452</v>
      </c>
      <c r="B37" s="454" t="s">
        <v>70</v>
      </c>
      <c r="C37" s="432">
        <f t="shared" si="9"/>
        <v>18175</v>
      </c>
      <c r="D37" s="433">
        <f t="shared" si="9"/>
        <v>291</v>
      </c>
      <c r="E37" s="455">
        <f t="shared" ref="E37:P37" si="12">SUM(E38:E42)</f>
        <v>6348</v>
      </c>
      <c r="F37" s="456">
        <f t="shared" si="12"/>
        <v>132</v>
      </c>
      <c r="G37" s="455">
        <f t="shared" si="12"/>
        <v>2835</v>
      </c>
      <c r="H37" s="456">
        <f t="shared" si="12"/>
        <v>66</v>
      </c>
      <c r="I37" s="455">
        <f t="shared" si="12"/>
        <v>2643</v>
      </c>
      <c r="J37" s="456">
        <f t="shared" si="12"/>
        <v>45</v>
      </c>
      <c r="K37" s="455">
        <f t="shared" si="12"/>
        <v>4238</v>
      </c>
      <c r="L37" s="456">
        <f t="shared" si="12"/>
        <v>25</v>
      </c>
      <c r="M37" s="455">
        <f t="shared" si="12"/>
        <v>1062</v>
      </c>
      <c r="N37" s="456">
        <f t="shared" si="12"/>
        <v>8</v>
      </c>
      <c r="O37" s="455">
        <f t="shared" si="12"/>
        <v>1049</v>
      </c>
      <c r="P37" s="461">
        <f t="shared" si="12"/>
        <v>15</v>
      </c>
    </row>
    <row r="38" spans="1:16" ht="17.399999999999999">
      <c r="A38" s="1609"/>
      <c r="B38" s="376" t="s">
        <v>18</v>
      </c>
      <c r="C38" s="432">
        <f t="shared" si="9"/>
        <v>8193</v>
      </c>
      <c r="D38" s="433">
        <f t="shared" si="9"/>
        <v>149</v>
      </c>
      <c r="E38" s="429">
        <v>2863</v>
      </c>
      <c r="F38" s="415">
        <v>70</v>
      </c>
      <c r="G38" s="394">
        <v>1364</v>
      </c>
      <c r="H38" s="406">
        <v>31</v>
      </c>
      <c r="I38" s="394">
        <v>1139</v>
      </c>
      <c r="J38" s="406">
        <v>22</v>
      </c>
      <c r="K38" s="394">
        <v>1857</v>
      </c>
      <c r="L38" s="406">
        <v>16</v>
      </c>
      <c r="M38" s="394">
        <v>460</v>
      </c>
      <c r="N38" s="406">
        <v>5</v>
      </c>
      <c r="O38" s="394">
        <v>510</v>
      </c>
      <c r="P38" s="386">
        <v>5</v>
      </c>
    </row>
    <row r="39" spans="1:16" ht="17.399999999999999">
      <c r="A39" s="1609"/>
      <c r="B39" s="377" t="s">
        <v>21</v>
      </c>
      <c r="C39" s="432">
        <f t="shared" si="9"/>
        <v>3732</v>
      </c>
      <c r="D39" s="433">
        <f t="shared" si="9"/>
        <v>64</v>
      </c>
      <c r="E39" s="389">
        <v>1313</v>
      </c>
      <c r="F39" s="416">
        <v>27</v>
      </c>
      <c r="G39" s="389">
        <v>545</v>
      </c>
      <c r="H39" s="403">
        <v>19</v>
      </c>
      <c r="I39" s="389">
        <v>580</v>
      </c>
      <c r="J39" s="403">
        <v>8</v>
      </c>
      <c r="K39" s="389">
        <v>876</v>
      </c>
      <c r="L39" s="403">
        <v>4</v>
      </c>
      <c r="M39" s="389">
        <v>222</v>
      </c>
      <c r="N39" s="403">
        <v>2</v>
      </c>
      <c r="O39" s="389">
        <v>196</v>
      </c>
      <c r="P39" s="390">
        <v>4</v>
      </c>
    </row>
    <row r="40" spans="1:16" ht="17.399999999999999">
      <c r="A40" s="1609"/>
      <c r="B40" s="377" t="s">
        <v>22</v>
      </c>
      <c r="C40" s="432">
        <f t="shared" ref="C40:D45" si="13">SUM(E40,G40,I40,K40,M40,O40)</f>
        <v>4512</v>
      </c>
      <c r="D40" s="433">
        <f t="shared" si="13"/>
        <v>57</v>
      </c>
      <c r="E40" s="389">
        <v>1582</v>
      </c>
      <c r="F40" s="416">
        <v>28</v>
      </c>
      <c r="G40" s="389">
        <v>677</v>
      </c>
      <c r="H40" s="403">
        <v>11</v>
      </c>
      <c r="I40" s="389">
        <v>638</v>
      </c>
      <c r="J40" s="403">
        <v>10</v>
      </c>
      <c r="K40" s="389">
        <v>1099</v>
      </c>
      <c r="L40" s="403">
        <v>3</v>
      </c>
      <c r="M40" s="389">
        <v>274</v>
      </c>
      <c r="N40" s="403">
        <v>1</v>
      </c>
      <c r="O40" s="389">
        <v>242</v>
      </c>
      <c r="P40" s="390">
        <v>4</v>
      </c>
    </row>
    <row r="41" spans="1:16" ht="17.399999999999999">
      <c r="A41" s="1609"/>
      <c r="B41" s="377" t="s">
        <v>37</v>
      </c>
      <c r="C41" s="432">
        <f t="shared" si="13"/>
        <v>1632</v>
      </c>
      <c r="D41" s="433">
        <f t="shared" si="13"/>
        <v>18</v>
      </c>
      <c r="E41" s="389">
        <v>556</v>
      </c>
      <c r="F41" s="416">
        <v>6</v>
      </c>
      <c r="G41" s="389">
        <v>240</v>
      </c>
      <c r="H41" s="403">
        <v>5</v>
      </c>
      <c r="I41" s="389">
        <v>263</v>
      </c>
      <c r="J41" s="403">
        <v>4</v>
      </c>
      <c r="K41" s="389">
        <v>377</v>
      </c>
      <c r="L41" s="403">
        <v>1</v>
      </c>
      <c r="M41" s="389">
        <v>99</v>
      </c>
      <c r="N41" s="407">
        <v>0</v>
      </c>
      <c r="O41" s="389">
        <v>97</v>
      </c>
      <c r="P41" s="390">
        <v>2</v>
      </c>
    </row>
    <row r="42" spans="1:16" ht="17.399999999999999">
      <c r="A42" s="1609"/>
      <c r="B42" s="457" t="s">
        <v>38</v>
      </c>
      <c r="C42" s="432">
        <f t="shared" si="13"/>
        <v>106</v>
      </c>
      <c r="D42" s="433">
        <f t="shared" si="13"/>
        <v>3</v>
      </c>
      <c r="E42" s="431">
        <v>34</v>
      </c>
      <c r="F42" s="424">
        <v>1</v>
      </c>
      <c r="G42" s="431">
        <v>9</v>
      </c>
      <c r="H42" s="458">
        <v>0</v>
      </c>
      <c r="I42" s="431">
        <v>23</v>
      </c>
      <c r="J42" s="459">
        <v>1</v>
      </c>
      <c r="K42" s="431">
        <v>29</v>
      </c>
      <c r="L42" s="459">
        <v>1</v>
      </c>
      <c r="M42" s="431">
        <v>7</v>
      </c>
      <c r="N42" s="458">
        <v>0</v>
      </c>
      <c r="O42" s="431">
        <v>4</v>
      </c>
      <c r="P42" s="462">
        <v>0</v>
      </c>
    </row>
    <row r="43" spans="1:16" ht="17.399999999999999">
      <c r="A43" s="1626" t="s">
        <v>451</v>
      </c>
      <c r="B43" s="450" t="s">
        <v>70</v>
      </c>
      <c r="C43" s="432">
        <f t="shared" si="13"/>
        <v>10323</v>
      </c>
      <c r="D43" s="433">
        <f t="shared" si="13"/>
        <v>185</v>
      </c>
      <c r="E43" s="451">
        <f t="shared" ref="E43:P43" si="14">SUM(E44:E45)</f>
        <v>3721</v>
      </c>
      <c r="F43" s="452">
        <f t="shared" si="14"/>
        <v>92</v>
      </c>
      <c r="G43" s="451">
        <f t="shared" si="14"/>
        <v>1601</v>
      </c>
      <c r="H43" s="452">
        <f t="shared" si="14"/>
        <v>25</v>
      </c>
      <c r="I43" s="451">
        <f t="shared" si="14"/>
        <v>1471</v>
      </c>
      <c r="J43" s="452">
        <f t="shared" si="14"/>
        <v>36</v>
      </c>
      <c r="K43" s="451">
        <f t="shared" si="14"/>
        <v>2340</v>
      </c>
      <c r="L43" s="452">
        <f t="shared" si="14"/>
        <v>17</v>
      </c>
      <c r="M43" s="451">
        <f t="shared" si="14"/>
        <v>619</v>
      </c>
      <c r="N43" s="452">
        <f t="shared" si="14"/>
        <v>3</v>
      </c>
      <c r="O43" s="451">
        <f t="shared" si="14"/>
        <v>571</v>
      </c>
      <c r="P43" s="453">
        <f t="shared" si="14"/>
        <v>12</v>
      </c>
    </row>
    <row r="44" spans="1:16" ht="17.399999999999999">
      <c r="A44" s="1609"/>
      <c r="B44" s="376" t="s">
        <v>19</v>
      </c>
      <c r="C44" s="432">
        <f t="shared" si="13"/>
        <v>7336</v>
      </c>
      <c r="D44" s="433">
        <f t="shared" si="13"/>
        <v>137</v>
      </c>
      <c r="E44" s="421">
        <v>2742</v>
      </c>
      <c r="F44" s="422">
        <v>65</v>
      </c>
      <c r="G44" s="385">
        <v>1149</v>
      </c>
      <c r="H44" s="401">
        <v>16</v>
      </c>
      <c r="I44" s="385">
        <v>1023</v>
      </c>
      <c r="J44" s="401">
        <v>32</v>
      </c>
      <c r="K44" s="385">
        <v>1606</v>
      </c>
      <c r="L44" s="401">
        <v>14</v>
      </c>
      <c r="M44" s="385">
        <v>421</v>
      </c>
      <c r="N44" s="403">
        <v>2</v>
      </c>
      <c r="O44" s="385">
        <v>395</v>
      </c>
      <c r="P44" s="386">
        <v>8</v>
      </c>
    </row>
    <row r="45" spans="1:16" ht="18" thickBot="1">
      <c r="A45" s="1627"/>
      <c r="B45" s="380" t="s">
        <v>24</v>
      </c>
      <c r="C45" s="432">
        <f t="shared" si="13"/>
        <v>2987</v>
      </c>
      <c r="D45" s="433">
        <f t="shared" si="13"/>
        <v>48</v>
      </c>
      <c r="E45" s="463">
        <v>979</v>
      </c>
      <c r="F45" s="464">
        <v>27</v>
      </c>
      <c r="G45" s="463">
        <v>452</v>
      </c>
      <c r="H45" s="465">
        <v>9</v>
      </c>
      <c r="I45" s="463">
        <v>448</v>
      </c>
      <c r="J45" s="465">
        <v>4</v>
      </c>
      <c r="K45" s="463">
        <v>734</v>
      </c>
      <c r="L45" s="465">
        <v>3</v>
      </c>
      <c r="M45" s="463">
        <v>198</v>
      </c>
      <c r="N45" s="465">
        <v>1</v>
      </c>
      <c r="O45" s="463">
        <v>176</v>
      </c>
      <c r="P45" s="466">
        <v>4</v>
      </c>
    </row>
    <row r="46" spans="1:16" ht="17.399999999999999">
      <c r="A46" s="1623" t="s">
        <v>300</v>
      </c>
      <c r="B46" s="1623"/>
      <c r="C46" s="1623"/>
      <c r="D46" s="1623"/>
      <c r="E46" s="1623"/>
      <c r="F46" s="1623"/>
      <c r="G46" s="1623"/>
      <c r="H46" s="1623"/>
      <c r="I46" s="1623"/>
      <c r="J46" s="1623"/>
      <c r="K46" s="1623"/>
      <c r="L46" s="1623"/>
      <c r="M46" s="1623"/>
      <c r="N46" s="1623"/>
      <c r="O46" s="1623"/>
      <c r="P46" s="1623"/>
    </row>
    <row r="47" spans="1:16" ht="17.399999999999999">
      <c r="A47" s="1624" t="s">
        <v>608</v>
      </c>
      <c r="B47" s="1624"/>
      <c r="C47" s="1624"/>
      <c r="D47" s="1624"/>
      <c r="E47" s="1624"/>
      <c r="F47" s="1624"/>
      <c r="G47" s="1624"/>
      <c r="H47" s="1624"/>
      <c r="I47" s="1624"/>
      <c r="J47" s="1624"/>
      <c r="K47" s="1624"/>
      <c r="L47" s="1624"/>
      <c r="M47" s="1624"/>
      <c r="N47" s="1624"/>
      <c r="O47" s="1624"/>
      <c r="P47" s="1624"/>
    </row>
  </sheetData>
  <mergeCells count="22">
    <mergeCell ref="A46:P46"/>
    <mergeCell ref="A47:P47"/>
    <mergeCell ref="A19:A22"/>
    <mergeCell ref="A23:A24"/>
    <mergeCell ref="A25:A29"/>
    <mergeCell ref="A30:A36"/>
    <mergeCell ref="A37:A42"/>
    <mergeCell ref="A43:A45"/>
    <mergeCell ref="A16:A18"/>
    <mergeCell ref="K1:P1"/>
    <mergeCell ref="C2:D2"/>
    <mergeCell ref="E2:F2"/>
    <mergeCell ref="G2:H2"/>
    <mergeCell ref="I2:J2"/>
    <mergeCell ref="K2:L2"/>
    <mergeCell ref="M2:N2"/>
    <mergeCell ref="O2:P2"/>
    <mergeCell ref="A3:B3"/>
    <mergeCell ref="A4:A7"/>
    <mergeCell ref="A8:B8"/>
    <mergeCell ref="A9:A10"/>
    <mergeCell ref="A11:A15"/>
  </mergeCells>
  <phoneticPr fontId="9"/>
  <conditionalFormatting sqref="D3:D45 P3:P45 J3:J45 F3:F45 L3:L45 H3:H45 N3:N45">
    <cfRule type="expression" dxfId="0" priority="1" stopIfTrue="1">
      <formula>"N36=0"</formula>
    </cfRule>
  </conditionalFormatting>
  <pageMargins left="0.31496062992125984" right="0.31496062992125984" top="1.1811023622047245" bottom="0.55118110236220474" header="0.31496062992125984" footer="0.31496062992125984"/>
  <pageSetup paperSize="9" scale="6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6"/>
  <sheetViews>
    <sheetView view="pageBreakPreview" topLeftCell="A16" zoomScaleNormal="100" zoomScaleSheetLayoutView="100" workbookViewId="0">
      <selection sqref="A1:D1"/>
    </sheetView>
  </sheetViews>
  <sheetFormatPr defaultRowHeight="13.2"/>
  <cols>
    <col min="1" max="1" width="15.33203125" customWidth="1"/>
    <col min="2" max="2" width="9.6640625" customWidth="1"/>
    <col min="3" max="3" width="10.88671875" customWidth="1"/>
    <col min="4" max="4" width="9.6640625" customWidth="1"/>
    <col min="5" max="5" width="11" customWidth="1"/>
    <col min="6" max="6" width="16.33203125" customWidth="1"/>
    <col min="7" max="7" width="10.88671875" customWidth="1"/>
    <col min="8" max="8" width="11.109375" customWidth="1"/>
  </cols>
  <sheetData>
    <row r="1" spans="1:8" ht="18" thickBot="1">
      <c r="A1" s="1631" t="s">
        <v>375</v>
      </c>
      <c r="B1" s="1631"/>
      <c r="C1" s="1631"/>
      <c r="D1" s="1631"/>
      <c r="E1" s="84"/>
      <c r="F1" s="830"/>
      <c r="G1" s="88"/>
      <c r="H1" s="915" t="s">
        <v>573</v>
      </c>
    </row>
    <row r="2" spans="1:8" ht="35.4" thickBot="1">
      <c r="A2" s="467" t="s">
        <v>445</v>
      </c>
      <c r="B2" s="468" t="s">
        <v>137</v>
      </c>
      <c r="C2" s="485" t="s">
        <v>293</v>
      </c>
      <c r="D2" s="469" t="s">
        <v>292</v>
      </c>
      <c r="E2" s="470" t="s">
        <v>291</v>
      </c>
      <c r="F2" s="470" t="s">
        <v>290</v>
      </c>
      <c r="G2" s="470" t="s">
        <v>289</v>
      </c>
      <c r="H2" s="471" t="s">
        <v>288</v>
      </c>
    </row>
    <row r="3" spans="1:8" ht="18.600000000000001" customHeight="1" thickBot="1">
      <c r="A3" s="1632" t="s">
        <v>286</v>
      </c>
      <c r="B3" s="1633"/>
      <c r="C3" s="486">
        <f>SUM(D3:H3)</f>
        <v>268447</v>
      </c>
      <c r="D3" s="480">
        <f t="shared" ref="D3:G3" si="0">SUM(D4:D8)</f>
        <v>17750</v>
      </c>
      <c r="E3" s="472">
        <f t="shared" si="0"/>
        <v>24832</v>
      </c>
      <c r="F3" s="472">
        <f t="shared" si="0"/>
        <v>3310</v>
      </c>
      <c r="G3" s="472">
        <f t="shared" si="0"/>
        <v>129783</v>
      </c>
      <c r="H3" s="473">
        <f>SUM(H4:H8)</f>
        <v>92772</v>
      </c>
    </row>
    <row r="4" spans="1:8" ht="18.600000000000001" customHeight="1" thickTop="1">
      <c r="A4" s="1634"/>
      <c r="B4" s="120" t="s">
        <v>5</v>
      </c>
      <c r="C4" s="487">
        <f t="shared" ref="C4:C45" si="1">SUM(D4:H4)</f>
        <v>99455</v>
      </c>
      <c r="D4" s="976">
        <v>6443</v>
      </c>
      <c r="E4" s="977">
        <v>9032</v>
      </c>
      <c r="F4" s="977">
        <v>1054</v>
      </c>
      <c r="G4" s="977">
        <v>47193</v>
      </c>
      <c r="H4" s="978">
        <v>35733</v>
      </c>
    </row>
    <row r="5" spans="1:8" ht="18.600000000000001" customHeight="1">
      <c r="A5" s="1634"/>
      <c r="B5" s="121" t="s">
        <v>6</v>
      </c>
      <c r="C5" s="487">
        <f t="shared" si="1"/>
        <v>37780</v>
      </c>
      <c r="D5" s="979">
        <v>2236</v>
      </c>
      <c r="E5" s="980">
        <v>3406</v>
      </c>
      <c r="F5" s="980">
        <v>475</v>
      </c>
      <c r="G5" s="980">
        <v>18217</v>
      </c>
      <c r="H5" s="981">
        <v>13446</v>
      </c>
    </row>
    <row r="6" spans="1:8" ht="18.600000000000001" customHeight="1">
      <c r="A6" s="1634"/>
      <c r="B6" s="121" t="s">
        <v>287</v>
      </c>
      <c r="C6" s="487">
        <f t="shared" si="1"/>
        <v>19835</v>
      </c>
      <c r="D6" s="979">
        <v>1244</v>
      </c>
      <c r="E6" s="980">
        <v>1833</v>
      </c>
      <c r="F6" s="980">
        <v>176</v>
      </c>
      <c r="G6" s="980">
        <v>9443</v>
      </c>
      <c r="H6" s="981">
        <v>7139</v>
      </c>
    </row>
    <row r="7" spans="1:8" ht="18.600000000000001" customHeight="1" thickBot="1">
      <c r="A7" s="1635"/>
      <c r="B7" s="121" t="s">
        <v>7</v>
      </c>
      <c r="C7" s="492">
        <f t="shared" si="1"/>
        <v>13117</v>
      </c>
      <c r="D7" s="982">
        <v>893</v>
      </c>
      <c r="E7" s="983">
        <v>1313</v>
      </c>
      <c r="F7" s="983">
        <v>129</v>
      </c>
      <c r="G7" s="983">
        <v>6052</v>
      </c>
      <c r="H7" s="984">
        <v>4730</v>
      </c>
    </row>
    <row r="8" spans="1:8" ht="18.600000000000001" customHeight="1" thickBot="1">
      <c r="A8" s="1636" t="s">
        <v>454</v>
      </c>
      <c r="B8" s="1637"/>
      <c r="C8" s="1016">
        <f t="shared" si="1"/>
        <v>98260</v>
      </c>
      <c r="D8" s="481">
        <f t="shared" ref="D8:G8" si="2">SUM(D9:D11,D16,D19,D23,D25,D30,D37,D43)</f>
        <v>6934</v>
      </c>
      <c r="E8" s="474">
        <f t="shared" si="2"/>
        <v>9248</v>
      </c>
      <c r="F8" s="474">
        <f t="shared" si="2"/>
        <v>1476</v>
      </c>
      <c r="G8" s="474">
        <f t="shared" si="2"/>
        <v>48878</v>
      </c>
      <c r="H8" s="475">
        <f>SUM(H9:H11,H16,H19,H23,H25,H30,H37,H43)</f>
        <v>31724</v>
      </c>
    </row>
    <row r="9" spans="1:8" ht="18.600000000000001" customHeight="1" thickTop="1">
      <c r="A9" s="49"/>
      <c r="B9" s="444" t="s">
        <v>12</v>
      </c>
      <c r="C9" s="487">
        <f t="shared" si="1"/>
        <v>13169</v>
      </c>
      <c r="D9" s="976">
        <v>984</v>
      </c>
      <c r="E9" s="977">
        <v>1185</v>
      </c>
      <c r="F9" s="977">
        <v>203</v>
      </c>
      <c r="G9" s="977">
        <v>6628</v>
      </c>
      <c r="H9" s="978">
        <v>4169</v>
      </c>
    </row>
    <row r="10" spans="1:8" ht="18.600000000000001" customHeight="1">
      <c r="A10" s="49"/>
      <c r="B10" s="126" t="s">
        <v>14</v>
      </c>
      <c r="C10" s="487">
        <f t="shared" si="1"/>
        <v>6613</v>
      </c>
      <c r="D10" s="979">
        <v>418</v>
      </c>
      <c r="E10" s="980">
        <v>671</v>
      </c>
      <c r="F10" s="980">
        <v>91</v>
      </c>
      <c r="G10" s="980">
        <v>3208</v>
      </c>
      <c r="H10" s="981">
        <v>2225</v>
      </c>
    </row>
    <row r="11" spans="1:8" ht="18.600000000000001" customHeight="1">
      <c r="A11" s="1638" t="s">
        <v>446</v>
      </c>
      <c r="B11" s="478" t="s">
        <v>70</v>
      </c>
      <c r="C11" s="487">
        <f t="shared" si="1"/>
        <v>13821</v>
      </c>
      <c r="D11" s="482">
        <f t="shared" ref="D11:G11" si="3">SUM(D12:D15)</f>
        <v>1026</v>
      </c>
      <c r="E11" s="479">
        <f t="shared" si="3"/>
        <v>1505</v>
      </c>
      <c r="F11" s="479">
        <f t="shared" si="3"/>
        <v>199</v>
      </c>
      <c r="G11" s="479">
        <f t="shared" si="3"/>
        <v>6933</v>
      </c>
      <c r="H11" s="843">
        <f>SUM(H12:H15)</f>
        <v>4158</v>
      </c>
    </row>
    <row r="12" spans="1:8" ht="18.600000000000001" customHeight="1">
      <c r="A12" s="1639"/>
      <c r="B12" s="477" t="s">
        <v>10</v>
      </c>
      <c r="C12" s="487">
        <f t="shared" si="1"/>
        <v>9750</v>
      </c>
      <c r="D12" s="985">
        <v>730</v>
      </c>
      <c r="E12" s="986">
        <v>1084</v>
      </c>
      <c r="F12" s="986">
        <v>141</v>
      </c>
      <c r="G12" s="986">
        <v>4855</v>
      </c>
      <c r="H12" s="987">
        <v>2940</v>
      </c>
    </row>
    <row r="13" spans="1:8" ht="18.600000000000001" customHeight="1">
      <c r="A13" s="1639"/>
      <c r="B13" s="123" t="s">
        <v>27</v>
      </c>
      <c r="C13" s="487">
        <f t="shared" si="1"/>
        <v>1398</v>
      </c>
      <c r="D13" s="988">
        <v>106</v>
      </c>
      <c r="E13" s="989">
        <v>131</v>
      </c>
      <c r="F13" s="989">
        <v>16</v>
      </c>
      <c r="G13" s="989">
        <v>710</v>
      </c>
      <c r="H13" s="990">
        <v>435</v>
      </c>
    </row>
    <row r="14" spans="1:8" ht="18.600000000000001" customHeight="1">
      <c r="A14" s="1639"/>
      <c r="B14" s="124" t="s">
        <v>28</v>
      </c>
      <c r="C14" s="487">
        <f t="shared" si="1"/>
        <v>1123</v>
      </c>
      <c r="D14" s="991">
        <v>76</v>
      </c>
      <c r="E14" s="992">
        <v>107</v>
      </c>
      <c r="F14" s="992">
        <v>20</v>
      </c>
      <c r="G14" s="992">
        <v>574</v>
      </c>
      <c r="H14" s="993">
        <v>346</v>
      </c>
    </row>
    <row r="15" spans="1:8" ht="18.600000000000001" customHeight="1">
      <c r="A15" s="1640"/>
      <c r="B15" s="447" t="s">
        <v>26</v>
      </c>
      <c r="C15" s="487">
        <f t="shared" si="1"/>
        <v>1550</v>
      </c>
      <c r="D15" s="994">
        <v>114</v>
      </c>
      <c r="E15" s="995">
        <v>183</v>
      </c>
      <c r="F15" s="995">
        <v>22</v>
      </c>
      <c r="G15" s="995">
        <v>794</v>
      </c>
      <c r="H15" s="996">
        <v>437</v>
      </c>
    </row>
    <row r="16" spans="1:8" ht="18.600000000000001" customHeight="1">
      <c r="A16" s="1628" t="s">
        <v>450</v>
      </c>
      <c r="B16" s="445" t="s">
        <v>70</v>
      </c>
      <c r="C16" s="487">
        <f t="shared" si="1"/>
        <v>10089</v>
      </c>
      <c r="D16" s="483">
        <f>SUM(D17:D18)</f>
        <v>782</v>
      </c>
      <c r="E16" s="446">
        <f>SUM(E17:E18)</f>
        <v>918</v>
      </c>
      <c r="F16" s="446">
        <f>SUM(F17:F18)</f>
        <v>132</v>
      </c>
      <c r="G16" s="446">
        <f>SUM(G17:G18)</f>
        <v>5085</v>
      </c>
      <c r="H16" s="130">
        <f>SUM(H17:H18)</f>
        <v>3172</v>
      </c>
    </row>
    <row r="17" spans="1:8" ht="18.600000000000001" customHeight="1">
      <c r="A17" s="1629"/>
      <c r="B17" s="122" t="s">
        <v>17</v>
      </c>
      <c r="C17" s="487">
        <f t="shared" si="1"/>
        <v>6423</v>
      </c>
      <c r="D17" s="997">
        <v>503</v>
      </c>
      <c r="E17" s="998">
        <v>587</v>
      </c>
      <c r="F17" s="998">
        <v>75</v>
      </c>
      <c r="G17" s="998">
        <v>3290</v>
      </c>
      <c r="H17" s="999">
        <v>1968</v>
      </c>
    </row>
    <row r="18" spans="1:8" ht="18.600000000000001" customHeight="1">
      <c r="A18" s="1630"/>
      <c r="B18" s="447" t="s">
        <v>20</v>
      </c>
      <c r="C18" s="487">
        <f t="shared" si="1"/>
        <v>3666</v>
      </c>
      <c r="D18" s="1000">
        <v>279</v>
      </c>
      <c r="E18" s="1001">
        <v>331</v>
      </c>
      <c r="F18" s="1001">
        <v>57</v>
      </c>
      <c r="G18" s="1001">
        <v>1795</v>
      </c>
      <c r="H18" s="1002">
        <v>1204</v>
      </c>
    </row>
    <row r="19" spans="1:8" ht="18.600000000000001" customHeight="1">
      <c r="A19" s="1642" t="s">
        <v>447</v>
      </c>
      <c r="B19" s="445" t="s">
        <v>70</v>
      </c>
      <c r="C19" s="487">
        <f t="shared" si="1"/>
        <v>10175</v>
      </c>
      <c r="D19" s="483">
        <f>SUM(D20:D22)</f>
        <v>723</v>
      </c>
      <c r="E19" s="446">
        <f>SUM(E20:E22)</f>
        <v>974</v>
      </c>
      <c r="F19" s="446">
        <f>SUM(F20:F22)</f>
        <v>154</v>
      </c>
      <c r="G19" s="446">
        <f>SUM(G20:G22)</f>
        <v>4835</v>
      </c>
      <c r="H19" s="130">
        <f>SUM(H20:H22)</f>
        <v>3489</v>
      </c>
    </row>
    <row r="20" spans="1:8" ht="18.600000000000001" customHeight="1">
      <c r="A20" s="1639"/>
      <c r="B20" s="122" t="s">
        <v>11</v>
      </c>
      <c r="C20" s="487">
        <f t="shared" si="1"/>
        <v>6662</v>
      </c>
      <c r="D20" s="997">
        <v>481</v>
      </c>
      <c r="E20" s="998">
        <v>640</v>
      </c>
      <c r="F20" s="998">
        <v>100</v>
      </c>
      <c r="G20" s="998">
        <v>3216</v>
      </c>
      <c r="H20" s="999">
        <v>2225</v>
      </c>
    </row>
    <row r="21" spans="1:8" ht="18.600000000000001" customHeight="1">
      <c r="A21" s="1639"/>
      <c r="B21" s="123" t="s">
        <v>15</v>
      </c>
      <c r="C21" s="487">
        <f t="shared" si="1"/>
        <v>2344</v>
      </c>
      <c r="D21" s="1003">
        <v>169</v>
      </c>
      <c r="E21" s="1004">
        <v>210</v>
      </c>
      <c r="F21" s="1004">
        <v>42</v>
      </c>
      <c r="G21" s="1004">
        <v>1108</v>
      </c>
      <c r="H21" s="1005">
        <v>815</v>
      </c>
    </row>
    <row r="22" spans="1:8" ht="18.600000000000001" customHeight="1">
      <c r="A22" s="1640"/>
      <c r="B22" s="447" t="s">
        <v>25</v>
      </c>
      <c r="C22" s="487">
        <f t="shared" si="1"/>
        <v>1169</v>
      </c>
      <c r="D22" s="1000">
        <v>73</v>
      </c>
      <c r="E22" s="1001">
        <v>124</v>
      </c>
      <c r="F22" s="1001">
        <v>12</v>
      </c>
      <c r="G22" s="1001">
        <v>511</v>
      </c>
      <c r="H22" s="1002">
        <v>449</v>
      </c>
    </row>
    <row r="23" spans="1:8" ht="18.600000000000001" customHeight="1">
      <c r="A23" s="1628" t="s">
        <v>449</v>
      </c>
      <c r="B23" s="445" t="s">
        <v>70</v>
      </c>
      <c r="C23" s="487">
        <f t="shared" si="1"/>
        <v>1944</v>
      </c>
      <c r="D23" s="484">
        <f t="shared" ref="D23:G23" si="4">SUM(D24)</f>
        <v>140</v>
      </c>
      <c r="E23" s="448">
        <f t="shared" si="4"/>
        <v>174</v>
      </c>
      <c r="F23" s="448">
        <f t="shared" si="4"/>
        <v>27</v>
      </c>
      <c r="G23" s="448">
        <f t="shared" si="4"/>
        <v>910</v>
      </c>
      <c r="H23" s="129">
        <f>SUM(H24)</f>
        <v>693</v>
      </c>
    </row>
    <row r="24" spans="1:8" ht="18.600000000000001" customHeight="1">
      <c r="A24" s="1630"/>
      <c r="B24" s="449" t="s">
        <v>16</v>
      </c>
      <c r="C24" s="487">
        <f t="shared" si="1"/>
        <v>1944</v>
      </c>
      <c r="D24" s="1006">
        <v>140</v>
      </c>
      <c r="E24" s="1007">
        <v>174</v>
      </c>
      <c r="F24" s="1007">
        <v>27</v>
      </c>
      <c r="G24" s="1007">
        <v>910</v>
      </c>
      <c r="H24" s="1008">
        <v>693</v>
      </c>
    </row>
    <row r="25" spans="1:8" ht="18.600000000000001" customHeight="1">
      <c r="A25" s="1642" t="s">
        <v>448</v>
      </c>
      <c r="B25" s="445" t="s">
        <v>70</v>
      </c>
      <c r="C25" s="487">
        <f t="shared" si="1"/>
        <v>9584</v>
      </c>
      <c r="D25" s="483">
        <f>SUM(D26:D29)</f>
        <v>683</v>
      </c>
      <c r="E25" s="446">
        <f>SUM(E26:E29)</f>
        <v>903</v>
      </c>
      <c r="F25" s="446">
        <f>SUM(F26:F29)</f>
        <v>174</v>
      </c>
      <c r="G25" s="446">
        <f>SUM(G26:G29)</f>
        <v>4612</v>
      </c>
      <c r="H25" s="130">
        <f>SUM(H26:H29)</f>
        <v>3212</v>
      </c>
    </row>
    <row r="26" spans="1:8" ht="18.600000000000001" customHeight="1">
      <c r="A26" s="1639"/>
      <c r="B26" s="122" t="s">
        <v>13</v>
      </c>
      <c r="C26" s="487">
        <f t="shared" si="1"/>
        <v>7125</v>
      </c>
      <c r="D26" s="997">
        <v>460</v>
      </c>
      <c r="E26" s="998">
        <v>711</v>
      </c>
      <c r="F26" s="998">
        <v>139</v>
      </c>
      <c r="G26" s="998">
        <v>3403</v>
      </c>
      <c r="H26" s="999">
        <v>2412</v>
      </c>
    </row>
    <row r="27" spans="1:8" ht="18.600000000000001" customHeight="1">
      <c r="A27" s="1639"/>
      <c r="B27" s="123" t="s">
        <v>34</v>
      </c>
      <c r="C27" s="487">
        <f t="shared" si="1"/>
        <v>786</v>
      </c>
      <c r="D27" s="988">
        <v>91</v>
      </c>
      <c r="E27" s="989">
        <v>63</v>
      </c>
      <c r="F27" s="989">
        <v>11</v>
      </c>
      <c r="G27" s="989">
        <v>375</v>
      </c>
      <c r="H27" s="990">
        <v>246</v>
      </c>
    </row>
    <row r="28" spans="1:8" ht="18.600000000000001" customHeight="1">
      <c r="A28" s="1639"/>
      <c r="B28" s="123" t="s">
        <v>35</v>
      </c>
      <c r="C28" s="487">
        <f t="shared" si="1"/>
        <v>360</v>
      </c>
      <c r="D28" s="988">
        <v>29</v>
      </c>
      <c r="E28" s="989">
        <v>31</v>
      </c>
      <c r="F28" s="989">
        <v>8</v>
      </c>
      <c r="G28" s="989">
        <v>166</v>
      </c>
      <c r="H28" s="990">
        <v>126</v>
      </c>
    </row>
    <row r="29" spans="1:8" ht="18.600000000000001" customHeight="1">
      <c r="A29" s="1640"/>
      <c r="B29" s="447" t="s">
        <v>36</v>
      </c>
      <c r="C29" s="487">
        <f t="shared" si="1"/>
        <v>1313</v>
      </c>
      <c r="D29" s="1009">
        <v>103</v>
      </c>
      <c r="E29" s="1010">
        <v>98</v>
      </c>
      <c r="F29" s="1010">
        <v>16</v>
      </c>
      <c r="G29" s="1010">
        <v>668</v>
      </c>
      <c r="H29" s="1011">
        <v>428</v>
      </c>
    </row>
    <row r="30" spans="1:8" ht="18.600000000000001" customHeight="1">
      <c r="A30" s="1628" t="s">
        <v>453</v>
      </c>
      <c r="B30" s="445" t="s">
        <v>70</v>
      </c>
      <c r="C30" s="487">
        <f t="shared" si="1"/>
        <v>4367</v>
      </c>
      <c r="D30" s="483">
        <f>SUM(D31:D36)</f>
        <v>276</v>
      </c>
      <c r="E30" s="446">
        <f>SUM(E31:E36)</f>
        <v>391</v>
      </c>
      <c r="F30" s="446">
        <f>SUM(F31:F36)</f>
        <v>65</v>
      </c>
      <c r="G30" s="446">
        <f>SUM(G31:G36)</f>
        <v>2188</v>
      </c>
      <c r="H30" s="130">
        <f>SUM(H31:H36)</f>
        <v>1447</v>
      </c>
    </row>
    <row r="31" spans="1:8" ht="18.600000000000001" customHeight="1">
      <c r="A31" s="1629"/>
      <c r="B31" s="122" t="s">
        <v>504</v>
      </c>
      <c r="C31" s="487">
        <f t="shared" si="1"/>
        <v>1912</v>
      </c>
      <c r="D31" s="997">
        <v>119</v>
      </c>
      <c r="E31" s="998">
        <v>168</v>
      </c>
      <c r="F31" s="998">
        <v>31</v>
      </c>
      <c r="G31" s="998">
        <v>962</v>
      </c>
      <c r="H31" s="999">
        <v>632</v>
      </c>
    </row>
    <row r="32" spans="1:8" ht="18.600000000000001" customHeight="1">
      <c r="A32" s="1629"/>
      <c r="B32" s="123" t="s">
        <v>29</v>
      </c>
      <c r="C32" s="487">
        <f t="shared" si="1"/>
        <v>367</v>
      </c>
      <c r="D32" s="988">
        <v>31</v>
      </c>
      <c r="E32" s="989">
        <v>44</v>
      </c>
      <c r="F32" s="989">
        <v>3</v>
      </c>
      <c r="G32" s="989">
        <v>183</v>
      </c>
      <c r="H32" s="990">
        <v>106</v>
      </c>
    </row>
    <row r="33" spans="1:8" ht="18.600000000000001" customHeight="1">
      <c r="A33" s="1629"/>
      <c r="B33" s="123" t="s">
        <v>30</v>
      </c>
      <c r="C33" s="487">
        <f t="shared" si="1"/>
        <v>560</v>
      </c>
      <c r="D33" s="988">
        <v>34</v>
      </c>
      <c r="E33" s="989">
        <v>53</v>
      </c>
      <c r="F33" s="989">
        <v>9</v>
      </c>
      <c r="G33" s="989">
        <v>281</v>
      </c>
      <c r="H33" s="990">
        <v>183</v>
      </c>
    </row>
    <row r="34" spans="1:8" ht="18.600000000000001" customHeight="1">
      <c r="A34" s="1629"/>
      <c r="B34" s="123" t="s">
        <v>31</v>
      </c>
      <c r="C34" s="487">
        <f t="shared" si="1"/>
        <v>482</v>
      </c>
      <c r="D34" s="988">
        <v>37</v>
      </c>
      <c r="E34" s="989">
        <v>37</v>
      </c>
      <c r="F34" s="989">
        <v>8</v>
      </c>
      <c r="G34" s="989">
        <v>233</v>
      </c>
      <c r="H34" s="990">
        <v>167</v>
      </c>
    </row>
    <row r="35" spans="1:8" ht="18.600000000000001" customHeight="1">
      <c r="A35" s="1629"/>
      <c r="B35" s="123" t="s">
        <v>32</v>
      </c>
      <c r="C35" s="487">
        <f t="shared" si="1"/>
        <v>465</v>
      </c>
      <c r="D35" s="988">
        <v>23</v>
      </c>
      <c r="E35" s="989">
        <v>39</v>
      </c>
      <c r="F35" s="989">
        <v>9</v>
      </c>
      <c r="G35" s="989">
        <v>227</v>
      </c>
      <c r="H35" s="990">
        <v>167</v>
      </c>
    </row>
    <row r="36" spans="1:8" ht="18.600000000000001" customHeight="1">
      <c r="A36" s="1630"/>
      <c r="B36" s="447" t="s">
        <v>33</v>
      </c>
      <c r="C36" s="487">
        <f t="shared" si="1"/>
        <v>581</v>
      </c>
      <c r="D36" s="1009">
        <v>32</v>
      </c>
      <c r="E36" s="1010">
        <v>50</v>
      </c>
      <c r="F36" s="1010">
        <v>5</v>
      </c>
      <c r="G36" s="1010">
        <v>302</v>
      </c>
      <c r="H36" s="1011">
        <v>192</v>
      </c>
    </row>
    <row r="37" spans="1:8" ht="18.600000000000001" customHeight="1">
      <c r="A37" s="1628" t="s">
        <v>452</v>
      </c>
      <c r="B37" s="445" t="s">
        <v>70</v>
      </c>
      <c r="C37" s="487">
        <f t="shared" si="1"/>
        <v>18175</v>
      </c>
      <c r="D37" s="483">
        <f>SUM(D38:D42)</f>
        <v>1246</v>
      </c>
      <c r="E37" s="446">
        <f>SUM(E38:E42)</f>
        <v>1559</v>
      </c>
      <c r="F37" s="446">
        <f>SUM(F38:F42)</f>
        <v>273</v>
      </c>
      <c r="G37" s="446">
        <f>SUM(G38:G42)</f>
        <v>9430</v>
      </c>
      <c r="H37" s="130">
        <f>SUM(H38:H42)</f>
        <v>5667</v>
      </c>
    </row>
    <row r="38" spans="1:8" ht="18.600000000000001" customHeight="1">
      <c r="A38" s="1639"/>
      <c r="B38" s="122" t="s">
        <v>18</v>
      </c>
      <c r="C38" s="487">
        <f t="shared" si="1"/>
        <v>8193</v>
      </c>
      <c r="D38" s="997">
        <v>608</v>
      </c>
      <c r="E38" s="998">
        <v>706</v>
      </c>
      <c r="F38" s="998">
        <v>134</v>
      </c>
      <c r="G38" s="998">
        <v>4313</v>
      </c>
      <c r="H38" s="999">
        <v>2432</v>
      </c>
    </row>
    <row r="39" spans="1:8" ht="18.600000000000001" customHeight="1">
      <c r="A39" s="1639"/>
      <c r="B39" s="123" t="s">
        <v>21</v>
      </c>
      <c r="C39" s="487">
        <f t="shared" si="1"/>
        <v>3732</v>
      </c>
      <c r="D39" s="1003">
        <v>237</v>
      </c>
      <c r="E39" s="1004">
        <v>323</v>
      </c>
      <c r="F39" s="1004">
        <v>46</v>
      </c>
      <c r="G39" s="1004">
        <v>1863</v>
      </c>
      <c r="H39" s="1005">
        <v>1263</v>
      </c>
    </row>
    <row r="40" spans="1:8" ht="18.600000000000001" customHeight="1">
      <c r="A40" s="1639"/>
      <c r="B40" s="123" t="s">
        <v>22</v>
      </c>
      <c r="C40" s="487">
        <f t="shared" si="1"/>
        <v>4512</v>
      </c>
      <c r="D40" s="1003">
        <v>302</v>
      </c>
      <c r="E40" s="1004">
        <v>404</v>
      </c>
      <c r="F40" s="1004">
        <v>65</v>
      </c>
      <c r="G40" s="1004">
        <v>2305</v>
      </c>
      <c r="H40" s="1005">
        <v>1436</v>
      </c>
    </row>
    <row r="41" spans="1:8" ht="18.600000000000001" customHeight="1">
      <c r="A41" s="1639"/>
      <c r="B41" s="123" t="s">
        <v>37</v>
      </c>
      <c r="C41" s="487">
        <f t="shared" si="1"/>
        <v>1632</v>
      </c>
      <c r="D41" s="988">
        <v>92</v>
      </c>
      <c r="E41" s="989">
        <v>118</v>
      </c>
      <c r="F41" s="989">
        <v>27</v>
      </c>
      <c r="G41" s="989">
        <v>890</v>
      </c>
      <c r="H41" s="990">
        <v>505</v>
      </c>
    </row>
    <row r="42" spans="1:8" ht="18.600000000000001" customHeight="1">
      <c r="A42" s="1640"/>
      <c r="B42" s="447" t="s">
        <v>38</v>
      </c>
      <c r="C42" s="487">
        <f t="shared" si="1"/>
        <v>106</v>
      </c>
      <c r="D42" s="1009">
        <v>7</v>
      </c>
      <c r="E42" s="1010">
        <v>8</v>
      </c>
      <c r="F42" s="1010">
        <v>1</v>
      </c>
      <c r="G42" s="1010">
        <v>59</v>
      </c>
      <c r="H42" s="1011">
        <v>31</v>
      </c>
    </row>
    <row r="43" spans="1:8" ht="18.600000000000001" customHeight="1">
      <c r="A43" s="1628" t="s">
        <v>451</v>
      </c>
      <c r="B43" s="445" t="s">
        <v>70</v>
      </c>
      <c r="C43" s="487">
        <f t="shared" si="1"/>
        <v>10323</v>
      </c>
      <c r="D43" s="483">
        <f>SUM(D44:D45)</f>
        <v>656</v>
      </c>
      <c r="E43" s="446">
        <f>SUM(E44:E45)</f>
        <v>968</v>
      </c>
      <c r="F43" s="446">
        <f>SUM(F44:F45)</f>
        <v>158</v>
      </c>
      <c r="G43" s="446">
        <f>SUM(G44:G45)</f>
        <v>5049</v>
      </c>
      <c r="H43" s="130">
        <f>SUM(H44:H45)</f>
        <v>3492</v>
      </c>
    </row>
    <row r="44" spans="1:8" ht="18.600000000000001" customHeight="1">
      <c r="A44" s="1629"/>
      <c r="B44" s="122" t="s">
        <v>19</v>
      </c>
      <c r="C44" s="487">
        <f t="shared" si="1"/>
        <v>7336</v>
      </c>
      <c r="D44" s="997">
        <v>484</v>
      </c>
      <c r="E44" s="998">
        <v>665</v>
      </c>
      <c r="F44" s="998">
        <v>102</v>
      </c>
      <c r="G44" s="998">
        <v>3572</v>
      </c>
      <c r="H44" s="999">
        <v>2513</v>
      </c>
    </row>
    <row r="45" spans="1:8" ht="18.600000000000001" customHeight="1" thickBot="1">
      <c r="A45" s="1643"/>
      <c r="B45" s="476" t="s">
        <v>24</v>
      </c>
      <c r="C45" s="1012">
        <f t="shared" si="1"/>
        <v>2987</v>
      </c>
      <c r="D45" s="1013">
        <v>172</v>
      </c>
      <c r="E45" s="1014">
        <v>303</v>
      </c>
      <c r="F45" s="1014">
        <v>56</v>
      </c>
      <c r="G45" s="1014">
        <v>1477</v>
      </c>
      <c r="H45" s="1015">
        <v>979</v>
      </c>
    </row>
    <row r="46" spans="1:8" ht="18.600000000000001" customHeight="1">
      <c r="A46" s="1641" t="s">
        <v>300</v>
      </c>
      <c r="B46" s="1641"/>
      <c r="C46" s="43"/>
      <c r="D46" s="43"/>
      <c r="E46" s="43"/>
      <c r="F46" s="43"/>
      <c r="G46" s="45"/>
      <c r="H46" s="45"/>
    </row>
  </sheetData>
  <mergeCells count="13">
    <mergeCell ref="A46:B46"/>
    <mergeCell ref="A19:A22"/>
    <mergeCell ref="A23:A24"/>
    <mergeCell ref="A25:A29"/>
    <mergeCell ref="A30:A36"/>
    <mergeCell ref="A37:A42"/>
    <mergeCell ref="A43:A45"/>
    <mergeCell ref="A16:A18"/>
    <mergeCell ref="A1:D1"/>
    <mergeCell ref="A3:B3"/>
    <mergeCell ref="A4:A7"/>
    <mergeCell ref="A8:B8"/>
    <mergeCell ref="A11:A15"/>
  </mergeCells>
  <phoneticPr fontId="9"/>
  <pageMargins left="0.70866141732283472" right="0.31496062992125984" top="0.39370078740157483" bottom="0.19685039370078741" header="0.31496062992125984" footer="0"/>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6"/>
  <sheetViews>
    <sheetView tabSelected="1" view="pageBreakPreview" zoomScaleNormal="100" zoomScaleSheetLayoutView="100" workbookViewId="0">
      <selection activeCell="K22" sqref="K22"/>
    </sheetView>
  </sheetViews>
  <sheetFormatPr defaultRowHeight="13.2"/>
  <cols>
    <col min="1" max="1" width="15.33203125" customWidth="1"/>
    <col min="2" max="2" width="9.6640625" customWidth="1"/>
    <col min="3" max="13" width="10.88671875" customWidth="1"/>
  </cols>
  <sheetData>
    <row r="1" spans="1:13" ht="18" thickBot="1">
      <c r="A1" s="928" t="s">
        <v>349</v>
      </c>
      <c r="B1" s="928"/>
      <c r="C1" s="32"/>
      <c r="D1" s="31"/>
      <c r="E1" s="32"/>
      <c r="F1" s="32"/>
      <c r="G1" s="32"/>
      <c r="I1" s="929"/>
      <c r="J1" s="929"/>
      <c r="K1" s="929"/>
      <c r="M1" s="929" t="s">
        <v>488</v>
      </c>
    </row>
    <row r="2" spans="1:13" ht="35.4" thickBot="1">
      <c r="A2" s="467" t="s">
        <v>445</v>
      </c>
      <c r="B2" s="154" t="s">
        <v>0</v>
      </c>
      <c r="C2" s="151" t="s">
        <v>336</v>
      </c>
      <c r="D2" s="151" t="s">
        <v>337</v>
      </c>
      <c r="E2" s="152" t="s">
        <v>338</v>
      </c>
      <c r="F2" s="153" t="s">
        <v>339</v>
      </c>
      <c r="G2" s="153" t="s">
        <v>340</v>
      </c>
      <c r="H2" s="153" t="s">
        <v>341</v>
      </c>
      <c r="I2" s="151" t="s">
        <v>342</v>
      </c>
      <c r="J2" s="152" t="s">
        <v>343</v>
      </c>
      <c r="K2" s="863" t="s">
        <v>472</v>
      </c>
      <c r="L2" s="863" t="s">
        <v>499</v>
      </c>
      <c r="M2" s="916" t="s">
        <v>574</v>
      </c>
    </row>
    <row r="3" spans="1:13" ht="18" thickBot="1">
      <c r="A3" s="1647" t="s">
        <v>294</v>
      </c>
      <c r="B3" s="1648"/>
      <c r="C3" s="501">
        <f t="shared" ref="C3:K3" si="0">SUM(C4:C8)</f>
        <v>251146</v>
      </c>
      <c r="D3" s="501">
        <f t="shared" si="0"/>
        <v>257385</v>
      </c>
      <c r="E3" s="501">
        <f t="shared" si="0"/>
        <v>261835</v>
      </c>
      <c r="F3" s="501">
        <f t="shared" si="0"/>
        <v>267724</v>
      </c>
      <c r="G3" s="501">
        <f t="shared" si="0"/>
        <v>269644</v>
      </c>
      <c r="H3" s="501">
        <f t="shared" si="0"/>
        <v>270835</v>
      </c>
      <c r="I3" s="501">
        <f t="shared" si="0"/>
        <v>269671</v>
      </c>
      <c r="J3" s="502">
        <f t="shared" si="0"/>
        <v>267576</v>
      </c>
      <c r="K3" s="502">
        <f t="shared" si="0"/>
        <v>267621</v>
      </c>
      <c r="L3" s="502">
        <f t="shared" ref="L3:M3" si="1">SUM(L4:L8)</f>
        <v>268933</v>
      </c>
      <c r="M3" s="503">
        <f t="shared" si="1"/>
        <v>268447</v>
      </c>
    </row>
    <row r="4" spans="1:13" ht="18" thickTop="1">
      <c r="A4" s="1649"/>
      <c r="B4" s="494" t="s">
        <v>5</v>
      </c>
      <c r="C4" s="499">
        <v>91605</v>
      </c>
      <c r="D4" s="499">
        <v>94287</v>
      </c>
      <c r="E4" s="498">
        <v>96114</v>
      </c>
      <c r="F4" s="500">
        <v>98706</v>
      </c>
      <c r="G4" s="500">
        <v>99120</v>
      </c>
      <c r="H4" s="499">
        <v>99199</v>
      </c>
      <c r="I4" s="498">
        <v>99356</v>
      </c>
      <c r="J4" s="802">
        <v>99361</v>
      </c>
      <c r="K4" s="498">
        <v>99515</v>
      </c>
      <c r="L4" s="500">
        <v>99732</v>
      </c>
      <c r="M4" s="864">
        <v>99455</v>
      </c>
    </row>
    <row r="5" spans="1:13" ht="17.399999999999999">
      <c r="A5" s="1649"/>
      <c r="B5" s="189" t="s">
        <v>6</v>
      </c>
      <c r="C5" s="33">
        <v>32898</v>
      </c>
      <c r="D5" s="33">
        <v>33996</v>
      </c>
      <c r="E5" s="35">
        <v>34762</v>
      </c>
      <c r="F5" s="35">
        <v>35685</v>
      </c>
      <c r="G5" s="35">
        <v>36300</v>
      </c>
      <c r="H5" s="33">
        <v>37115</v>
      </c>
      <c r="I5" s="34">
        <v>36761</v>
      </c>
      <c r="J5" s="33">
        <v>37084</v>
      </c>
      <c r="K5" s="34">
        <v>37329</v>
      </c>
      <c r="L5" s="35">
        <v>37579</v>
      </c>
      <c r="M5" s="865">
        <v>37780</v>
      </c>
    </row>
    <row r="6" spans="1:13" ht="17.399999999999999">
      <c r="A6" s="1649"/>
      <c r="B6" s="189" t="s">
        <v>285</v>
      </c>
      <c r="C6" s="33">
        <v>18101</v>
      </c>
      <c r="D6" s="33">
        <v>18451</v>
      </c>
      <c r="E6" s="35">
        <v>18643</v>
      </c>
      <c r="F6" s="35">
        <v>19345</v>
      </c>
      <c r="G6" s="35">
        <v>19704</v>
      </c>
      <c r="H6" s="33">
        <v>19816</v>
      </c>
      <c r="I6" s="34">
        <v>20197</v>
      </c>
      <c r="J6" s="33">
        <v>20245</v>
      </c>
      <c r="K6" s="34">
        <v>19640</v>
      </c>
      <c r="L6" s="35">
        <v>19660</v>
      </c>
      <c r="M6" s="865">
        <v>19835</v>
      </c>
    </row>
    <row r="7" spans="1:13" ht="18" thickBot="1">
      <c r="A7" s="1650"/>
      <c r="B7" s="189" t="s">
        <v>7</v>
      </c>
      <c r="C7" s="33">
        <v>13921</v>
      </c>
      <c r="D7" s="33">
        <v>13993</v>
      </c>
      <c r="E7" s="35">
        <v>13857</v>
      </c>
      <c r="F7" s="35">
        <v>13971</v>
      </c>
      <c r="G7" s="35">
        <v>13952</v>
      </c>
      <c r="H7" s="33">
        <v>13787</v>
      </c>
      <c r="I7" s="34">
        <v>13650</v>
      </c>
      <c r="J7" s="803">
        <v>13605</v>
      </c>
      <c r="K7" s="34">
        <v>13472</v>
      </c>
      <c r="L7" s="35">
        <v>13363</v>
      </c>
      <c r="M7" s="865">
        <v>13117</v>
      </c>
    </row>
    <row r="8" spans="1:13" ht="18" thickBot="1">
      <c r="A8" s="1636" t="s">
        <v>454</v>
      </c>
      <c r="B8" s="1637"/>
      <c r="C8" s="501">
        <f t="shared" ref="C8:M8" si="2">SUM(C9:C11,C19,C25,C23,C16,C37,C43,C30)</f>
        <v>94621</v>
      </c>
      <c r="D8" s="501">
        <f t="shared" si="2"/>
        <v>96658</v>
      </c>
      <c r="E8" s="501">
        <f t="shared" si="2"/>
        <v>98459</v>
      </c>
      <c r="F8" s="501">
        <f t="shared" si="2"/>
        <v>100017</v>
      </c>
      <c r="G8" s="501">
        <f t="shared" si="2"/>
        <v>100568</v>
      </c>
      <c r="H8" s="501">
        <f t="shared" si="2"/>
        <v>100918</v>
      </c>
      <c r="I8" s="501">
        <f t="shared" si="2"/>
        <v>99707</v>
      </c>
      <c r="J8" s="502">
        <f t="shared" si="2"/>
        <v>97281</v>
      </c>
      <c r="K8" s="502">
        <f t="shared" si="2"/>
        <v>97665</v>
      </c>
      <c r="L8" s="502">
        <f t="shared" si="2"/>
        <v>98599</v>
      </c>
      <c r="M8" s="503">
        <f t="shared" si="2"/>
        <v>98260</v>
      </c>
    </row>
    <row r="9" spans="1:13" ht="18" thickTop="1">
      <c r="A9" s="504"/>
      <c r="B9" s="494" t="s">
        <v>12</v>
      </c>
      <c r="C9" s="496">
        <v>12391</v>
      </c>
      <c r="D9" s="496">
        <v>12694</v>
      </c>
      <c r="E9" s="497">
        <v>12926</v>
      </c>
      <c r="F9" s="497">
        <v>13088</v>
      </c>
      <c r="G9" s="497">
        <v>13241</v>
      </c>
      <c r="H9" s="496">
        <v>13341</v>
      </c>
      <c r="I9" s="495">
        <v>13191</v>
      </c>
      <c r="J9" s="804">
        <v>13170</v>
      </c>
      <c r="K9" s="495">
        <v>13320</v>
      </c>
      <c r="L9" s="497">
        <v>13565</v>
      </c>
      <c r="M9" s="866">
        <v>13169</v>
      </c>
    </row>
    <row r="10" spans="1:13" ht="17.399999999999999">
      <c r="A10" s="131"/>
      <c r="B10" s="190" t="s">
        <v>14</v>
      </c>
      <c r="C10" s="146">
        <v>6272</v>
      </c>
      <c r="D10" s="146">
        <v>6345</v>
      </c>
      <c r="E10" s="148">
        <v>6428</v>
      </c>
      <c r="F10" s="148">
        <v>6519</v>
      </c>
      <c r="G10" s="148">
        <v>6494</v>
      </c>
      <c r="H10" s="146">
        <v>6542</v>
      </c>
      <c r="I10" s="147">
        <v>6477</v>
      </c>
      <c r="J10" s="33">
        <v>6507</v>
      </c>
      <c r="K10" s="147">
        <v>6539</v>
      </c>
      <c r="L10" s="148">
        <v>6560</v>
      </c>
      <c r="M10" s="867">
        <v>6613</v>
      </c>
    </row>
    <row r="11" spans="1:13" ht="17.399999999999999">
      <c r="A11" s="1644" t="s">
        <v>446</v>
      </c>
      <c r="B11" s="193" t="s">
        <v>70</v>
      </c>
      <c r="C11" s="132">
        <f t="shared" ref="C11:K11" si="3">SUM(C12:C15)</f>
        <v>13735</v>
      </c>
      <c r="D11" s="132">
        <f t="shared" si="3"/>
        <v>13961</v>
      </c>
      <c r="E11" s="132">
        <f t="shared" si="3"/>
        <v>14101</v>
      </c>
      <c r="F11" s="132">
        <f t="shared" si="3"/>
        <v>14311</v>
      </c>
      <c r="G11" s="132">
        <f t="shared" si="3"/>
        <v>14434</v>
      </c>
      <c r="H11" s="132">
        <f t="shared" si="3"/>
        <v>14569</v>
      </c>
      <c r="I11" s="132">
        <f t="shared" si="3"/>
        <v>14266</v>
      </c>
      <c r="J11" s="149">
        <f t="shared" si="3"/>
        <v>13836</v>
      </c>
      <c r="K11" s="149">
        <f t="shared" si="3"/>
        <v>13799</v>
      </c>
      <c r="L11" s="149">
        <f t="shared" ref="L11:M11" si="4">SUM(L12:L15)</f>
        <v>13866</v>
      </c>
      <c r="M11" s="844">
        <f t="shared" si="4"/>
        <v>13821</v>
      </c>
    </row>
    <row r="12" spans="1:13" ht="17.399999999999999">
      <c r="A12" s="1645"/>
      <c r="B12" s="190" t="s">
        <v>10</v>
      </c>
      <c r="C12" s="134">
        <v>9489</v>
      </c>
      <c r="D12" s="134">
        <v>9670</v>
      </c>
      <c r="E12" s="136">
        <v>9753</v>
      </c>
      <c r="F12" s="136">
        <v>9920</v>
      </c>
      <c r="G12" s="136">
        <v>10019</v>
      </c>
      <c r="H12" s="134">
        <v>10117</v>
      </c>
      <c r="I12" s="135">
        <v>9948</v>
      </c>
      <c r="J12" s="134">
        <v>9713</v>
      </c>
      <c r="K12" s="136">
        <v>9722</v>
      </c>
      <c r="L12" s="136">
        <v>9786</v>
      </c>
      <c r="M12" s="845">
        <v>9750</v>
      </c>
    </row>
    <row r="13" spans="1:13" ht="17.399999999999999">
      <c r="A13" s="1645"/>
      <c r="B13" s="191" t="s">
        <v>27</v>
      </c>
      <c r="C13" s="137">
        <v>1493</v>
      </c>
      <c r="D13" s="137">
        <v>1537</v>
      </c>
      <c r="E13" s="139">
        <v>1570</v>
      </c>
      <c r="F13" s="139">
        <v>1584</v>
      </c>
      <c r="G13" s="139">
        <v>1579</v>
      </c>
      <c r="H13" s="137">
        <v>1619</v>
      </c>
      <c r="I13" s="138">
        <v>1563</v>
      </c>
      <c r="J13" s="137">
        <v>1408</v>
      </c>
      <c r="K13" s="139">
        <v>1383</v>
      </c>
      <c r="L13" s="139">
        <v>1399</v>
      </c>
      <c r="M13" s="846">
        <v>1398</v>
      </c>
    </row>
    <row r="14" spans="1:13" ht="17.399999999999999">
      <c r="A14" s="1645"/>
      <c r="B14" s="191" t="s">
        <v>28</v>
      </c>
      <c r="C14" s="137">
        <v>1178</v>
      </c>
      <c r="D14" s="137">
        <v>1194</v>
      </c>
      <c r="E14" s="139">
        <v>1202</v>
      </c>
      <c r="F14" s="139">
        <v>1212</v>
      </c>
      <c r="G14" s="139">
        <v>1221</v>
      </c>
      <c r="H14" s="137">
        <v>1223</v>
      </c>
      <c r="I14" s="138">
        <v>1154</v>
      </c>
      <c r="J14" s="137">
        <v>1128</v>
      </c>
      <c r="K14" s="139">
        <v>1125</v>
      </c>
      <c r="L14" s="139">
        <v>1124</v>
      </c>
      <c r="M14" s="846">
        <v>1123</v>
      </c>
    </row>
    <row r="15" spans="1:13" ht="17.399999999999999">
      <c r="A15" s="1646"/>
      <c r="B15" s="192" t="s">
        <v>26</v>
      </c>
      <c r="C15" s="143">
        <v>1575</v>
      </c>
      <c r="D15" s="143">
        <v>1560</v>
      </c>
      <c r="E15" s="145">
        <v>1576</v>
      </c>
      <c r="F15" s="145">
        <v>1595</v>
      </c>
      <c r="G15" s="145">
        <v>1615</v>
      </c>
      <c r="H15" s="143">
        <v>1610</v>
      </c>
      <c r="I15" s="144">
        <v>1601</v>
      </c>
      <c r="J15" s="143">
        <v>1587</v>
      </c>
      <c r="K15" s="145">
        <v>1569</v>
      </c>
      <c r="L15" s="145">
        <v>1557</v>
      </c>
      <c r="M15" s="847">
        <v>1550</v>
      </c>
    </row>
    <row r="16" spans="1:13" ht="17.399999999999999">
      <c r="A16" s="1651" t="s">
        <v>450</v>
      </c>
      <c r="B16" s="193" t="s">
        <v>70</v>
      </c>
      <c r="C16" s="132">
        <f t="shared" ref="C16:K16" si="5">SUM(C17:C18)</f>
        <v>9637</v>
      </c>
      <c r="D16" s="132">
        <f t="shared" si="5"/>
        <v>9791</v>
      </c>
      <c r="E16" s="132">
        <f t="shared" si="5"/>
        <v>9956</v>
      </c>
      <c r="F16" s="132">
        <f t="shared" si="5"/>
        <v>10051</v>
      </c>
      <c r="G16" s="132">
        <f t="shared" si="5"/>
        <v>10154</v>
      </c>
      <c r="H16" s="132">
        <f t="shared" si="5"/>
        <v>10269</v>
      </c>
      <c r="I16" s="132">
        <f t="shared" si="5"/>
        <v>10247</v>
      </c>
      <c r="J16" s="149">
        <f t="shared" si="5"/>
        <v>9839</v>
      </c>
      <c r="K16" s="149">
        <f t="shared" si="5"/>
        <v>9861</v>
      </c>
      <c r="L16" s="149">
        <f t="shared" ref="L16:M16" si="6">SUM(L17:L18)</f>
        <v>10062</v>
      </c>
      <c r="M16" s="844">
        <f t="shared" si="6"/>
        <v>10089</v>
      </c>
    </row>
    <row r="17" spans="1:13" ht="17.399999999999999">
      <c r="A17" s="1652"/>
      <c r="B17" s="190" t="s">
        <v>17</v>
      </c>
      <c r="C17" s="134">
        <v>6091</v>
      </c>
      <c r="D17" s="134">
        <v>6206</v>
      </c>
      <c r="E17" s="136">
        <v>6321</v>
      </c>
      <c r="F17" s="136">
        <v>6472</v>
      </c>
      <c r="G17" s="136">
        <v>6577</v>
      </c>
      <c r="H17" s="134">
        <v>6659</v>
      </c>
      <c r="I17" s="135">
        <v>6697</v>
      </c>
      <c r="J17" s="134">
        <v>6221</v>
      </c>
      <c r="K17" s="136">
        <v>6283</v>
      </c>
      <c r="L17" s="136">
        <v>6404</v>
      </c>
      <c r="M17" s="845">
        <v>6423</v>
      </c>
    </row>
    <row r="18" spans="1:13" ht="17.399999999999999">
      <c r="A18" s="1654"/>
      <c r="B18" s="192" t="s">
        <v>20</v>
      </c>
      <c r="C18" s="143">
        <v>3546</v>
      </c>
      <c r="D18" s="143">
        <v>3585</v>
      </c>
      <c r="E18" s="145">
        <v>3635</v>
      </c>
      <c r="F18" s="145">
        <v>3579</v>
      </c>
      <c r="G18" s="145">
        <v>3577</v>
      </c>
      <c r="H18" s="143">
        <v>3610</v>
      </c>
      <c r="I18" s="144">
        <v>3550</v>
      </c>
      <c r="J18" s="143">
        <v>3618</v>
      </c>
      <c r="K18" s="145">
        <v>3578</v>
      </c>
      <c r="L18" s="145">
        <v>3658</v>
      </c>
      <c r="M18" s="847">
        <v>3666</v>
      </c>
    </row>
    <row r="19" spans="1:13" ht="17.399999999999999">
      <c r="A19" s="1644" t="s">
        <v>447</v>
      </c>
      <c r="B19" s="193" t="s">
        <v>70</v>
      </c>
      <c r="C19" s="132">
        <f t="shared" ref="C19:K19" si="7">SUM(C20:C22)</f>
        <v>10094</v>
      </c>
      <c r="D19" s="132">
        <f t="shared" si="7"/>
        <v>10307</v>
      </c>
      <c r="E19" s="132">
        <f t="shared" si="7"/>
        <v>10340</v>
      </c>
      <c r="F19" s="132">
        <f t="shared" si="7"/>
        <v>10498</v>
      </c>
      <c r="G19" s="132">
        <f t="shared" si="7"/>
        <v>10550</v>
      </c>
      <c r="H19" s="132">
        <f t="shared" si="7"/>
        <v>10590</v>
      </c>
      <c r="I19" s="132">
        <f t="shared" si="7"/>
        <v>10441</v>
      </c>
      <c r="J19" s="149">
        <f t="shared" si="7"/>
        <v>10067</v>
      </c>
      <c r="K19" s="149">
        <f t="shared" si="7"/>
        <v>10126</v>
      </c>
      <c r="L19" s="149">
        <f t="shared" ref="L19:M19" si="8">SUM(L20:L22)</f>
        <v>10218</v>
      </c>
      <c r="M19" s="844">
        <f t="shared" si="8"/>
        <v>10175</v>
      </c>
    </row>
    <row r="20" spans="1:13" ht="17.399999999999999">
      <c r="A20" s="1645"/>
      <c r="B20" s="190" t="s">
        <v>11</v>
      </c>
      <c r="C20" s="134">
        <v>6622</v>
      </c>
      <c r="D20" s="134">
        <v>6754</v>
      </c>
      <c r="E20" s="136">
        <v>6874</v>
      </c>
      <c r="F20" s="136">
        <v>6981</v>
      </c>
      <c r="G20" s="136">
        <v>7020</v>
      </c>
      <c r="H20" s="134">
        <v>7021</v>
      </c>
      <c r="I20" s="135">
        <v>6943</v>
      </c>
      <c r="J20" s="134">
        <v>6595</v>
      </c>
      <c r="K20" s="136">
        <v>6666</v>
      </c>
      <c r="L20" s="136">
        <v>6698</v>
      </c>
      <c r="M20" s="845">
        <v>6662</v>
      </c>
    </row>
    <row r="21" spans="1:13" ht="17.399999999999999">
      <c r="A21" s="1645"/>
      <c r="B21" s="191" t="s">
        <v>15</v>
      </c>
      <c r="C21" s="140">
        <v>2256</v>
      </c>
      <c r="D21" s="140">
        <v>2310</v>
      </c>
      <c r="E21" s="142">
        <v>2303</v>
      </c>
      <c r="F21" s="142">
        <v>2341</v>
      </c>
      <c r="G21" s="142">
        <v>2362</v>
      </c>
      <c r="H21" s="140">
        <v>2380</v>
      </c>
      <c r="I21" s="141">
        <v>2340</v>
      </c>
      <c r="J21" s="140">
        <v>2317</v>
      </c>
      <c r="K21" s="142">
        <v>2309</v>
      </c>
      <c r="L21" s="142">
        <v>2357</v>
      </c>
      <c r="M21" s="848">
        <v>2344</v>
      </c>
    </row>
    <row r="22" spans="1:13" ht="17.399999999999999">
      <c r="A22" s="1646"/>
      <c r="B22" s="192" t="s">
        <v>25</v>
      </c>
      <c r="C22" s="143">
        <v>1216</v>
      </c>
      <c r="D22" s="143">
        <v>1243</v>
      </c>
      <c r="E22" s="145">
        <v>1163</v>
      </c>
      <c r="F22" s="145">
        <v>1176</v>
      </c>
      <c r="G22" s="145">
        <v>1168</v>
      </c>
      <c r="H22" s="143">
        <v>1189</v>
      </c>
      <c r="I22" s="144">
        <v>1158</v>
      </c>
      <c r="J22" s="143">
        <v>1155</v>
      </c>
      <c r="K22" s="145">
        <v>1151</v>
      </c>
      <c r="L22" s="145">
        <v>1163</v>
      </c>
      <c r="M22" s="847">
        <v>1169</v>
      </c>
    </row>
    <row r="23" spans="1:13" ht="17.399999999999999">
      <c r="A23" s="1651" t="s">
        <v>449</v>
      </c>
      <c r="B23" s="193" t="s">
        <v>70</v>
      </c>
      <c r="C23" s="132">
        <f t="shared" ref="C23:M23" si="9">SUM(C24)</f>
        <v>1918</v>
      </c>
      <c r="D23" s="132">
        <f t="shared" si="9"/>
        <v>1938</v>
      </c>
      <c r="E23" s="132">
        <f t="shared" si="9"/>
        <v>1967</v>
      </c>
      <c r="F23" s="132">
        <f t="shared" si="9"/>
        <v>2028</v>
      </c>
      <c r="G23" s="132">
        <f t="shared" si="9"/>
        <v>2068</v>
      </c>
      <c r="H23" s="132">
        <f t="shared" si="9"/>
        <v>2039</v>
      </c>
      <c r="I23" s="132">
        <f t="shared" si="9"/>
        <v>1989</v>
      </c>
      <c r="J23" s="149">
        <f t="shared" si="9"/>
        <v>1924</v>
      </c>
      <c r="K23" s="149">
        <f t="shared" si="9"/>
        <v>1944</v>
      </c>
      <c r="L23" s="149">
        <f t="shared" si="9"/>
        <v>1981</v>
      </c>
      <c r="M23" s="844">
        <f t="shared" si="9"/>
        <v>1944</v>
      </c>
    </row>
    <row r="24" spans="1:13" ht="17.399999999999999">
      <c r="A24" s="1654"/>
      <c r="B24" s="189" t="s">
        <v>16</v>
      </c>
      <c r="C24" s="36">
        <v>1918</v>
      </c>
      <c r="D24" s="36">
        <v>1938</v>
      </c>
      <c r="E24" s="38">
        <v>1967</v>
      </c>
      <c r="F24" s="38">
        <v>2028</v>
      </c>
      <c r="G24" s="38">
        <v>2068</v>
      </c>
      <c r="H24" s="36">
        <v>2039</v>
      </c>
      <c r="I24" s="37">
        <v>1989</v>
      </c>
      <c r="J24" s="36">
        <v>1924</v>
      </c>
      <c r="K24" s="38">
        <v>1944</v>
      </c>
      <c r="L24" s="38">
        <v>1981</v>
      </c>
      <c r="M24" s="849">
        <v>1944</v>
      </c>
    </row>
    <row r="25" spans="1:13" ht="17.399999999999999">
      <c r="A25" s="1644" t="s">
        <v>448</v>
      </c>
      <c r="B25" s="193" t="s">
        <v>70</v>
      </c>
      <c r="C25" s="132">
        <f t="shared" ref="C25:K25" si="10">SUM(C26:C29)</f>
        <v>9902</v>
      </c>
      <c r="D25" s="132">
        <f t="shared" si="10"/>
        <v>10193</v>
      </c>
      <c r="E25" s="132">
        <f t="shared" si="10"/>
        <v>10402</v>
      </c>
      <c r="F25" s="132">
        <f t="shared" si="10"/>
        <v>10588</v>
      </c>
      <c r="G25" s="132">
        <f t="shared" si="10"/>
        <v>10636</v>
      </c>
      <c r="H25" s="132">
        <f t="shared" si="10"/>
        <v>10090</v>
      </c>
      <c r="I25" s="132">
        <f t="shared" si="10"/>
        <v>9911</v>
      </c>
      <c r="J25" s="149">
        <f t="shared" si="10"/>
        <v>9766</v>
      </c>
      <c r="K25" s="149">
        <f t="shared" si="10"/>
        <v>9651</v>
      </c>
      <c r="L25" s="149">
        <f t="shared" ref="L25:M25" si="11">SUM(L26:L29)</f>
        <v>9563</v>
      </c>
      <c r="M25" s="844">
        <f t="shared" si="11"/>
        <v>9584</v>
      </c>
    </row>
    <row r="26" spans="1:13" ht="17.399999999999999">
      <c r="A26" s="1645"/>
      <c r="B26" s="190" t="s">
        <v>13</v>
      </c>
      <c r="C26" s="134">
        <v>7299</v>
      </c>
      <c r="D26" s="134">
        <v>7531</v>
      </c>
      <c r="E26" s="136">
        <v>7754</v>
      </c>
      <c r="F26" s="136">
        <v>7894</v>
      </c>
      <c r="G26" s="136">
        <v>7954</v>
      </c>
      <c r="H26" s="134">
        <v>7443</v>
      </c>
      <c r="I26" s="135">
        <v>7346</v>
      </c>
      <c r="J26" s="134">
        <v>7290</v>
      </c>
      <c r="K26" s="136">
        <v>7203</v>
      </c>
      <c r="L26" s="136">
        <v>7118</v>
      </c>
      <c r="M26" s="845">
        <v>7125</v>
      </c>
    </row>
    <row r="27" spans="1:13" ht="17.399999999999999">
      <c r="A27" s="1645"/>
      <c r="B27" s="191" t="s">
        <v>34</v>
      </c>
      <c r="C27" s="137">
        <v>847</v>
      </c>
      <c r="D27" s="137">
        <v>859</v>
      </c>
      <c r="E27" s="139">
        <v>849</v>
      </c>
      <c r="F27" s="139">
        <v>879</v>
      </c>
      <c r="G27" s="139">
        <v>900</v>
      </c>
      <c r="H27" s="137">
        <v>891</v>
      </c>
      <c r="I27" s="138">
        <v>836</v>
      </c>
      <c r="J27" s="137">
        <v>803</v>
      </c>
      <c r="K27" s="139">
        <v>781</v>
      </c>
      <c r="L27" s="139">
        <v>777</v>
      </c>
      <c r="M27" s="846">
        <v>786</v>
      </c>
    </row>
    <row r="28" spans="1:13" ht="17.399999999999999">
      <c r="A28" s="1645"/>
      <c r="B28" s="191" t="s">
        <v>35</v>
      </c>
      <c r="C28" s="137">
        <v>422</v>
      </c>
      <c r="D28" s="137">
        <v>427</v>
      </c>
      <c r="E28" s="139">
        <v>416</v>
      </c>
      <c r="F28" s="139">
        <v>408</v>
      </c>
      <c r="G28" s="139">
        <v>396</v>
      </c>
      <c r="H28" s="137">
        <v>394</v>
      </c>
      <c r="I28" s="138">
        <v>383</v>
      </c>
      <c r="J28" s="137">
        <v>374</v>
      </c>
      <c r="K28" s="139">
        <v>376</v>
      </c>
      <c r="L28" s="139">
        <v>365</v>
      </c>
      <c r="M28" s="846">
        <v>360</v>
      </c>
    </row>
    <row r="29" spans="1:13" ht="17.399999999999999">
      <c r="A29" s="1646"/>
      <c r="B29" s="192" t="s">
        <v>36</v>
      </c>
      <c r="C29" s="143">
        <v>1334</v>
      </c>
      <c r="D29" s="143">
        <v>1376</v>
      </c>
      <c r="E29" s="145">
        <v>1383</v>
      </c>
      <c r="F29" s="145">
        <v>1407</v>
      </c>
      <c r="G29" s="145">
        <v>1386</v>
      </c>
      <c r="H29" s="143">
        <v>1362</v>
      </c>
      <c r="I29" s="144">
        <v>1346</v>
      </c>
      <c r="J29" s="143">
        <v>1299</v>
      </c>
      <c r="K29" s="145">
        <v>1291</v>
      </c>
      <c r="L29" s="145">
        <v>1303</v>
      </c>
      <c r="M29" s="847">
        <v>1313</v>
      </c>
    </row>
    <row r="30" spans="1:13" ht="17.399999999999999">
      <c r="A30" s="1651" t="s">
        <v>453</v>
      </c>
      <c r="B30" s="194" t="s">
        <v>70</v>
      </c>
      <c r="C30" s="155">
        <f t="shared" ref="C30:K30" si="12">SUM(C31:C36)</f>
        <v>4372</v>
      </c>
      <c r="D30" s="155">
        <f t="shared" si="12"/>
        <v>4486</v>
      </c>
      <c r="E30" s="155">
        <f t="shared" si="12"/>
        <v>4591</v>
      </c>
      <c r="F30" s="155">
        <f t="shared" si="12"/>
        <v>4701</v>
      </c>
      <c r="G30" s="155">
        <f t="shared" si="12"/>
        <v>4603</v>
      </c>
      <c r="H30" s="155">
        <f t="shared" si="12"/>
        <v>4680</v>
      </c>
      <c r="I30" s="155">
        <f t="shared" si="12"/>
        <v>4623</v>
      </c>
      <c r="J30" s="156">
        <f t="shared" si="12"/>
        <v>4377</v>
      </c>
      <c r="K30" s="156">
        <f t="shared" si="12"/>
        <v>4380</v>
      </c>
      <c r="L30" s="156">
        <f t="shared" ref="L30:M30" si="13">SUM(L31:L36)</f>
        <v>4402</v>
      </c>
      <c r="M30" s="850">
        <f t="shared" si="13"/>
        <v>4367</v>
      </c>
    </row>
    <row r="31" spans="1:13" ht="17.399999999999999">
      <c r="A31" s="1652"/>
      <c r="B31" s="190" t="s">
        <v>23</v>
      </c>
      <c r="C31" s="134">
        <v>1863</v>
      </c>
      <c r="D31" s="134">
        <v>1919</v>
      </c>
      <c r="E31" s="136">
        <v>1973</v>
      </c>
      <c r="F31" s="136">
        <v>2024</v>
      </c>
      <c r="G31" s="136">
        <v>1979</v>
      </c>
      <c r="H31" s="134">
        <v>2025</v>
      </c>
      <c r="I31" s="135">
        <v>2011</v>
      </c>
      <c r="J31" s="134">
        <v>1897</v>
      </c>
      <c r="K31" s="136">
        <v>1904</v>
      </c>
      <c r="L31" s="136">
        <v>1929</v>
      </c>
      <c r="M31" s="845">
        <v>1912</v>
      </c>
    </row>
    <row r="32" spans="1:13" ht="17.399999999999999">
      <c r="A32" s="1652"/>
      <c r="B32" s="191" t="s">
        <v>29</v>
      </c>
      <c r="C32" s="137">
        <v>371</v>
      </c>
      <c r="D32" s="137">
        <v>378</v>
      </c>
      <c r="E32" s="139">
        <v>377</v>
      </c>
      <c r="F32" s="139">
        <v>388</v>
      </c>
      <c r="G32" s="139">
        <v>386</v>
      </c>
      <c r="H32" s="137">
        <v>391</v>
      </c>
      <c r="I32" s="138">
        <v>388</v>
      </c>
      <c r="J32" s="137">
        <v>365</v>
      </c>
      <c r="K32" s="139">
        <v>371</v>
      </c>
      <c r="L32" s="139">
        <v>377</v>
      </c>
      <c r="M32" s="846">
        <v>367</v>
      </c>
    </row>
    <row r="33" spans="1:13" ht="17.399999999999999">
      <c r="A33" s="1652"/>
      <c r="B33" s="191" t="s">
        <v>30</v>
      </c>
      <c r="C33" s="137">
        <v>594</v>
      </c>
      <c r="D33" s="137">
        <v>613</v>
      </c>
      <c r="E33" s="139">
        <v>620</v>
      </c>
      <c r="F33" s="139">
        <v>618</v>
      </c>
      <c r="G33" s="139">
        <v>610</v>
      </c>
      <c r="H33" s="137">
        <v>607</v>
      </c>
      <c r="I33" s="138">
        <v>584</v>
      </c>
      <c r="J33" s="137">
        <v>560</v>
      </c>
      <c r="K33" s="139">
        <v>553</v>
      </c>
      <c r="L33" s="139">
        <v>561</v>
      </c>
      <c r="M33" s="846">
        <v>560</v>
      </c>
    </row>
    <row r="34" spans="1:13" ht="17.399999999999999">
      <c r="A34" s="1652"/>
      <c r="B34" s="191" t="s">
        <v>31</v>
      </c>
      <c r="C34" s="137">
        <v>517</v>
      </c>
      <c r="D34" s="137">
        <v>526</v>
      </c>
      <c r="E34" s="139">
        <v>541</v>
      </c>
      <c r="F34" s="139">
        <v>567</v>
      </c>
      <c r="G34" s="139">
        <v>574</v>
      </c>
      <c r="H34" s="137">
        <v>580</v>
      </c>
      <c r="I34" s="138">
        <v>565</v>
      </c>
      <c r="J34" s="137">
        <v>504</v>
      </c>
      <c r="K34" s="139">
        <v>503</v>
      </c>
      <c r="L34" s="139">
        <v>484</v>
      </c>
      <c r="M34" s="846">
        <v>482</v>
      </c>
    </row>
    <row r="35" spans="1:13" ht="17.399999999999999">
      <c r="A35" s="1652"/>
      <c r="B35" s="191" t="s">
        <v>32</v>
      </c>
      <c r="C35" s="140">
        <v>543</v>
      </c>
      <c r="D35" s="140">
        <v>548</v>
      </c>
      <c r="E35" s="142">
        <v>550</v>
      </c>
      <c r="F35" s="142">
        <v>559</v>
      </c>
      <c r="G35" s="142">
        <v>497</v>
      </c>
      <c r="H35" s="140">
        <v>502</v>
      </c>
      <c r="I35" s="141">
        <v>498</v>
      </c>
      <c r="J35" s="140">
        <v>490</v>
      </c>
      <c r="K35" s="142">
        <v>478</v>
      </c>
      <c r="L35" s="142">
        <v>461</v>
      </c>
      <c r="M35" s="848">
        <v>465</v>
      </c>
    </row>
    <row r="36" spans="1:13" ht="17.399999999999999">
      <c r="A36" s="1654"/>
      <c r="B36" s="192" t="s">
        <v>33</v>
      </c>
      <c r="C36" s="143">
        <v>484</v>
      </c>
      <c r="D36" s="143">
        <v>502</v>
      </c>
      <c r="E36" s="145">
        <v>530</v>
      </c>
      <c r="F36" s="145">
        <v>545</v>
      </c>
      <c r="G36" s="145">
        <v>557</v>
      </c>
      <c r="H36" s="143">
        <v>575</v>
      </c>
      <c r="I36" s="144">
        <v>577</v>
      </c>
      <c r="J36" s="143">
        <v>561</v>
      </c>
      <c r="K36" s="145">
        <v>571</v>
      </c>
      <c r="L36" s="145">
        <v>590</v>
      </c>
      <c r="M36" s="847">
        <v>581</v>
      </c>
    </row>
    <row r="37" spans="1:13" ht="17.399999999999999">
      <c r="A37" s="1644" t="s">
        <v>452</v>
      </c>
      <c r="B37" s="193" t="s">
        <v>70</v>
      </c>
      <c r="C37" s="132">
        <f t="shared" ref="C37:K37" si="14">SUM(C38:C42)</f>
        <v>17035</v>
      </c>
      <c r="D37" s="132">
        <f t="shared" si="14"/>
        <v>17435</v>
      </c>
      <c r="E37" s="132">
        <f t="shared" si="14"/>
        <v>17970</v>
      </c>
      <c r="F37" s="132">
        <f t="shared" si="14"/>
        <v>18280</v>
      </c>
      <c r="G37" s="132">
        <f t="shared" si="14"/>
        <v>18311</v>
      </c>
      <c r="H37" s="132">
        <f t="shared" si="14"/>
        <v>18593</v>
      </c>
      <c r="I37" s="132">
        <f t="shared" si="14"/>
        <v>18460</v>
      </c>
      <c r="J37" s="149">
        <f t="shared" si="14"/>
        <v>17836</v>
      </c>
      <c r="K37" s="149">
        <f t="shared" si="14"/>
        <v>17965</v>
      </c>
      <c r="L37" s="149">
        <f t="shared" ref="L37:M37" si="15">SUM(L38:L42)</f>
        <v>18213</v>
      </c>
      <c r="M37" s="844">
        <f t="shared" si="15"/>
        <v>18175</v>
      </c>
    </row>
    <row r="38" spans="1:13" ht="17.399999999999999">
      <c r="A38" s="1645"/>
      <c r="B38" s="190" t="s">
        <v>18</v>
      </c>
      <c r="C38" s="134">
        <v>7709</v>
      </c>
      <c r="D38" s="134">
        <v>7879</v>
      </c>
      <c r="E38" s="136">
        <v>8075</v>
      </c>
      <c r="F38" s="136">
        <v>8214</v>
      </c>
      <c r="G38" s="136">
        <v>8298</v>
      </c>
      <c r="H38" s="134">
        <v>8457</v>
      </c>
      <c r="I38" s="135">
        <v>8428</v>
      </c>
      <c r="J38" s="134">
        <v>7996</v>
      </c>
      <c r="K38" s="136">
        <v>8031</v>
      </c>
      <c r="L38" s="136">
        <v>8163</v>
      </c>
      <c r="M38" s="845">
        <v>8193</v>
      </c>
    </row>
    <row r="39" spans="1:13" ht="17.399999999999999">
      <c r="A39" s="1645"/>
      <c r="B39" s="191" t="s">
        <v>21</v>
      </c>
      <c r="C39" s="140">
        <v>3312</v>
      </c>
      <c r="D39" s="140">
        <v>3397</v>
      </c>
      <c r="E39" s="142">
        <v>3528</v>
      </c>
      <c r="F39" s="142">
        <v>3614</v>
      </c>
      <c r="G39" s="142">
        <v>3669</v>
      </c>
      <c r="H39" s="140">
        <v>3754</v>
      </c>
      <c r="I39" s="141">
        <v>3742</v>
      </c>
      <c r="J39" s="140">
        <v>3645</v>
      </c>
      <c r="K39" s="142">
        <v>3663</v>
      </c>
      <c r="L39" s="142">
        <v>3726</v>
      </c>
      <c r="M39" s="848">
        <v>3732</v>
      </c>
    </row>
    <row r="40" spans="1:13" ht="17.399999999999999">
      <c r="A40" s="1645"/>
      <c r="B40" s="191" t="s">
        <v>22</v>
      </c>
      <c r="C40" s="137">
        <v>4346</v>
      </c>
      <c r="D40" s="137">
        <v>4491</v>
      </c>
      <c r="E40" s="139">
        <v>4646</v>
      </c>
      <c r="F40" s="139">
        <v>4711</v>
      </c>
      <c r="G40" s="139">
        <v>4634</v>
      </c>
      <c r="H40" s="137">
        <v>4657</v>
      </c>
      <c r="I40" s="138">
        <v>4582</v>
      </c>
      <c r="J40" s="137">
        <v>4503</v>
      </c>
      <c r="K40" s="139">
        <v>4567</v>
      </c>
      <c r="L40" s="139">
        <v>4587</v>
      </c>
      <c r="M40" s="846">
        <v>4512</v>
      </c>
    </row>
    <row r="41" spans="1:13" ht="17.399999999999999">
      <c r="A41" s="1645"/>
      <c r="B41" s="191" t="s">
        <v>37</v>
      </c>
      <c r="C41" s="137">
        <v>1540</v>
      </c>
      <c r="D41" s="137">
        <v>1547</v>
      </c>
      <c r="E41" s="139">
        <v>1600</v>
      </c>
      <c r="F41" s="139">
        <v>1616</v>
      </c>
      <c r="G41" s="139">
        <v>1583</v>
      </c>
      <c r="H41" s="137">
        <v>1600</v>
      </c>
      <c r="I41" s="138">
        <v>1588</v>
      </c>
      <c r="J41" s="137">
        <v>1583</v>
      </c>
      <c r="K41" s="139">
        <v>1592</v>
      </c>
      <c r="L41" s="139">
        <v>1623</v>
      </c>
      <c r="M41" s="846">
        <v>1632</v>
      </c>
    </row>
    <row r="42" spans="1:13" ht="17.399999999999999">
      <c r="A42" s="1646"/>
      <c r="B42" s="192" t="s">
        <v>38</v>
      </c>
      <c r="C42" s="143">
        <v>128</v>
      </c>
      <c r="D42" s="143">
        <v>121</v>
      </c>
      <c r="E42" s="145">
        <v>121</v>
      </c>
      <c r="F42" s="145">
        <v>125</v>
      </c>
      <c r="G42" s="145">
        <v>127</v>
      </c>
      <c r="H42" s="143">
        <v>125</v>
      </c>
      <c r="I42" s="144">
        <v>120</v>
      </c>
      <c r="J42" s="143">
        <v>109</v>
      </c>
      <c r="K42" s="145">
        <v>112</v>
      </c>
      <c r="L42" s="145">
        <v>114</v>
      </c>
      <c r="M42" s="847">
        <v>106</v>
      </c>
    </row>
    <row r="43" spans="1:13" ht="17.399999999999999">
      <c r="A43" s="1651" t="s">
        <v>451</v>
      </c>
      <c r="B43" s="193" t="s">
        <v>70</v>
      </c>
      <c r="C43" s="133">
        <f t="shared" ref="C43:K43" si="16">SUM(C44:C45)</f>
        <v>9265</v>
      </c>
      <c r="D43" s="133">
        <f t="shared" si="16"/>
        <v>9508</v>
      </c>
      <c r="E43" s="133">
        <f t="shared" si="16"/>
        <v>9778</v>
      </c>
      <c r="F43" s="133">
        <f t="shared" si="16"/>
        <v>9953</v>
      </c>
      <c r="G43" s="133">
        <f t="shared" si="16"/>
        <v>10077</v>
      </c>
      <c r="H43" s="133">
        <f t="shared" si="16"/>
        <v>10205</v>
      </c>
      <c r="I43" s="133">
        <f t="shared" si="16"/>
        <v>10102</v>
      </c>
      <c r="J43" s="150">
        <f t="shared" si="16"/>
        <v>9959</v>
      </c>
      <c r="K43" s="150">
        <f t="shared" si="16"/>
        <v>10080</v>
      </c>
      <c r="L43" s="150">
        <f t="shared" ref="L43:M43" si="17">SUM(L44:L45)</f>
        <v>10169</v>
      </c>
      <c r="M43" s="851">
        <f t="shared" si="17"/>
        <v>10323</v>
      </c>
    </row>
    <row r="44" spans="1:13" ht="17.399999999999999">
      <c r="A44" s="1652"/>
      <c r="B44" s="190" t="s">
        <v>19</v>
      </c>
      <c r="C44" s="134">
        <v>6496</v>
      </c>
      <c r="D44" s="134">
        <v>6678</v>
      </c>
      <c r="E44" s="136">
        <v>6842</v>
      </c>
      <c r="F44" s="136">
        <v>6937</v>
      </c>
      <c r="G44" s="136">
        <v>6997</v>
      </c>
      <c r="H44" s="134">
        <v>7086</v>
      </c>
      <c r="I44" s="135">
        <v>6990</v>
      </c>
      <c r="J44" s="134">
        <v>6977</v>
      </c>
      <c r="K44" s="136">
        <v>7048</v>
      </c>
      <c r="L44" s="136">
        <v>7148</v>
      </c>
      <c r="M44" s="845">
        <v>7336</v>
      </c>
    </row>
    <row r="45" spans="1:13" ht="18" thickBot="1">
      <c r="A45" s="1653"/>
      <c r="B45" s="852" t="s">
        <v>24</v>
      </c>
      <c r="C45" s="854">
        <v>2769</v>
      </c>
      <c r="D45" s="854">
        <v>2830</v>
      </c>
      <c r="E45" s="855">
        <v>2936</v>
      </c>
      <c r="F45" s="855">
        <v>3016</v>
      </c>
      <c r="G45" s="855">
        <v>3080</v>
      </c>
      <c r="H45" s="854">
        <v>3119</v>
      </c>
      <c r="I45" s="853">
        <v>3112</v>
      </c>
      <c r="J45" s="854">
        <v>2982</v>
      </c>
      <c r="K45" s="855">
        <v>3032</v>
      </c>
      <c r="L45" s="855">
        <v>3021</v>
      </c>
      <c r="M45" s="856">
        <v>2987</v>
      </c>
    </row>
    <row r="46" spans="1:13" ht="17.399999999999999">
      <c r="A46" s="30" t="s">
        <v>300</v>
      </c>
      <c r="B46" s="32"/>
      <c r="C46" s="32"/>
      <c r="D46" s="30"/>
      <c r="E46" s="30"/>
      <c r="F46" s="30"/>
      <c r="G46" s="30"/>
      <c r="H46" s="30"/>
      <c r="I46" s="30"/>
      <c r="J46" s="30"/>
      <c r="K46" s="31"/>
      <c r="L46" s="31"/>
      <c r="M46" s="31"/>
    </row>
  </sheetData>
  <mergeCells count="11">
    <mergeCell ref="A11:A15"/>
    <mergeCell ref="A3:B3"/>
    <mergeCell ref="A4:A7"/>
    <mergeCell ref="A8:B8"/>
    <mergeCell ref="A43:A45"/>
    <mergeCell ref="A16:A18"/>
    <mergeCell ref="A19:A22"/>
    <mergeCell ref="A23:A24"/>
    <mergeCell ref="A25:A29"/>
    <mergeCell ref="A30:A36"/>
    <mergeCell ref="A37:A42"/>
  </mergeCells>
  <phoneticPr fontId="9"/>
  <pageMargins left="0.70866141732283472" right="0.31496062992125984" top="1.1811023622047245" bottom="0.74803149606299213" header="0.31496062992125984" footer="0.31496062992125984"/>
  <pageSetup paperSize="9" scale="6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47"/>
  <sheetViews>
    <sheetView showGridLines="0" showZeros="0" view="pageBreakPreview" zoomScaleNormal="100" zoomScaleSheetLayoutView="100" workbookViewId="0">
      <pane xSplit="2" ySplit="5" topLeftCell="C6" activePane="bottomRight" state="frozen"/>
      <selection activeCell="J19" sqref="J19"/>
      <selection pane="topRight" activeCell="J19" sqref="J19"/>
      <selection pane="bottomLeft" activeCell="J19" sqref="J19"/>
      <selection pane="bottomRight" sqref="A1:D1"/>
    </sheetView>
  </sheetViews>
  <sheetFormatPr defaultColWidth="9" defaultRowHeight="17.399999999999999"/>
  <cols>
    <col min="1" max="1" width="13.88671875" style="885" customWidth="1"/>
    <col min="2" max="2" width="9.33203125" style="885" customWidth="1"/>
    <col min="3" max="3" width="8.88671875" style="885" customWidth="1"/>
    <col min="4" max="4" width="7.21875" style="885" customWidth="1"/>
    <col min="5" max="5" width="8.6640625" style="885" customWidth="1"/>
    <col min="6" max="6" width="7.21875" style="885" customWidth="1"/>
    <col min="7" max="7" width="8.6640625" style="885" customWidth="1"/>
    <col min="8" max="8" width="7.21875" style="885" customWidth="1"/>
    <col min="9" max="9" width="8.6640625" style="885" customWidth="1"/>
    <col min="10" max="10" width="7.21875" style="885" customWidth="1"/>
    <col min="11" max="11" width="8.6640625" style="885" customWidth="1"/>
    <col min="12" max="12" width="7.21875" style="885" customWidth="1"/>
    <col min="13" max="13" width="8.6640625" style="885" customWidth="1"/>
    <col min="14" max="14" width="7.21875" style="885" customWidth="1"/>
    <col min="15" max="15" width="8.6640625" style="885" customWidth="1"/>
    <col min="16" max="16" width="7.21875" style="885" customWidth="1"/>
    <col min="17" max="17" width="8.6640625" style="885" customWidth="1"/>
    <col min="18" max="18" width="7.21875" style="885" customWidth="1"/>
    <col min="19" max="19" width="8.6640625" style="885" customWidth="1"/>
    <col min="20" max="20" width="7.21875" style="885" customWidth="1"/>
    <col min="21" max="21" width="9.77734375" style="885" customWidth="1"/>
    <col min="22" max="22" width="7.109375" style="885" customWidth="1"/>
    <col min="23" max="23" width="8.6640625" style="885" customWidth="1"/>
    <col min="24" max="24" width="7.21875" style="885" customWidth="1"/>
    <col min="25" max="16384" width="9" style="885"/>
  </cols>
  <sheetData>
    <row r="1" spans="1:24" ht="18" customHeight="1" thickBot="1">
      <c r="A1" s="1675" t="s">
        <v>526</v>
      </c>
      <c r="B1" s="1675"/>
      <c r="C1" s="1675"/>
      <c r="D1" s="1675"/>
      <c r="E1" s="1676" t="s">
        <v>527</v>
      </c>
      <c r="F1" s="1676"/>
      <c r="G1" s="1676"/>
      <c r="H1" s="1676"/>
      <c r="I1" s="1676"/>
      <c r="J1" s="1676"/>
      <c r="K1" s="1676"/>
      <c r="L1" s="1676"/>
      <c r="M1" s="1676"/>
      <c r="N1" s="1676"/>
      <c r="O1" s="1676"/>
      <c r="P1" s="1676"/>
      <c r="Q1" s="1676"/>
      <c r="R1" s="1676"/>
      <c r="S1" s="1676"/>
      <c r="T1" s="1676"/>
      <c r="U1" s="1677" t="s">
        <v>606</v>
      </c>
      <c r="V1" s="1677"/>
      <c r="W1" s="1677"/>
      <c r="X1" s="1677"/>
    </row>
    <row r="2" spans="1:24" ht="18.75" customHeight="1">
      <c r="A2" s="1678" t="s">
        <v>528</v>
      </c>
      <c r="B2" s="1681" t="s">
        <v>0</v>
      </c>
      <c r="C2" s="886"/>
      <c r="D2" s="887"/>
      <c r="E2" s="1684" t="s">
        <v>529</v>
      </c>
      <c r="F2" s="1685"/>
      <c r="G2" s="1685"/>
      <c r="H2" s="1685"/>
      <c r="I2" s="1685"/>
      <c r="J2" s="1685"/>
      <c r="K2" s="1685"/>
      <c r="L2" s="1685"/>
      <c r="M2" s="1685"/>
      <c r="N2" s="1686"/>
      <c r="O2" s="1684" t="s">
        <v>530</v>
      </c>
      <c r="P2" s="1685"/>
      <c r="Q2" s="1685"/>
      <c r="R2" s="1685"/>
      <c r="S2" s="1685"/>
      <c r="T2" s="1685"/>
      <c r="U2" s="1685"/>
      <c r="V2" s="1685"/>
      <c r="W2" s="1685"/>
      <c r="X2" s="1687"/>
    </row>
    <row r="3" spans="1:24">
      <c r="A3" s="1679"/>
      <c r="B3" s="1682"/>
      <c r="C3" s="1688" t="s">
        <v>4</v>
      </c>
      <c r="D3" s="1674"/>
      <c r="E3" s="1663" t="s">
        <v>531</v>
      </c>
      <c r="F3" s="1672"/>
      <c r="G3" s="1663" t="s">
        <v>532</v>
      </c>
      <c r="H3" s="1672"/>
      <c r="I3" s="1663" t="s">
        <v>533</v>
      </c>
      <c r="J3" s="1672"/>
      <c r="K3" s="1663" t="s">
        <v>534</v>
      </c>
      <c r="L3" s="1672"/>
      <c r="M3" s="1663" t="s">
        <v>535</v>
      </c>
      <c r="N3" s="1672"/>
      <c r="O3" s="1663" t="s">
        <v>532</v>
      </c>
      <c r="P3" s="1672"/>
      <c r="Q3" s="1663" t="s">
        <v>536</v>
      </c>
      <c r="R3" s="1672"/>
      <c r="S3" s="1663" t="s">
        <v>535</v>
      </c>
      <c r="T3" s="1672"/>
      <c r="U3" s="1660" t="s">
        <v>537</v>
      </c>
      <c r="V3" s="1661"/>
      <c r="W3" s="1661"/>
      <c r="X3" s="1662"/>
    </row>
    <row r="4" spans="1:24">
      <c r="A4" s="1679"/>
      <c r="B4" s="1682"/>
      <c r="C4" s="1673"/>
      <c r="D4" s="1674"/>
      <c r="E4" s="1673"/>
      <c r="F4" s="1674"/>
      <c r="G4" s="1673"/>
      <c r="H4" s="1674"/>
      <c r="I4" s="1673"/>
      <c r="J4" s="1674"/>
      <c r="K4" s="1673"/>
      <c r="L4" s="1674"/>
      <c r="M4" s="1673"/>
      <c r="N4" s="1674"/>
      <c r="O4" s="1673"/>
      <c r="P4" s="1674"/>
      <c r="Q4" s="1673"/>
      <c r="R4" s="1674"/>
      <c r="S4" s="1673"/>
      <c r="T4" s="1674"/>
      <c r="U4" s="1663" t="s">
        <v>536</v>
      </c>
      <c r="V4" s="1664"/>
      <c r="W4" s="1663" t="s">
        <v>535</v>
      </c>
      <c r="X4" s="1665"/>
    </row>
    <row r="5" spans="1:24" ht="53.55" customHeight="1" thickBot="1">
      <c r="A5" s="1680"/>
      <c r="B5" s="1683"/>
      <c r="C5" s="888"/>
      <c r="D5" s="889" t="s">
        <v>538</v>
      </c>
      <c r="E5" s="890"/>
      <c r="F5" s="889" t="s">
        <v>538</v>
      </c>
      <c r="G5" s="890"/>
      <c r="H5" s="889" t="s">
        <v>538</v>
      </c>
      <c r="I5" s="890"/>
      <c r="J5" s="889" t="s">
        <v>538</v>
      </c>
      <c r="K5" s="890"/>
      <c r="L5" s="891" t="s">
        <v>538</v>
      </c>
      <c r="M5" s="892"/>
      <c r="N5" s="889" t="s">
        <v>538</v>
      </c>
      <c r="O5" s="890"/>
      <c r="P5" s="889" t="s">
        <v>538</v>
      </c>
      <c r="Q5" s="890"/>
      <c r="R5" s="889" t="s">
        <v>538</v>
      </c>
      <c r="S5" s="890"/>
      <c r="T5" s="889" t="s">
        <v>538</v>
      </c>
      <c r="U5" s="893"/>
      <c r="V5" s="889" t="s">
        <v>538</v>
      </c>
      <c r="W5" s="894"/>
      <c r="X5" s="895" t="s">
        <v>538</v>
      </c>
    </row>
    <row r="6" spans="1:24" ht="18" customHeight="1" thickBot="1">
      <c r="A6" s="1666" t="s">
        <v>539</v>
      </c>
      <c r="B6" s="1667"/>
      <c r="C6" s="896">
        <f t="shared" ref="C6:X6" si="0">SUM(C7:C11)</f>
        <v>1120</v>
      </c>
      <c r="D6" s="897">
        <f t="shared" si="0"/>
        <v>504</v>
      </c>
      <c r="E6" s="898">
        <f t="shared" si="0"/>
        <v>370</v>
      </c>
      <c r="F6" s="897">
        <f t="shared" si="0"/>
        <v>16</v>
      </c>
      <c r="G6" s="899">
        <f t="shared" si="0"/>
        <v>7</v>
      </c>
      <c r="H6" s="897">
        <f t="shared" si="0"/>
        <v>0</v>
      </c>
      <c r="I6" s="899">
        <f t="shared" si="0"/>
        <v>30</v>
      </c>
      <c r="J6" s="897">
        <f t="shared" si="0"/>
        <v>2</v>
      </c>
      <c r="K6" s="899">
        <f t="shared" si="0"/>
        <v>1</v>
      </c>
      <c r="L6" s="897">
        <f t="shared" si="0"/>
        <v>0</v>
      </c>
      <c r="M6" s="899">
        <f t="shared" si="0"/>
        <v>45</v>
      </c>
      <c r="N6" s="897">
        <f t="shared" si="0"/>
        <v>2</v>
      </c>
      <c r="O6" s="900">
        <f t="shared" si="0"/>
        <v>0</v>
      </c>
      <c r="P6" s="897">
        <f t="shared" si="0"/>
        <v>0</v>
      </c>
      <c r="Q6" s="899">
        <f t="shared" si="0"/>
        <v>512</v>
      </c>
      <c r="R6" s="897">
        <f t="shared" si="0"/>
        <v>396</v>
      </c>
      <c r="S6" s="899">
        <f t="shared" si="0"/>
        <v>40</v>
      </c>
      <c r="T6" s="897">
        <f t="shared" si="0"/>
        <v>9</v>
      </c>
      <c r="U6" s="899">
        <f>SUM(U7:U11)</f>
        <v>89</v>
      </c>
      <c r="V6" s="897">
        <f>SUM(V7:V11)</f>
        <v>55</v>
      </c>
      <c r="W6" s="899">
        <f t="shared" si="0"/>
        <v>26</v>
      </c>
      <c r="X6" s="901">
        <f t="shared" si="0"/>
        <v>24</v>
      </c>
    </row>
    <row r="7" spans="1:24" ht="18" customHeight="1" thickTop="1">
      <c r="A7" s="1668"/>
      <c r="B7" s="917" t="s">
        <v>5</v>
      </c>
      <c r="C7" s="902">
        <f t="shared" ref="C7:D10" si="1">E7+G7+I7+K7+M7+O7+Q7+S7+U7+W7</f>
        <v>504</v>
      </c>
      <c r="D7" s="902">
        <f t="shared" si="1"/>
        <v>264</v>
      </c>
      <c r="E7" s="903">
        <v>128</v>
      </c>
      <c r="F7" s="903">
        <v>2</v>
      </c>
      <c r="G7" s="903">
        <v>0</v>
      </c>
      <c r="H7" s="903">
        <v>0</v>
      </c>
      <c r="I7" s="903">
        <v>27</v>
      </c>
      <c r="J7" s="903">
        <v>1</v>
      </c>
      <c r="K7" s="903">
        <v>0</v>
      </c>
      <c r="L7" s="903">
        <v>0</v>
      </c>
      <c r="M7" s="903">
        <v>10</v>
      </c>
      <c r="N7" s="903">
        <v>0</v>
      </c>
      <c r="O7" s="903">
        <v>0</v>
      </c>
      <c r="P7" s="903">
        <v>0</v>
      </c>
      <c r="Q7" s="903">
        <v>267</v>
      </c>
      <c r="R7" s="903">
        <v>224</v>
      </c>
      <c r="S7" s="903">
        <v>25</v>
      </c>
      <c r="T7" s="903">
        <v>7</v>
      </c>
      <c r="U7" s="903">
        <v>29</v>
      </c>
      <c r="V7" s="903">
        <v>12</v>
      </c>
      <c r="W7" s="903">
        <v>18</v>
      </c>
      <c r="X7" s="904">
        <v>18</v>
      </c>
    </row>
    <row r="8" spans="1:24" ht="18" customHeight="1">
      <c r="A8" s="1668"/>
      <c r="B8" s="918" t="s">
        <v>6</v>
      </c>
      <c r="C8" s="905">
        <f t="shared" si="1"/>
        <v>176</v>
      </c>
      <c r="D8" s="905">
        <f t="shared" si="1"/>
        <v>111</v>
      </c>
      <c r="E8" s="906">
        <v>41</v>
      </c>
      <c r="F8" s="906">
        <v>0</v>
      </c>
      <c r="G8" s="906">
        <v>0</v>
      </c>
      <c r="H8" s="906">
        <v>0</v>
      </c>
      <c r="I8" s="906">
        <v>0</v>
      </c>
      <c r="J8" s="906">
        <v>0</v>
      </c>
      <c r="K8" s="906">
        <v>0</v>
      </c>
      <c r="L8" s="906">
        <v>0</v>
      </c>
      <c r="M8" s="906">
        <v>4</v>
      </c>
      <c r="N8" s="906">
        <v>0</v>
      </c>
      <c r="O8" s="906">
        <v>0</v>
      </c>
      <c r="P8" s="906">
        <v>0</v>
      </c>
      <c r="Q8" s="906">
        <v>103</v>
      </c>
      <c r="R8" s="906">
        <v>90</v>
      </c>
      <c r="S8" s="906">
        <v>0</v>
      </c>
      <c r="T8" s="906">
        <v>0</v>
      </c>
      <c r="U8" s="906">
        <v>26</v>
      </c>
      <c r="V8" s="906">
        <v>21</v>
      </c>
      <c r="W8" s="906">
        <v>2</v>
      </c>
      <c r="X8" s="907">
        <v>0</v>
      </c>
    </row>
    <row r="9" spans="1:24" ht="18" customHeight="1">
      <c r="A9" s="1668"/>
      <c r="B9" s="918" t="s">
        <v>540</v>
      </c>
      <c r="C9" s="906">
        <f t="shared" si="1"/>
        <v>50</v>
      </c>
      <c r="D9" s="906">
        <f t="shared" si="1"/>
        <v>2</v>
      </c>
      <c r="E9" s="906">
        <v>36</v>
      </c>
      <c r="F9" s="906">
        <v>2</v>
      </c>
      <c r="G9" s="906">
        <v>0</v>
      </c>
      <c r="H9" s="906">
        <v>0</v>
      </c>
      <c r="I9" s="906">
        <v>0</v>
      </c>
      <c r="J9" s="906">
        <v>0</v>
      </c>
      <c r="K9" s="906">
        <v>0</v>
      </c>
      <c r="L9" s="906">
        <v>0</v>
      </c>
      <c r="M9" s="906">
        <v>6</v>
      </c>
      <c r="N9" s="906">
        <v>0</v>
      </c>
      <c r="O9" s="906">
        <v>0</v>
      </c>
      <c r="P9" s="906">
        <v>0</v>
      </c>
      <c r="Q9" s="906">
        <v>2</v>
      </c>
      <c r="R9" s="906">
        <v>0</v>
      </c>
      <c r="S9" s="906">
        <v>1</v>
      </c>
      <c r="T9" s="906">
        <v>0</v>
      </c>
      <c r="U9" s="906">
        <v>5</v>
      </c>
      <c r="V9" s="906">
        <v>0</v>
      </c>
      <c r="W9" s="906">
        <v>0</v>
      </c>
      <c r="X9" s="907">
        <v>0</v>
      </c>
    </row>
    <row r="10" spans="1:24" ht="18" customHeight="1">
      <c r="A10" s="1669"/>
      <c r="B10" s="918" t="s">
        <v>7</v>
      </c>
      <c r="C10" s="906">
        <f t="shared" si="1"/>
        <v>93</v>
      </c>
      <c r="D10" s="906">
        <f t="shared" si="1"/>
        <v>57</v>
      </c>
      <c r="E10" s="906">
        <v>16</v>
      </c>
      <c r="F10" s="906">
        <v>0</v>
      </c>
      <c r="G10" s="906">
        <v>7</v>
      </c>
      <c r="H10" s="906">
        <v>0</v>
      </c>
      <c r="I10" s="906">
        <v>0</v>
      </c>
      <c r="J10" s="906">
        <v>0</v>
      </c>
      <c r="K10" s="906">
        <v>0</v>
      </c>
      <c r="L10" s="906">
        <v>0</v>
      </c>
      <c r="M10" s="906">
        <v>4</v>
      </c>
      <c r="N10" s="906">
        <v>0</v>
      </c>
      <c r="O10" s="906">
        <v>0</v>
      </c>
      <c r="P10" s="906">
        <v>0</v>
      </c>
      <c r="Q10" s="906">
        <v>64</v>
      </c>
      <c r="R10" s="906">
        <v>57</v>
      </c>
      <c r="S10" s="906">
        <v>1</v>
      </c>
      <c r="T10" s="906">
        <v>0</v>
      </c>
      <c r="U10" s="906">
        <v>1</v>
      </c>
      <c r="V10" s="906">
        <v>0</v>
      </c>
      <c r="W10" s="906">
        <v>0</v>
      </c>
      <c r="X10" s="907">
        <v>0</v>
      </c>
    </row>
    <row r="11" spans="1:24" ht="54.45" customHeight="1">
      <c r="A11" s="1670" t="s">
        <v>541</v>
      </c>
      <c r="B11" s="1671"/>
      <c r="C11" s="908">
        <f t="shared" ref="C11:X11" si="2">SUM(C12,C17,C23,C28,C39)</f>
        <v>297</v>
      </c>
      <c r="D11" s="908">
        <f t="shared" si="2"/>
        <v>70</v>
      </c>
      <c r="E11" s="908">
        <f t="shared" si="2"/>
        <v>149</v>
      </c>
      <c r="F11" s="908">
        <f t="shared" si="2"/>
        <v>12</v>
      </c>
      <c r="G11" s="908">
        <f t="shared" si="2"/>
        <v>0</v>
      </c>
      <c r="H11" s="908">
        <f t="shared" si="2"/>
        <v>0</v>
      </c>
      <c r="I11" s="908">
        <f t="shared" si="2"/>
        <v>3</v>
      </c>
      <c r="J11" s="908">
        <f t="shared" si="2"/>
        <v>1</v>
      </c>
      <c r="K11" s="908">
        <f t="shared" si="2"/>
        <v>1</v>
      </c>
      <c r="L11" s="908">
        <f t="shared" si="2"/>
        <v>0</v>
      </c>
      <c r="M11" s="908">
        <f t="shared" si="2"/>
        <v>21</v>
      </c>
      <c r="N11" s="908">
        <f t="shared" si="2"/>
        <v>2</v>
      </c>
      <c r="O11" s="908">
        <f t="shared" si="2"/>
        <v>0</v>
      </c>
      <c r="P11" s="908">
        <f t="shared" si="2"/>
        <v>0</v>
      </c>
      <c r="Q11" s="908">
        <f t="shared" si="2"/>
        <v>76</v>
      </c>
      <c r="R11" s="908">
        <f t="shared" si="2"/>
        <v>25</v>
      </c>
      <c r="S11" s="908">
        <f t="shared" si="2"/>
        <v>13</v>
      </c>
      <c r="T11" s="908">
        <f t="shared" si="2"/>
        <v>2</v>
      </c>
      <c r="U11" s="908">
        <f>SUM(U12,U17,U23,U28,U39)</f>
        <v>28</v>
      </c>
      <c r="V11" s="908">
        <f>SUM(V12,V17,V23,V28,V39)</f>
        <v>22</v>
      </c>
      <c r="W11" s="908">
        <f t="shared" si="2"/>
        <v>6</v>
      </c>
      <c r="X11" s="909">
        <f t="shared" si="2"/>
        <v>6</v>
      </c>
    </row>
    <row r="12" spans="1:24" ht="18" customHeight="1">
      <c r="A12" s="1657" t="s">
        <v>542</v>
      </c>
      <c r="B12" s="910" t="s">
        <v>70</v>
      </c>
      <c r="C12" s="911">
        <f t="shared" ref="C12:X12" si="3">SUM(C13:C16)</f>
        <v>109</v>
      </c>
      <c r="D12" s="911">
        <f t="shared" si="3"/>
        <v>38</v>
      </c>
      <c r="E12" s="911">
        <f t="shared" si="3"/>
        <v>55</v>
      </c>
      <c r="F12" s="908">
        <f t="shared" si="3"/>
        <v>6</v>
      </c>
      <c r="G12" s="908">
        <f t="shared" si="3"/>
        <v>0</v>
      </c>
      <c r="H12" s="908">
        <f t="shared" si="3"/>
        <v>0</v>
      </c>
      <c r="I12" s="908">
        <f t="shared" si="3"/>
        <v>1</v>
      </c>
      <c r="J12" s="908">
        <f t="shared" si="3"/>
        <v>1</v>
      </c>
      <c r="K12" s="908">
        <f t="shared" si="3"/>
        <v>0</v>
      </c>
      <c r="L12" s="908">
        <f t="shared" si="3"/>
        <v>0</v>
      </c>
      <c r="M12" s="908">
        <f t="shared" si="3"/>
        <v>8</v>
      </c>
      <c r="N12" s="908">
        <f t="shared" si="3"/>
        <v>0</v>
      </c>
      <c r="O12" s="908">
        <f t="shared" si="3"/>
        <v>0</v>
      </c>
      <c r="P12" s="908">
        <f t="shared" si="3"/>
        <v>0</v>
      </c>
      <c r="Q12" s="908">
        <f t="shared" si="3"/>
        <v>23</v>
      </c>
      <c r="R12" s="908">
        <f t="shared" si="3"/>
        <v>16</v>
      </c>
      <c r="S12" s="908">
        <f t="shared" si="3"/>
        <v>7</v>
      </c>
      <c r="T12" s="908">
        <f t="shared" si="3"/>
        <v>1</v>
      </c>
      <c r="U12" s="908">
        <f t="shared" si="3"/>
        <v>15</v>
      </c>
      <c r="V12" s="908">
        <f t="shared" si="3"/>
        <v>14</v>
      </c>
      <c r="W12" s="908">
        <f t="shared" si="3"/>
        <v>0</v>
      </c>
      <c r="X12" s="909">
        <f t="shared" si="3"/>
        <v>0</v>
      </c>
    </row>
    <row r="13" spans="1:24" ht="18" customHeight="1">
      <c r="A13" s="1657"/>
      <c r="B13" s="919" t="s">
        <v>543</v>
      </c>
      <c r="C13" s="906">
        <f t="shared" ref="C13:D16" si="4">E13+G13+I13+K13+M13+O13+Q13+S13+U13+W13</f>
        <v>34</v>
      </c>
      <c r="D13" s="906">
        <f t="shared" si="4"/>
        <v>3</v>
      </c>
      <c r="E13" s="906">
        <v>21</v>
      </c>
      <c r="F13" s="906">
        <v>2</v>
      </c>
      <c r="G13" s="906">
        <v>0</v>
      </c>
      <c r="H13" s="906">
        <v>0</v>
      </c>
      <c r="I13" s="906">
        <v>1</v>
      </c>
      <c r="J13" s="906">
        <v>1</v>
      </c>
      <c r="K13" s="906">
        <v>0</v>
      </c>
      <c r="L13" s="906">
        <v>0</v>
      </c>
      <c r="M13" s="906">
        <v>3</v>
      </c>
      <c r="N13" s="906">
        <v>0</v>
      </c>
      <c r="O13" s="906">
        <v>0</v>
      </c>
      <c r="P13" s="906">
        <v>0</v>
      </c>
      <c r="Q13" s="906">
        <v>4</v>
      </c>
      <c r="R13" s="906">
        <v>0</v>
      </c>
      <c r="S13" s="906">
        <v>4</v>
      </c>
      <c r="T13" s="906">
        <v>0</v>
      </c>
      <c r="U13" s="906">
        <v>1</v>
      </c>
      <c r="V13" s="906">
        <v>0</v>
      </c>
      <c r="W13" s="906">
        <v>0</v>
      </c>
      <c r="X13" s="907">
        <v>0</v>
      </c>
    </row>
    <row r="14" spans="1:24" ht="18" customHeight="1">
      <c r="A14" s="1657"/>
      <c r="B14" s="919" t="s">
        <v>544</v>
      </c>
      <c r="C14" s="906">
        <f t="shared" si="4"/>
        <v>43</v>
      </c>
      <c r="D14" s="906">
        <f t="shared" si="4"/>
        <v>23</v>
      </c>
      <c r="E14" s="906">
        <v>15</v>
      </c>
      <c r="F14" s="906">
        <v>0</v>
      </c>
      <c r="G14" s="906">
        <v>0</v>
      </c>
      <c r="H14" s="906">
        <v>0</v>
      </c>
      <c r="I14" s="906">
        <v>0</v>
      </c>
      <c r="J14" s="906">
        <v>0</v>
      </c>
      <c r="K14" s="906">
        <v>0</v>
      </c>
      <c r="L14" s="906">
        <v>0</v>
      </c>
      <c r="M14" s="906">
        <v>3</v>
      </c>
      <c r="N14" s="906">
        <v>0</v>
      </c>
      <c r="O14" s="906">
        <v>0</v>
      </c>
      <c r="P14" s="906">
        <v>0</v>
      </c>
      <c r="Q14" s="906">
        <v>13</v>
      </c>
      <c r="R14" s="906">
        <v>11</v>
      </c>
      <c r="S14" s="906">
        <v>1</v>
      </c>
      <c r="T14" s="906">
        <v>1</v>
      </c>
      <c r="U14" s="906">
        <v>11</v>
      </c>
      <c r="V14" s="906">
        <v>11</v>
      </c>
      <c r="W14" s="906">
        <v>0</v>
      </c>
      <c r="X14" s="907">
        <v>0</v>
      </c>
    </row>
    <row r="15" spans="1:24" ht="18" customHeight="1">
      <c r="A15" s="1657"/>
      <c r="B15" s="920" t="s">
        <v>545</v>
      </c>
      <c r="C15" s="906">
        <f t="shared" si="4"/>
        <v>15</v>
      </c>
      <c r="D15" s="906">
        <f t="shared" si="4"/>
        <v>4</v>
      </c>
      <c r="E15" s="906">
        <v>12</v>
      </c>
      <c r="F15" s="906">
        <v>4</v>
      </c>
      <c r="G15" s="906">
        <v>0</v>
      </c>
      <c r="H15" s="906">
        <v>0</v>
      </c>
      <c r="I15" s="906">
        <v>0</v>
      </c>
      <c r="J15" s="906">
        <v>0</v>
      </c>
      <c r="K15" s="906">
        <v>0</v>
      </c>
      <c r="L15" s="906">
        <v>0</v>
      </c>
      <c r="M15" s="906">
        <v>0</v>
      </c>
      <c r="N15" s="906">
        <v>0</v>
      </c>
      <c r="O15" s="906">
        <v>0</v>
      </c>
      <c r="P15" s="906">
        <v>0</v>
      </c>
      <c r="Q15" s="906">
        <v>1</v>
      </c>
      <c r="R15" s="906">
        <v>0</v>
      </c>
      <c r="S15" s="906">
        <v>2</v>
      </c>
      <c r="T15" s="906">
        <v>0</v>
      </c>
      <c r="U15" s="906">
        <v>0</v>
      </c>
      <c r="V15" s="906">
        <v>0</v>
      </c>
      <c r="W15" s="906">
        <v>0</v>
      </c>
      <c r="X15" s="907">
        <v>0</v>
      </c>
    </row>
    <row r="16" spans="1:24" ht="18" customHeight="1">
      <c r="A16" s="1657"/>
      <c r="B16" s="921" t="s">
        <v>546</v>
      </c>
      <c r="C16" s="906">
        <f t="shared" si="4"/>
        <v>17</v>
      </c>
      <c r="D16" s="906">
        <f t="shared" si="4"/>
        <v>8</v>
      </c>
      <c r="E16" s="906">
        <v>7</v>
      </c>
      <c r="F16" s="906">
        <v>0</v>
      </c>
      <c r="G16" s="906">
        <v>0</v>
      </c>
      <c r="H16" s="906">
        <v>0</v>
      </c>
      <c r="I16" s="906">
        <v>0</v>
      </c>
      <c r="J16" s="906">
        <v>0</v>
      </c>
      <c r="K16" s="906">
        <v>0</v>
      </c>
      <c r="L16" s="906">
        <v>0</v>
      </c>
      <c r="M16" s="906">
        <v>2</v>
      </c>
      <c r="N16" s="906">
        <v>0</v>
      </c>
      <c r="O16" s="906">
        <v>0</v>
      </c>
      <c r="P16" s="906">
        <v>0</v>
      </c>
      <c r="Q16" s="906">
        <v>5</v>
      </c>
      <c r="R16" s="906">
        <v>5</v>
      </c>
      <c r="S16" s="906">
        <v>0</v>
      </c>
      <c r="T16" s="906">
        <v>0</v>
      </c>
      <c r="U16" s="906">
        <v>3</v>
      </c>
      <c r="V16" s="906">
        <v>3</v>
      </c>
      <c r="W16" s="906">
        <v>0</v>
      </c>
      <c r="X16" s="907">
        <v>0</v>
      </c>
    </row>
    <row r="17" spans="1:24" ht="18" customHeight="1">
      <c r="A17" s="1657" t="s">
        <v>547</v>
      </c>
      <c r="B17" s="910" t="s">
        <v>70</v>
      </c>
      <c r="C17" s="911">
        <f t="shared" ref="C17:X17" si="5">SUM(C18:C22)</f>
        <v>72</v>
      </c>
      <c r="D17" s="908">
        <f t="shared" si="5"/>
        <v>16</v>
      </c>
      <c r="E17" s="908">
        <f t="shared" si="5"/>
        <v>21</v>
      </c>
      <c r="F17" s="908">
        <f t="shared" si="5"/>
        <v>2</v>
      </c>
      <c r="G17" s="908">
        <f>SUM(G18:G22)</f>
        <v>0</v>
      </c>
      <c r="H17" s="908">
        <f t="shared" si="5"/>
        <v>0</v>
      </c>
      <c r="I17" s="908">
        <f t="shared" si="5"/>
        <v>0</v>
      </c>
      <c r="J17" s="908">
        <f t="shared" si="5"/>
        <v>0</v>
      </c>
      <c r="K17" s="908">
        <f t="shared" si="5"/>
        <v>0</v>
      </c>
      <c r="L17" s="908">
        <f t="shared" si="5"/>
        <v>0</v>
      </c>
      <c r="M17" s="908">
        <f t="shared" si="5"/>
        <v>4</v>
      </c>
      <c r="N17" s="908">
        <f t="shared" si="5"/>
        <v>1</v>
      </c>
      <c r="O17" s="908">
        <f t="shared" si="5"/>
        <v>0</v>
      </c>
      <c r="P17" s="908">
        <f t="shared" si="5"/>
        <v>0</v>
      </c>
      <c r="Q17" s="908">
        <f t="shared" si="5"/>
        <v>32</v>
      </c>
      <c r="R17" s="908">
        <f t="shared" si="5"/>
        <v>2</v>
      </c>
      <c r="S17" s="908">
        <f t="shared" si="5"/>
        <v>3</v>
      </c>
      <c r="T17" s="908">
        <f t="shared" si="5"/>
        <v>1</v>
      </c>
      <c r="U17" s="908">
        <f t="shared" si="5"/>
        <v>6</v>
      </c>
      <c r="V17" s="908">
        <f t="shared" si="5"/>
        <v>4</v>
      </c>
      <c r="W17" s="908">
        <f t="shared" si="5"/>
        <v>6</v>
      </c>
      <c r="X17" s="909">
        <f t="shared" si="5"/>
        <v>6</v>
      </c>
    </row>
    <row r="18" spans="1:24" ht="18" customHeight="1">
      <c r="A18" s="1657"/>
      <c r="B18" s="919" t="s">
        <v>548</v>
      </c>
      <c r="C18" s="906">
        <f>E18+G18+I18+K18+M18+O18+Q18+S18+U18+W18</f>
        <v>42</v>
      </c>
      <c r="D18" s="906">
        <f>F18+H18+J18+L18+N18+P18+T18+V18+X18</f>
        <v>1</v>
      </c>
      <c r="E18" s="906">
        <v>7</v>
      </c>
      <c r="F18" s="906">
        <v>0</v>
      </c>
      <c r="G18" s="906">
        <v>0</v>
      </c>
      <c r="H18" s="906">
        <v>0</v>
      </c>
      <c r="I18" s="906">
        <v>0</v>
      </c>
      <c r="J18" s="906">
        <v>0</v>
      </c>
      <c r="K18" s="906">
        <v>0</v>
      </c>
      <c r="L18" s="906">
        <v>0</v>
      </c>
      <c r="M18" s="906">
        <v>4</v>
      </c>
      <c r="N18" s="906">
        <v>1</v>
      </c>
      <c r="O18" s="906">
        <v>0</v>
      </c>
      <c r="P18" s="906">
        <v>0</v>
      </c>
      <c r="Q18" s="906">
        <v>29</v>
      </c>
      <c r="R18" s="906">
        <v>0</v>
      </c>
      <c r="S18" s="906">
        <v>1</v>
      </c>
      <c r="T18" s="906">
        <v>0</v>
      </c>
      <c r="U18" s="906">
        <v>1</v>
      </c>
      <c r="V18" s="906">
        <v>0</v>
      </c>
      <c r="W18" s="906">
        <v>0</v>
      </c>
      <c r="X18" s="907">
        <v>0</v>
      </c>
    </row>
    <row r="19" spans="1:24" ht="18" customHeight="1">
      <c r="A19" s="1657"/>
      <c r="B19" s="919" t="s">
        <v>549</v>
      </c>
      <c r="C19" s="906">
        <f>E19+G19+I19+K19+M19+O19+Q19+S19+U19+W19</f>
        <v>24</v>
      </c>
      <c r="D19" s="906">
        <f>F19+H19+J19+L19+N19+P19+R19+T19+V19+X19</f>
        <v>15</v>
      </c>
      <c r="E19" s="906">
        <v>9</v>
      </c>
      <c r="F19" s="906">
        <v>2</v>
      </c>
      <c r="G19" s="906">
        <v>0</v>
      </c>
      <c r="H19" s="906">
        <v>0</v>
      </c>
      <c r="I19" s="906">
        <v>0</v>
      </c>
      <c r="J19" s="906">
        <v>0</v>
      </c>
      <c r="K19" s="906">
        <v>0</v>
      </c>
      <c r="L19" s="906">
        <v>0</v>
      </c>
      <c r="M19" s="906">
        <v>0</v>
      </c>
      <c r="N19" s="906">
        <v>0</v>
      </c>
      <c r="O19" s="906">
        <v>0</v>
      </c>
      <c r="P19" s="906">
        <v>0</v>
      </c>
      <c r="Q19" s="906">
        <v>3</v>
      </c>
      <c r="R19" s="906">
        <v>2</v>
      </c>
      <c r="S19" s="906">
        <v>1</v>
      </c>
      <c r="T19" s="906">
        <v>1</v>
      </c>
      <c r="U19" s="906">
        <v>5</v>
      </c>
      <c r="V19" s="906">
        <v>4</v>
      </c>
      <c r="W19" s="906">
        <v>6</v>
      </c>
      <c r="X19" s="907">
        <v>6</v>
      </c>
    </row>
    <row r="20" spans="1:24" ht="18" customHeight="1">
      <c r="A20" s="1657"/>
      <c r="B20" s="919" t="s">
        <v>550</v>
      </c>
      <c r="C20" s="906">
        <f>E20+G20+I20+K20+M20+O20+Q20+S20+U20+W20</f>
        <v>4</v>
      </c>
      <c r="D20" s="906">
        <f>F20+H20+J20+L20+N20+P20+R20+T20+V20+X20</f>
        <v>0</v>
      </c>
      <c r="E20" s="906">
        <v>3</v>
      </c>
      <c r="F20" s="906">
        <v>0</v>
      </c>
      <c r="G20" s="906">
        <v>0</v>
      </c>
      <c r="H20" s="906">
        <v>0</v>
      </c>
      <c r="I20" s="906">
        <v>0</v>
      </c>
      <c r="J20" s="906">
        <v>0</v>
      </c>
      <c r="K20" s="906">
        <v>0</v>
      </c>
      <c r="L20" s="906">
        <v>0</v>
      </c>
      <c r="M20" s="906">
        <v>0</v>
      </c>
      <c r="N20" s="906">
        <v>0</v>
      </c>
      <c r="O20" s="906">
        <v>0</v>
      </c>
      <c r="P20" s="906">
        <v>0</v>
      </c>
      <c r="Q20" s="906">
        <v>0</v>
      </c>
      <c r="R20" s="906">
        <v>0</v>
      </c>
      <c r="S20" s="906">
        <v>1</v>
      </c>
      <c r="T20" s="906">
        <v>0</v>
      </c>
      <c r="U20" s="906">
        <v>0</v>
      </c>
      <c r="V20" s="906">
        <v>0</v>
      </c>
      <c r="W20" s="906">
        <v>0</v>
      </c>
      <c r="X20" s="907">
        <v>0</v>
      </c>
    </row>
    <row r="21" spans="1:24" ht="18" customHeight="1">
      <c r="A21" s="1657"/>
      <c r="B21" s="919" t="s">
        <v>551</v>
      </c>
      <c r="C21" s="906">
        <f>E21+G21+I21+K21+M21+O21+Q21+S21+U21+W21</f>
        <v>0</v>
      </c>
      <c r="D21" s="906">
        <f>F21+H21+J21+L21+N21+P21+R21+T21+V21+X21</f>
        <v>0</v>
      </c>
      <c r="E21" s="906">
        <v>0</v>
      </c>
      <c r="F21" s="906">
        <v>0</v>
      </c>
      <c r="G21" s="906">
        <v>0</v>
      </c>
      <c r="H21" s="906">
        <v>0</v>
      </c>
      <c r="I21" s="906">
        <v>0</v>
      </c>
      <c r="J21" s="906">
        <v>0</v>
      </c>
      <c r="K21" s="906">
        <v>0</v>
      </c>
      <c r="L21" s="906">
        <v>0</v>
      </c>
      <c r="M21" s="906">
        <v>0</v>
      </c>
      <c r="N21" s="906">
        <v>0</v>
      </c>
      <c r="O21" s="906">
        <v>0</v>
      </c>
      <c r="P21" s="906">
        <v>0</v>
      </c>
      <c r="Q21" s="906">
        <v>0</v>
      </c>
      <c r="R21" s="906">
        <v>0</v>
      </c>
      <c r="S21" s="906">
        <v>0</v>
      </c>
      <c r="T21" s="906">
        <v>0</v>
      </c>
      <c r="U21" s="906">
        <v>0</v>
      </c>
      <c r="V21" s="906">
        <v>0</v>
      </c>
      <c r="W21" s="906">
        <v>0</v>
      </c>
      <c r="X21" s="907">
        <v>0</v>
      </c>
    </row>
    <row r="22" spans="1:24" ht="18" customHeight="1">
      <c r="A22" s="1657"/>
      <c r="B22" s="922" t="s">
        <v>552</v>
      </c>
      <c r="C22" s="906">
        <f>E22+G22+I22+K22+M22+O22+Q22+S22+U22+W22</f>
        <v>2</v>
      </c>
      <c r="D22" s="906">
        <f>F22+H22+J22+L22+N22+P22+R22+T22+V22+X22</f>
        <v>0</v>
      </c>
      <c r="E22" s="906">
        <v>2</v>
      </c>
      <c r="F22" s="906">
        <v>0</v>
      </c>
      <c r="G22" s="906">
        <v>0</v>
      </c>
      <c r="H22" s="906">
        <v>0</v>
      </c>
      <c r="I22" s="906">
        <v>0</v>
      </c>
      <c r="J22" s="906">
        <v>0</v>
      </c>
      <c r="K22" s="906">
        <v>0</v>
      </c>
      <c r="L22" s="906">
        <v>0</v>
      </c>
      <c r="M22" s="906">
        <v>0</v>
      </c>
      <c r="N22" s="906">
        <v>0</v>
      </c>
      <c r="O22" s="906">
        <v>0</v>
      </c>
      <c r="P22" s="906">
        <v>0</v>
      </c>
      <c r="Q22" s="906">
        <v>0</v>
      </c>
      <c r="R22" s="906">
        <v>0</v>
      </c>
      <c r="S22" s="906">
        <v>0</v>
      </c>
      <c r="T22" s="906">
        <v>0</v>
      </c>
      <c r="U22" s="906">
        <v>0</v>
      </c>
      <c r="V22" s="906">
        <v>0</v>
      </c>
      <c r="W22" s="906">
        <v>0</v>
      </c>
      <c r="X22" s="907">
        <v>0</v>
      </c>
    </row>
    <row r="23" spans="1:24" ht="18" customHeight="1">
      <c r="A23" s="1657" t="s">
        <v>553</v>
      </c>
      <c r="B23" s="912" t="s">
        <v>70</v>
      </c>
      <c r="C23" s="908">
        <f t="shared" ref="C23:X23" si="6">SUM(C24:C27)</f>
        <v>14</v>
      </c>
      <c r="D23" s="908">
        <f t="shared" si="6"/>
        <v>5</v>
      </c>
      <c r="E23" s="908">
        <f t="shared" si="6"/>
        <v>5</v>
      </c>
      <c r="F23" s="908">
        <f t="shared" si="6"/>
        <v>2</v>
      </c>
      <c r="G23" s="908">
        <f t="shared" si="6"/>
        <v>0</v>
      </c>
      <c r="H23" s="908">
        <f t="shared" si="6"/>
        <v>0</v>
      </c>
      <c r="I23" s="908">
        <f t="shared" si="6"/>
        <v>0</v>
      </c>
      <c r="J23" s="908">
        <f t="shared" si="6"/>
        <v>0</v>
      </c>
      <c r="K23" s="908">
        <f t="shared" si="6"/>
        <v>0</v>
      </c>
      <c r="L23" s="908">
        <f t="shared" si="6"/>
        <v>0</v>
      </c>
      <c r="M23" s="908">
        <f t="shared" si="6"/>
        <v>1</v>
      </c>
      <c r="N23" s="908">
        <f t="shared" si="6"/>
        <v>0</v>
      </c>
      <c r="O23" s="908">
        <f t="shared" si="6"/>
        <v>0</v>
      </c>
      <c r="P23" s="908">
        <f t="shared" si="6"/>
        <v>0</v>
      </c>
      <c r="Q23" s="908">
        <f t="shared" si="6"/>
        <v>6</v>
      </c>
      <c r="R23" s="908">
        <f t="shared" si="6"/>
        <v>3</v>
      </c>
      <c r="S23" s="908">
        <f t="shared" si="6"/>
        <v>2</v>
      </c>
      <c r="T23" s="908">
        <f t="shared" si="6"/>
        <v>0</v>
      </c>
      <c r="U23" s="908">
        <f t="shared" si="6"/>
        <v>0</v>
      </c>
      <c r="V23" s="908">
        <f t="shared" si="6"/>
        <v>0</v>
      </c>
      <c r="W23" s="908">
        <f t="shared" si="6"/>
        <v>0</v>
      </c>
      <c r="X23" s="909">
        <f t="shared" si="6"/>
        <v>0</v>
      </c>
    </row>
    <row r="24" spans="1:24" ht="18" customHeight="1">
      <c r="A24" s="1657"/>
      <c r="B24" s="919" t="s">
        <v>554</v>
      </c>
      <c r="C24" s="906">
        <f>E24+G24+I24+K24+M24+O24+Q24+S24+U24+W24</f>
        <v>6</v>
      </c>
      <c r="D24" s="906">
        <f>F24+H24+J24+L24+N24+P24+R24+T24+V24+X24</f>
        <v>2</v>
      </c>
      <c r="E24" s="906">
        <v>3</v>
      </c>
      <c r="F24" s="906">
        <v>2</v>
      </c>
      <c r="G24" s="906">
        <v>0</v>
      </c>
      <c r="H24" s="906">
        <v>0</v>
      </c>
      <c r="I24" s="906">
        <v>0</v>
      </c>
      <c r="J24" s="906">
        <v>0</v>
      </c>
      <c r="K24" s="906">
        <v>0</v>
      </c>
      <c r="L24" s="906">
        <v>0</v>
      </c>
      <c r="M24" s="906">
        <v>1</v>
      </c>
      <c r="N24" s="906">
        <v>0</v>
      </c>
      <c r="O24" s="906">
        <v>0</v>
      </c>
      <c r="P24" s="906">
        <v>0</v>
      </c>
      <c r="Q24" s="906">
        <v>2</v>
      </c>
      <c r="R24" s="906">
        <v>0</v>
      </c>
      <c r="S24" s="906">
        <v>0</v>
      </c>
      <c r="T24" s="906">
        <v>0</v>
      </c>
      <c r="U24" s="906">
        <v>0</v>
      </c>
      <c r="V24" s="906">
        <v>0</v>
      </c>
      <c r="W24" s="906">
        <v>0</v>
      </c>
      <c r="X24" s="907">
        <v>0</v>
      </c>
    </row>
    <row r="25" spans="1:24" ht="18" customHeight="1">
      <c r="A25" s="1657"/>
      <c r="B25" s="919" t="s">
        <v>15</v>
      </c>
      <c r="C25" s="906">
        <f>E25+G25+I25+K25+M25+O25+Q25+S25+U25+W25</f>
        <v>1</v>
      </c>
      <c r="D25" s="906">
        <f>F25+H25+J25+L25+N25+P25+T25+V25+X25</f>
        <v>0</v>
      </c>
      <c r="E25" s="906">
        <v>0</v>
      </c>
      <c r="F25" s="906">
        <v>0</v>
      </c>
      <c r="G25" s="906">
        <v>0</v>
      </c>
      <c r="H25" s="906">
        <v>0</v>
      </c>
      <c r="I25" s="906">
        <v>0</v>
      </c>
      <c r="J25" s="906">
        <v>0</v>
      </c>
      <c r="K25" s="906">
        <v>0</v>
      </c>
      <c r="L25" s="906">
        <v>0</v>
      </c>
      <c r="M25" s="906">
        <v>0</v>
      </c>
      <c r="N25" s="906">
        <v>0</v>
      </c>
      <c r="O25" s="906">
        <v>0</v>
      </c>
      <c r="P25" s="906">
        <v>0</v>
      </c>
      <c r="Q25" s="906">
        <v>0</v>
      </c>
      <c r="R25" s="906">
        <v>0</v>
      </c>
      <c r="S25" s="906">
        <v>1</v>
      </c>
      <c r="T25" s="906">
        <v>0</v>
      </c>
      <c r="U25" s="906">
        <v>0</v>
      </c>
      <c r="V25" s="906">
        <v>0</v>
      </c>
      <c r="W25" s="906">
        <v>0</v>
      </c>
      <c r="X25" s="907">
        <v>0</v>
      </c>
    </row>
    <row r="26" spans="1:24" ht="18" customHeight="1">
      <c r="A26" s="1657"/>
      <c r="B26" s="919" t="s">
        <v>16</v>
      </c>
      <c r="C26" s="906">
        <f>E26+G26+I26+K26+M26+O26+Q26+S26+U26+W26</f>
        <v>7</v>
      </c>
      <c r="D26" s="906">
        <f>F26+H26+J26+L26+N26+P26+R26+T26+V26+X26</f>
        <v>3</v>
      </c>
      <c r="E26" s="906">
        <v>2</v>
      </c>
      <c r="F26" s="906">
        <v>0</v>
      </c>
      <c r="G26" s="906">
        <v>0</v>
      </c>
      <c r="H26" s="906">
        <v>0</v>
      </c>
      <c r="I26" s="906">
        <v>0</v>
      </c>
      <c r="J26" s="906">
        <v>0</v>
      </c>
      <c r="K26" s="906">
        <v>0</v>
      </c>
      <c r="L26" s="906">
        <v>0</v>
      </c>
      <c r="M26" s="906">
        <v>0</v>
      </c>
      <c r="N26" s="906">
        <v>0</v>
      </c>
      <c r="O26" s="906">
        <v>0</v>
      </c>
      <c r="P26" s="906">
        <v>0</v>
      </c>
      <c r="Q26" s="906">
        <v>4</v>
      </c>
      <c r="R26" s="906">
        <v>3</v>
      </c>
      <c r="S26" s="906">
        <v>1</v>
      </c>
      <c r="T26" s="906">
        <v>0</v>
      </c>
      <c r="U26" s="906">
        <v>0</v>
      </c>
      <c r="V26" s="906">
        <v>0</v>
      </c>
      <c r="W26" s="906">
        <v>0</v>
      </c>
      <c r="X26" s="907">
        <v>0</v>
      </c>
    </row>
    <row r="27" spans="1:24" ht="18" customHeight="1">
      <c r="A27" s="1657"/>
      <c r="B27" s="918" t="s">
        <v>25</v>
      </c>
      <c r="C27" s="906">
        <f>E27+G27+I27+K27+M27+O27+Q27+S27+U27+W27</f>
        <v>0</v>
      </c>
      <c r="D27" s="906">
        <f>F27+H27+J27+L27+N27+P27+R27+T27+V27+X27</f>
        <v>0</v>
      </c>
      <c r="E27" s="906">
        <v>0</v>
      </c>
      <c r="F27" s="906">
        <v>0</v>
      </c>
      <c r="G27" s="906">
        <v>0</v>
      </c>
      <c r="H27" s="906">
        <v>0</v>
      </c>
      <c r="I27" s="906">
        <v>0</v>
      </c>
      <c r="J27" s="906">
        <v>0</v>
      </c>
      <c r="K27" s="906">
        <v>0</v>
      </c>
      <c r="L27" s="906">
        <v>0</v>
      </c>
      <c r="M27" s="906">
        <v>0</v>
      </c>
      <c r="N27" s="906">
        <v>0</v>
      </c>
      <c r="O27" s="906">
        <v>0</v>
      </c>
      <c r="P27" s="906">
        <v>0</v>
      </c>
      <c r="Q27" s="906">
        <v>0</v>
      </c>
      <c r="R27" s="906">
        <v>0</v>
      </c>
      <c r="S27" s="906">
        <v>0</v>
      </c>
      <c r="T27" s="906">
        <v>0</v>
      </c>
      <c r="U27" s="906">
        <v>0</v>
      </c>
      <c r="V27" s="906">
        <v>0</v>
      </c>
      <c r="W27" s="906">
        <v>0</v>
      </c>
      <c r="X27" s="907">
        <v>0</v>
      </c>
    </row>
    <row r="28" spans="1:24" ht="18" customHeight="1">
      <c r="A28" s="1655" t="s">
        <v>555</v>
      </c>
      <c r="B28" s="910" t="s">
        <v>70</v>
      </c>
      <c r="C28" s="908">
        <f t="shared" ref="C28:X28" si="7">SUM(C29:C38)</f>
        <v>32</v>
      </c>
      <c r="D28" s="908">
        <f t="shared" si="7"/>
        <v>0</v>
      </c>
      <c r="E28" s="908">
        <f t="shared" si="7"/>
        <v>26</v>
      </c>
      <c r="F28" s="908">
        <f t="shared" si="7"/>
        <v>0</v>
      </c>
      <c r="G28" s="908">
        <f t="shared" si="7"/>
        <v>0</v>
      </c>
      <c r="H28" s="908">
        <f t="shared" si="7"/>
        <v>0</v>
      </c>
      <c r="I28" s="908">
        <f t="shared" si="7"/>
        <v>0</v>
      </c>
      <c r="J28" s="908">
        <f t="shared" si="7"/>
        <v>0</v>
      </c>
      <c r="K28" s="908">
        <f t="shared" si="7"/>
        <v>0</v>
      </c>
      <c r="L28" s="908">
        <f t="shared" si="7"/>
        <v>0</v>
      </c>
      <c r="M28" s="908">
        <f t="shared" si="7"/>
        <v>2</v>
      </c>
      <c r="N28" s="908">
        <f t="shared" si="7"/>
        <v>0</v>
      </c>
      <c r="O28" s="908">
        <f t="shared" si="7"/>
        <v>0</v>
      </c>
      <c r="P28" s="908">
        <f t="shared" si="7"/>
        <v>0</v>
      </c>
      <c r="Q28" s="908">
        <f t="shared" si="7"/>
        <v>3</v>
      </c>
      <c r="R28" s="908">
        <f t="shared" si="7"/>
        <v>0</v>
      </c>
      <c r="S28" s="908">
        <f t="shared" si="7"/>
        <v>0</v>
      </c>
      <c r="T28" s="908">
        <f t="shared" si="7"/>
        <v>0</v>
      </c>
      <c r="U28" s="908">
        <f t="shared" si="7"/>
        <v>1</v>
      </c>
      <c r="V28" s="908">
        <f t="shared" si="7"/>
        <v>0</v>
      </c>
      <c r="W28" s="908">
        <f t="shared" si="7"/>
        <v>0</v>
      </c>
      <c r="X28" s="909">
        <f t="shared" si="7"/>
        <v>0</v>
      </c>
    </row>
    <row r="29" spans="1:24" ht="18" customHeight="1">
      <c r="A29" s="1655"/>
      <c r="B29" s="919" t="s">
        <v>556</v>
      </c>
      <c r="C29" s="906">
        <f>E29+G29+I29+K29+M29+O29+Q29+S29+U29+W29</f>
        <v>14</v>
      </c>
      <c r="D29" s="906">
        <f t="shared" ref="D29:D38" si="8">F29+H29+J29+L29+N29+P29+R29+T29+V29+X29</f>
        <v>0</v>
      </c>
      <c r="E29" s="906">
        <v>12</v>
      </c>
      <c r="F29" s="906">
        <v>0</v>
      </c>
      <c r="G29" s="906">
        <v>0</v>
      </c>
      <c r="H29" s="906">
        <v>0</v>
      </c>
      <c r="I29" s="906">
        <v>0</v>
      </c>
      <c r="J29" s="906">
        <v>0</v>
      </c>
      <c r="K29" s="906">
        <v>0</v>
      </c>
      <c r="L29" s="906">
        <v>0</v>
      </c>
      <c r="M29" s="906">
        <v>0</v>
      </c>
      <c r="N29" s="906">
        <v>0</v>
      </c>
      <c r="O29" s="906">
        <v>0</v>
      </c>
      <c r="P29" s="906">
        <v>0</v>
      </c>
      <c r="Q29" s="906">
        <v>1</v>
      </c>
      <c r="R29" s="906">
        <v>0</v>
      </c>
      <c r="S29" s="906">
        <v>0</v>
      </c>
      <c r="T29" s="906">
        <v>0</v>
      </c>
      <c r="U29" s="906">
        <v>1</v>
      </c>
      <c r="V29" s="906">
        <v>0</v>
      </c>
      <c r="W29" s="906">
        <v>0</v>
      </c>
      <c r="X29" s="907">
        <v>0</v>
      </c>
    </row>
    <row r="30" spans="1:24" ht="18" customHeight="1">
      <c r="A30" s="1655"/>
      <c r="B30" s="919" t="s">
        <v>557</v>
      </c>
      <c r="C30" s="906">
        <f>E30+G30+I30+K30+M30+O30+Q30+S30+U30+W30</f>
        <v>1</v>
      </c>
      <c r="D30" s="906">
        <f t="shared" si="8"/>
        <v>0</v>
      </c>
      <c r="E30" s="906">
        <v>0</v>
      </c>
      <c r="F30" s="906">
        <v>0</v>
      </c>
      <c r="G30" s="906">
        <v>0</v>
      </c>
      <c r="H30" s="906">
        <v>0</v>
      </c>
      <c r="I30" s="906">
        <v>0</v>
      </c>
      <c r="J30" s="906">
        <v>0</v>
      </c>
      <c r="K30" s="906">
        <v>0</v>
      </c>
      <c r="L30" s="906">
        <v>0</v>
      </c>
      <c r="M30" s="906">
        <v>1</v>
      </c>
      <c r="N30" s="906">
        <v>0</v>
      </c>
      <c r="O30" s="906">
        <v>0</v>
      </c>
      <c r="P30" s="906">
        <v>0</v>
      </c>
      <c r="Q30" s="906">
        <v>0</v>
      </c>
      <c r="R30" s="906">
        <v>0</v>
      </c>
      <c r="S30" s="906">
        <v>0</v>
      </c>
      <c r="T30" s="906">
        <v>0</v>
      </c>
      <c r="U30" s="906">
        <v>0</v>
      </c>
      <c r="V30" s="906">
        <v>0</v>
      </c>
      <c r="W30" s="906">
        <v>0</v>
      </c>
      <c r="X30" s="907">
        <v>0</v>
      </c>
    </row>
    <row r="31" spans="1:24" ht="18" customHeight="1">
      <c r="A31" s="1655"/>
      <c r="B31" s="919" t="s">
        <v>29</v>
      </c>
      <c r="C31" s="906">
        <f t="shared" ref="C31:D45" si="9">E31+G31+I31+K31+M31+O31+Q31+S31+U31+W31</f>
        <v>0</v>
      </c>
      <c r="D31" s="906">
        <f t="shared" si="8"/>
        <v>0</v>
      </c>
      <c r="E31" s="906">
        <v>0</v>
      </c>
      <c r="F31" s="906">
        <v>0</v>
      </c>
      <c r="G31" s="906">
        <v>0</v>
      </c>
      <c r="H31" s="906">
        <v>0</v>
      </c>
      <c r="I31" s="906">
        <v>0</v>
      </c>
      <c r="J31" s="906">
        <v>0</v>
      </c>
      <c r="K31" s="906">
        <v>0</v>
      </c>
      <c r="L31" s="906">
        <v>0</v>
      </c>
      <c r="M31" s="906">
        <v>0</v>
      </c>
      <c r="N31" s="906">
        <v>0</v>
      </c>
      <c r="O31" s="906">
        <v>0</v>
      </c>
      <c r="P31" s="906">
        <v>0</v>
      </c>
      <c r="Q31" s="906">
        <v>0</v>
      </c>
      <c r="R31" s="906">
        <v>0</v>
      </c>
      <c r="S31" s="906">
        <v>0</v>
      </c>
      <c r="T31" s="906">
        <v>0</v>
      </c>
      <c r="U31" s="906">
        <v>0</v>
      </c>
      <c r="V31" s="906">
        <v>0</v>
      </c>
      <c r="W31" s="906">
        <v>0</v>
      </c>
      <c r="X31" s="907">
        <v>0</v>
      </c>
    </row>
    <row r="32" spans="1:24" ht="18" customHeight="1">
      <c r="A32" s="1655"/>
      <c r="B32" s="919" t="s">
        <v>30</v>
      </c>
      <c r="C32" s="906">
        <f t="shared" si="9"/>
        <v>1</v>
      </c>
      <c r="D32" s="906">
        <f t="shared" si="8"/>
        <v>0</v>
      </c>
      <c r="E32" s="906">
        <v>1</v>
      </c>
      <c r="F32" s="906">
        <v>0</v>
      </c>
      <c r="G32" s="906">
        <v>0</v>
      </c>
      <c r="H32" s="906">
        <v>0</v>
      </c>
      <c r="I32" s="906">
        <v>0</v>
      </c>
      <c r="J32" s="906">
        <v>0</v>
      </c>
      <c r="K32" s="906">
        <v>0</v>
      </c>
      <c r="L32" s="906">
        <v>0</v>
      </c>
      <c r="M32" s="906">
        <v>0</v>
      </c>
      <c r="N32" s="906">
        <v>0</v>
      </c>
      <c r="O32" s="906">
        <v>0</v>
      </c>
      <c r="P32" s="906">
        <v>0</v>
      </c>
      <c r="Q32" s="906">
        <v>0</v>
      </c>
      <c r="R32" s="906">
        <v>0</v>
      </c>
      <c r="S32" s="906">
        <v>0</v>
      </c>
      <c r="T32" s="906">
        <v>0</v>
      </c>
      <c r="U32" s="906">
        <v>0</v>
      </c>
      <c r="V32" s="906">
        <v>0</v>
      </c>
      <c r="W32" s="906">
        <v>0</v>
      </c>
      <c r="X32" s="907">
        <v>0</v>
      </c>
    </row>
    <row r="33" spans="1:24" ht="18" customHeight="1">
      <c r="A33" s="1655"/>
      <c r="B33" s="919" t="s">
        <v>31</v>
      </c>
      <c r="C33" s="906">
        <f t="shared" si="9"/>
        <v>2</v>
      </c>
      <c r="D33" s="906">
        <f t="shared" si="8"/>
        <v>0</v>
      </c>
      <c r="E33" s="906">
        <v>2</v>
      </c>
      <c r="F33" s="906">
        <v>0</v>
      </c>
      <c r="G33" s="906">
        <v>0</v>
      </c>
      <c r="H33" s="906">
        <v>0</v>
      </c>
      <c r="I33" s="906">
        <v>0</v>
      </c>
      <c r="J33" s="906">
        <v>0</v>
      </c>
      <c r="K33" s="906">
        <v>0</v>
      </c>
      <c r="L33" s="906">
        <v>0</v>
      </c>
      <c r="M33" s="906">
        <v>0</v>
      </c>
      <c r="N33" s="906">
        <v>0</v>
      </c>
      <c r="O33" s="906">
        <v>0</v>
      </c>
      <c r="P33" s="906">
        <v>0</v>
      </c>
      <c r="Q33" s="906">
        <v>0</v>
      </c>
      <c r="R33" s="906">
        <v>0</v>
      </c>
      <c r="S33" s="906">
        <v>0</v>
      </c>
      <c r="T33" s="906">
        <v>0</v>
      </c>
      <c r="U33" s="906">
        <v>0</v>
      </c>
      <c r="V33" s="906">
        <v>0</v>
      </c>
      <c r="W33" s="906">
        <v>0</v>
      </c>
      <c r="X33" s="907">
        <v>0</v>
      </c>
    </row>
    <row r="34" spans="1:24" ht="18" customHeight="1">
      <c r="A34" s="1655"/>
      <c r="B34" s="919" t="s">
        <v>32</v>
      </c>
      <c r="C34" s="906">
        <f t="shared" si="9"/>
        <v>1</v>
      </c>
      <c r="D34" s="906">
        <f t="shared" si="8"/>
        <v>0</v>
      </c>
      <c r="E34" s="906">
        <v>0</v>
      </c>
      <c r="F34" s="906">
        <v>0</v>
      </c>
      <c r="G34" s="906">
        <v>0</v>
      </c>
      <c r="H34" s="906">
        <v>0</v>
      </c>
      <c r="I34" s="906">
        <v>0</v>
      </c>
      <c r="J34" s="906">
        <v>0</v>
      </c>
      <c r="K34" s="906">
        <v>0</v>
      </c>
      <c r="L34" s="906">
        <v>0</v>
      </c>
      <c r="M34" s="906">
        <v>0</v>
      </c>
      <c r="N34" s="906">
        <v>0</v>
      </c>
      <c r="O34" s="906">
        <v>0</v>
      </c>
      <c r="P34" s="906">
        <v>0</v>
      </c>
      <c r="Q34" s="906">
        <v>1</v>
      </c>
      <c r="R34" s="906">
        <v>0</v>
      </c>
      <c r="S34" s="906">
        <v>0</v>
      </c>
      <c r="T34" s="906">
        <v>0</v>
      </c>
      <c r="U34" s="906">
        <v>0</v>
      </c>
      <c r="V34" s="906">
        <v>0</v>
      </c>
      <c r="W34" s="906">
        <v>0</v>
      </c>
      <c r="X34" s="907">
        <v>0</v>
      </c>
    </row>
    <row r="35" spans="1:24" ht="18" customHeight="1">
      <c r="A35" s="1655"/>
      <c r="B35" s="919" t="s">
        <v>33</v>
      </c>
      <c r="C35" s="906">
        <f t="shared" si="9"/>
        <v>1</v>
      </c>
      <c r="D35" s="906">
        <f t="shared" si="8"/>
        <v>0</v>
      </c>
      <c r="E35" s="906">
        <v>1</v>
      </c>
      <c r="F35" s="906">
        <v>0</v>
      </c>
      <c r="G35" s="906">
        <v>0</v>
      </c>
      <c r="H35" s="906">
        <v>0</v>
      </c>
      <c r="I35" s="906">
        <v>0</v>
      </c>
      <c r="J35" s="906">
        <v>0</v>
      </c>
      <c r="K35" s="906">
        <v>0</v>
      </c>
      <c r="L35" s="906">
        <v>0</v>
      </c>
      <c r="M35" s="906">
        <v>0</v>
      </c>
      <c r="N35" s="906">
        <v>0</v>
      </c>
      <c r="O35" s="906">
        <v>0</v>
      </c>
      <c r="P35" s="906">
        <v>0</v>
      </c>
      <c r="Q35" s="906">
        <v>0</v>
      </c>
      <c r="R35" s="906">
        <v>0</v>
      </c>
      <c r="S35" s="906">
        <v>0</v>
      </c>
      <c r="T35" s="906">
        <v>0</v>
      </c>
      <c r="U35" s="906">
        <v>0</v>
      </c>
      <c r="V35" s="906">
        <v>0</v>
      </c>
      <c r="W35" s="906">
        <v>0</v>
      </c>
      <c r="X35" s="907">
        <v>0</v>
      </c>
    </row>
    <row r="36" spans="1:24" ht="18" customHeight="1">
      <c r="A36" s="1655"/>
      <c r="B36" s="919" t="s">
        <v>34</v>
      </c>
      <c r="C36" s="906">
        <f t="shared" si="9"/>
        <v>2</v>
      </c>
      <c r="D36" s="906">
        <f t="shared" si="8"/>
        <v>0</v>
      </c>
      <c r="E36" s="906">
        <v>2</v>
      </c>
      <c r="F36" s="906">
        <v>0</v>
      </c>
      <c r="G36" s="906">
        <v>0</v>
      </c>
      <c r="H36" s="906">
        <v>0</v>
      </c>
      <c r="I36" s="906">
        <v>0</v>
      </c>
      <c r="J36" s="906">
        <v>0</v>
      </c>
      <c r="K36" s="906">
        <v>0</v>
      </c>
      <c r="L36" s="906">
        <v>0</v>
      </c>
      <c r="M36" s="906">
        <v>0</v>
      </c>
      <c r="N36" s="906">
        <v>0</v>
      </c>
      <c r="O36" s="906">
        <v>0</v>
      </c>
      <c r="P36" s="906">
        <v>0</v>
      </c>
      <c r="Q36" s="906">
        <v>0</v>
      </c>
      <c r="R36" s="906">
        <v>0</v>
      </c>
      <c r="S36" s="906">
        <v>0</v>
      </c>
      <c r="T36" s="906">
        <v>0</v>
      </c>
      <c r="U36" s="906">
        <v>0</v>
      </c>
      <c r="V36" s="906">
        <v>0</v>
      </c>
      <c r="W36" s="906">
        <v>0</v>
      </c>
      <c r="X36" s="907">
        <v>0</v>
      </c>
    </row>
    <row r="37" spans="1:24" ht="18" customHeight="1">
      <c r="A37" s="1655"/>
      <c r="B37" s="919" t="s">
        <v>35</v>
      </c>
      <c r="C37" s="906">
        <f t="shared" si="9"/>
        <v>7</v>
      </c>
      <c r="D37" s="906">
        <f t="shared" si="8"/>
        <v>0</v>
      </c>
      <c r="E37" s="906">
        <v>5</v>
      </c>
      <c r="F37" s="906">
        <v>0</v>
      </c>
      <c r="G37" s="906">
        <v>0</v>
      </c>
      <c r="H37" s="906">
        <v>0</v>
      </c>
      <c r="I37" s="906">
        <v>0</v>
      </c>
      <c r="J37" s="906">
        <v>0</v>
      </c>
      <c r="K37" s="906">
        <v>0</v>
      </c>
      <c r="L37" s="906">
        <v>0</v>
      </c>
      <c r="M37" s="906">
        <v>1</v>
      </c>
      <c r="N37" s="906">
        <v>0</v>
      </c>
      <c r="O37" s="906">
        <v>0</v>
      </c>
      <c r="P37" s="906">
        <v>0</v>
      </c>
      <c r="Q37" s="906">
        <v>1</v>
      </c>
      <c r="R37" s="906">
        <v>0</v>
      </c>
      <c r="S37" s="906">
        <v>0</v>
      </c>
      <c r="T37" s="906">
        <v>0</v>
      </c>
      <c r="U37" s="906">
        <v>0</v>
      </c>
      <c r="V37" s="906">
        <v>0</v>
      </c>
      <c r="W37" s="906">
        <v>0</v>
      </c>
      <c r="X37" s="907">
        <v>0</v>
      </c>
    </row>
    <row r="38" spans="1:24" ht="18" customHeight="1">
      <c r="A38" s="1656"/>
      <c r="B38" s="923" t="s">
        <v>36</v>
      </c>
      <c r="C38" s="906">
        <f t="shared" si="9"/>
        <v>3</v>
      </c>
      <c r="D38" s="906">
        <f t="shared" si="8"/>
        <v>0</v>
      </c>
      <c r="E38" s="906">
        <v>3</v>
      </c>
      <c r="F38" s="906">
        <v>0</v>
      </c>
      <c r="G38" s="906">
        <v>0</v>
      </c>
      <c r="H38" s="906">
        <v>0</v>
      </c>
      <c r="I38" s="906">
        <v>0</v>
      </c>
      <c r="J38" s="906">
        <v>0</v>
      </c>
      <c r="K38" s="906">
        <v>0</v>
      </c>
      <c r="L38" s="906">
        <v>0</v>
      </c>
      <c r="M38" s="906">
        <v>0</v>
      </c>
      <c r="N38" s="906">
        <v>0</v>
      </c>
      <c r="O38" s="906">
        <v>0</v>
      </c>
      <c r="P38" s="906">
        <v>0</v>
      </c>
      <c r="Q38" s="906">
        <v>0</v>
      </c>
      <c r="R38" s="906">
        <v>0</v>
      </c>
      <c r="S38" s="906">
        <v>0</v>
      </c>
      <c r="T38" s="906">
        <v>0</v>
      </c>
      <c r="U38" s="906">
        <v>0</v>
      </c>
      <c r="V38" s="906">
        <v>0</v>
      </c>
      <c r="W38" s="906">
        <v>0</v>
      </c>
      <c r="X38" s="907">
        <v>0</v>
      </c>
    </row>
    <row r="39" spans="1:24" ht="18" customHeight="1">
      <c r="A39" s="1657" t="s">
        <v>558</v>
      </c>
      <c r="B39" s="913" t="s">
        <v>70</v>
      </c>
      <c r="C39" s="908">
        <f t="shared" ref="C39:X39" si="10">SUM(C40:C45)</f>
        <v>70</v>
      </c>
      <c r="D39" s="908">
        <f t="shared" si="10"/>
        <v>11</v>
      </c>
      <c r="E39" s="908">
        <f t="shared" si="10"/>
        <v>42</v>
      </c>
      <c r="F39" s="908">
        <f t="shared" si="10"/>
        <v>2</v>
      </c>
      <c r="G39" s="908">
        <f t="shared" si="10"/>
        <v>0</v>
      </c>
      <c r="H39" s="908">
        <f t="shared" si="10"/>
        <v>0</v>
      </c>
      <c r="I39" s="908">
        <f t="shared" si="10"/>
        <v>2</v>
      </c>
      <c r="J39" s="908">
        <f t="shared" si="10"/>
        <v>0</v>
      </c>
      <c r="K39" s="908">
        <f t="shared" si="10"/>
        <v>1</v>
      </c>
      <c r="L39" s="908">
        <f t="shared" si="10"/>
        <v>0</v>
      </c>
      <c r="M39" s="908">
        <f t="shared" si="10"/>
        <v>6</v>
      </c>
      <c r="N39" s="908">
        <f t="shared" si="10"/>
        <v>1</v>
      </c>
      <c r="O39" s="908">
        <f t="shared" si="10"/>
        <v>0</v>
      </c>
      <c r="P39" s="908">
        <f t="shared" si="10"/>
        <v>0</v>
      </c>
      <c r="Q39" s="908">
        <f t="shared" si="10"/>
        <v>12</v>
      </c>
      <c r="R39" s="908">
        <f t="shared" si="10"/>
        <v>4</v>
      </c>
      <c r="S39" s="908">
        <f t="shared" si="10"/>
        <v>1</v>
      </c>
      <c r="T39" s="908">
        <f t="shared" si="10"/>
        <v>0</v>
      </c>
      <c r="U39" s="908">
        <f>SUM(U40:U45)</f>
        <v>6</v>
      </c>
      <c r="V39" s="908">
        <f>SUM(V40:V45)</f>
        <v>4</v>
      </c>
      <c r="W39" s="908">
        <f>SUM(W40:W45)</f>
        <v>0</v>
      </c>
      <c r="X39" s="909">
        <f t="shared" si="10"/>
        <v>0</v>
      </c>
    </row>
    <row r="40" spans="1:24" ht="18" customHeight="1">
      <c r="A40" s="1657"/>
      <c r="B40" s="919" t="s">
        <v>559</v>
      </c>
      <c r="C40" s="906">
        <f t="shared" si="9"/>
        <v>20</v>
      </c>
      <c r="D40" s="906">
        <f t="shared" si="9"/>
        <v>0</v>
      </c>
      <c r="E40" s="906">
        <v>15</v>
      </c>
      <c r="F40" s="906">
        <v>0</v>
      </c>
      <c r="G40" s="906">
        <v>0</v>
      </c>
      <c r="H40" s="906">
        <v>0</v>
      </c>
      <c r="I40" s="906">
        <v>0</v>
      </c>
      <c r="J40" s="906">
        <v>0</v>
      </c>
      <c r="K40" s="906">
        <v>0</v>
      </c>
      <c r="L40" s="906">
        <v>0</v>
      </c>
      <c r="M40" s="906">
        <v>1</v>
      </c>
      <c r="N40" s="906">
        <v>0</v>
      </c>
      <c r="O40" s="906">
        <v>0</v>
      </c>
      <c r="P40" s="906">
        <v>0</v>
      </c>
      <c r="Q40" s="906">
        <v>2</v>
      </c>
      <c r="R40" s="906">
        <v>0</v>
      </c>
      <c r="S40" s="906">
        <v>0</v>
      </c>
      <c r="T40" s="906">
        <v>0</v>
      </c>
      <c r="U40" s="906">
        <v>2</v>
      </c>
      <c r="V40" s="906">
        <v>0</v>
      </c>
      <c r="W40" s="906">
        <v>0</v>
      </c>
      <c r="X40" s="907">
        <v>0</v>
      </c>
    </row>
    <row r="41" spans="1:24" ht="18" customHeight="1">
      <c r="A41" s="1657"/>
      <c r="B41" s="919" t="s">
        <v>560</v>
      </c>
      <c r="C41" s="906">
        <f t="shared" si="9"/>
        <v>20</v>
      </c>
      <c r="D41" s="906">
        <f t="shared" si="9"/>
        <v>7</v>
      </c>
      <c r="E41" s="906">
        <v>7</v>
      </c>
      <c r="F41" s="906">
        <v>0</v>
      </c>
      <c r="G41" s="906">
        <v>0</v>
      </c>
      <c r="H41" s="906">
        <v>0</v>
      </c>
      <c r="I41" s="906">
        <v>1</v>
      </c>
      <c r="J41" s="906">
        <v>0</v>
      </c>
      <c r="K41" s="906">
        <v>1</v>
      </c>
      <c r="L41" s="906">
        <v>0</v>
      </c>
      <c r="M41" s="906">
        <v>1</v>
      </c>
      <c r="N41" s="906">
        <v>0</v>
      </c>
      <c r="O41" s="906">
        <v>0</v>
      </c>
      <c r="P41" s="906">
        <v>0</v>
      </c>
      <c r="Q41" s="906">
        <v>5</v>
      </c>
      <c r="R41" s="906">
        <v>3</v>
      </c>
      <c r="S41" s="906">
        <v>1</v>
      </c>
      <c r="T41" s="906">
        <v>0</v>
      </c>
      <c r="U41" s="906">
        <v>4</v>
      </c>
      <c r="V41" s="906">
        <v>4</v>
      </c>
      <c r="W41" s="906">
        <v>0</v>
      </c>
      <c r="X41" s="907">
        <v>0</v>
      </c>
    </row>
    <row r="42" spans="1:24" ht="18" customHeight="1">
      <c r="A42" s="1657"/>
      <c r="B42" s="919" t="s">
        <v>561</v>
      </c>
      <c r="C42" s="906">
        <f t="shared" si="9"/>
        <v>14</v>
      </c>
      <c r="D42" s="906">
        <f t="shared" si="9"/>
        <v>2</v>
      </c>
      <c r="E42" s="906">
        <v>12</v>
      </c>
      <c r="F42" s="906">
        <v>2</v>
      </c>
      <c r="G42" s="906">
        <v>0</v>
      </c>
      <c r="H42" s="906">
        <v>0</v>
      </c>
      <c r="I42" s="906">
        <v>0</v>
      </c>
      <c r="J42" s="906">
        <v>0</v>
      </c>
      <c r="K42" s="906">
        <v>0</v>
      </c>
      <c r="L42" s="906">
        <v>0</v>
      </c>
      <c r="M42" s="906">
        <v>2</v>
      </c>
      <c r="N42" s="906">
        <v>0</v>
      </c>
      <c r="O42" s="906">
        <v>0</v>
      </c>
      <c r="P42" s="906">
        <v>0</v>
      </c>
      <c r="Q42" s="906">
        <v>0</v>
      </c>
      <c r="R42" s="906">
        <v>0</v>
      </c>
      <c r="S42" s="906">
        <v>0</v>
      </c>
      <c r="T42" s="906">
        <v>0</v>
      </c>
      <c r="U42" s="906">
        <v>0</v>
      </c>
      <c r="V42" s="906">
        <v>0</v>
      </c>
      <c r="W42" s="906">
        <v>0</v>
      </c>
      <c r="X42" s="907">
        <v>0</v>
      </c>
    </row>
    <row r="43" spans="1:24" ht="18" customHeight="1">
      <c r="A43" s="1657"/>
      <c r="B43" s="919" t="s">
        <v>562</v>
      </c>
      <c r="C43" s="906">
        <f t="shared" si="9"/>
        <v>9</v>
      </c>
      <c r="D43" s="906">
        <f t="shared" si="9"/>
        <v>1</v>
      </c>
      <c r="E43" s="906">
        <v>5</v>
      </c>
      <c r="F43" s="906">
        <v>0</v>
      </c>
      <c r="G43" s="906">
        <v>0</v>
      </c>
      <c r="H43" s="906">
        <v>0</v>
      </c>
      <c r="I43" s="906">
        <v>0</v>
      </c>
      <c r="J43" s="906">
        <v>0</v>
      </c>
      <c r="K43" s="906">
        <v>0</v>
      </c>
      <c r="L43" s="906">
        <v>0</v>
      </c>
      <c r="M43" s="906">
        <v>0</v>
      </c>
      <c r="N43" s="906">
        <v>0</v>
      </c>
      <c r="O43" s="906">
        <v>0</v>
      </c>
      <c r="P43" s="906">
        <v>0</v>
      </c>
      <c r="Q43" s="906">
        <v>4</v>
      </c>
      <c r="R43" s="906">
        <v>1</v>
      </c>
      <c r="S43" s="906">
        <v>0</v>
      </c>
      <c r="T43" s="906">
        <v>0</v>
      </c>
      <c r="U43" s="906">
        <v>0</v>
      </c>
      <c r="V43" s="906">
        <v>0</v>
      </c>
      <c r="W43" s="906">
        <v>0</v>
      </c>
      <c r="X43" s="907">
        <v>0</v>
      </c>
    </row>
    <row r="44" spans="1:24" ht="18" customHeight="1">
      <c r="A44" s="1657"/>
      <c r="B44" s="919" t="s">
        <v>563</v>
      </c>
      <c r="C44" s="906">
        <f t="shared" si="9"/>
        <v>5</v>
      </c>
      <c r="D44" s="906">
        <f t="shared" si="9"/>
        <v>0</v>
      </c>
      <c r="E44" s="906">
        <v>3</v>
      </c>
      <c r="F44" s="906">
        <v>0</v>
      </c>
      <c r="G44" s="906">
        <v>0</v>
      </c>
      <c r="H44" s="906">
        <v>0</v>
      </c>
      <c r="I44" s="906">
        <v>1</v>
      </c>
      <c r="J44" s="906">
        <v>0</v>
      </c>
      <c r="K44" s="906">
        <v>0</v>
      </c>
      <c r="L44" s="906">
        <v>0</v>
      </c>
      <c r="M44" s="906">
        <v>0</v>
      </c>
      <c r="N44" s="906">
        <v>0</v>
      </c>
      <c r="O44" s="906">
        <v>0</v>
      </c>
      <c r="P44" s="906">
        <v>0</v>
      </c>
      <c r="Q44" s="906">
        <v>1</v>
      </c>
      <c r="R44" s="906">
        <v>0</v>
      </c>
      <c r="S44" s="906">
        <v>0</v>
      </c>
      <c r="T44" s="906">
        <v>0</v>
      </c>
      <c r="U44" s="906">
        <v>0</v>
      </c>
      <c r="V44" s="906">
        <v>0</v>
      </c>
      <c r="W44" s="906">
        <v>0</v>
      </c>
      <c r="X44" s="907">
        <v>0</v>
      </c>
    </row>
    <row r="45" spans="1:24" ht="18" customHeight="1" thickBot="1">
      <c r="A45" s="1658"/>
      <c r="B45" s="924" t="s">
        <v>564</v>
      </c>
      <c r="C45" s="906">
        <f t="shared" si="9"/>
        <v>2</v>
      </c>
      <c r="D45" s="906">
        <f t="shared" si="9"/>
        <v>1</v>
      </c>
      <c r="E45" s="906">
        <v>0</v>
      </c>
      <c r="F45" s="906">
        <v>0</v>
      </c>
      <c r="G45" s="906">
        <v>0</v>
      </c>
      <c r="H45" s="906">
        <v>0</v>
      </c>
      <c r="I45" s="906">
        <v>0</v>
      </c>
      <c r="J45" s="906">
        <v>0</v>
      </c>
      <c r="K45" s="906">
        <v>0</v>
      </c>
      <c r="L45" s="906">
        <v>0</v>
      </c>
      <c r="M45" s="906">
        <v>2</v>
      </c>
      <c r="N45" s="906">
        <v>1</v>
      </c>
      <c r="O45" s="906">
        <v>0</v>
      </c>
      <c r="P45" s="906">
        <v>0</v>
      </c>
      <c r="Q45" s="906">
        <v>0</v>
      </c>
      <c r="R45" s="906">
        <v>0</v>
      </c>
      <c r="S45" s="906">
        <v>0</v>
      </c>
      <c r="T45" s="906">
        <v>0</v>
      </c>
      <c r="U45" s="906">
        <v>0</v>
      </c>
      <c r="V45" s="906">
        <v>0</v>
      </c>
      <c r="W45" s="906">
        <v>0</v>
      </c>
      <c r="X45" s="907">
        <v>0</v>
      </c>
    </row>
    <row r="46" spans="1:24" ht="18" customHeight="1">
      <c r="A46" s="1659" t="s">
        <v>565</v>
      </c>
      <c r="B46" s="1659"/>
      <c r="C46" s="1659"/>
      <c r="D46" s="1659"/>
      <c r="E46" s="1659"/>
      <c r="F46" s="1659"/>
      <c r="G46" s="1659"/>
      <c r="H46" s="1659"/>
      <c r="I46" s="1659"/>
      <c r="J46" s="1659"/>
      <c r="K46" s="1659"/>
      <c r="L46" s="1659"/>
      <c r="M46" s="1659"/>
      <c r="N46" s="1659"/>
      <c r="O46" s="1659"/>
      <c r="P46" s="1659"/>
      <c r="Q46" s="1659"/>
      <c r="R46" s="1659"/>
      <c r="S46" s="1659"/>
      <c r="T46" s="1659"/>
      <c r="U46" s="1659"/>
      <c r="V46" s="1659"/>
      <c r="W46" s="1659"/>
      <c r="X46" s="1659"/>
    </row>
    <row r="47" spans="1:24">
      <c r="A47" s="914"/>
    </row>
  </sheetData>
  <mergeCells count="28">
    <mergeCell ref="A17:A22"/>
    <mergeCell ref="A23:A27"/>
    <mergeCell ref="A1:D1"/>
    <mergeCell ref="E1:T1"/>
    <mergeCell ref="U1:X1"/>
    <mergeCell ref="A2:A5"/>
    <mergeCell ref="B2:B5"/>
    <mergeCell ref="E2:N2"/>
    <mergeCell ref="O2:X2"/>
    <mergeCell ref="C3:D4"/>
    <mergeCell ref="E3:F4"/>
    <mergeCell ref="G3:H4"/>
    <mergeCell ref="A28:A38"/>
    <mergeCell ref="A39:A45"/>
    <mergeCell ref="A46:X46"/>
    <mergeCell ref="U3:X3"/>
    <mergeCell ref="U4:V4"/>
    <mergeCell ref="W4:X4"/>
    <mergeCell ref="A6:B6"/>
    <mergeCell ref="A7:A10"/>
    <mergeCell ref="A11:B11"/>
    <mergeCell ref="I3:J4"/>
    <mergeCell ref="K3:L4"/>
    <mergeCell ref="M3:N4"/>
    <mergeCell ref="O3:P4"/>
    <mergeCell ref="Q3:R4"/>
    <mergeCell ref="S3:T4"/>
    <mergeCell ref="A12:A16"/>
  </mergeCells>
  <phoneticPr fontId="9"/>
  <dataValidations count="1">
    <dataValidation imeMode="off" allowBlank="1" showInputMessage="1" showErrorMessage="1" sqref="C65542:X65581 IY65542:JT65581 SU65542:TP65581 ACQ65542:ADL65581 AMM65542:ANH65581 AWI65542:AXD65581 BGE65542:BGZ65581 BQA65542:BQV65581 BZW65542:CAR65581 CJS65542:CKN65581 CTO65542:CUJ65581 DDK65542:DEF65581 DNG65542:DOB65581 DXC65542:DXX65581 EGY65542:EHT65581 EQU65542:ERP65581 FAQ65542:FBL65581 FKM65542:FLH65581 FUI65542:FVD65581 GEE65542:GEZ65581 GOA65542:GOV65581 GXW65542:GYR65581 HHS65542:HIN65581 HRO65542:HSJ65581 IBK65542:ICF65581 ILG65542:IMB65581 IVC65542:IVX65581 JEY65542:JFT65581 JOU65542:JPP65581 JYQ65542:JZL65581 KIM65542:KJH65581 KSI65542:KTD65581 LCE65542:LCZ65581 LMA65542:LMV65581 LVW65542:LWR65581 MFS65542:MGN65581 MPO65542:MQJ65581 MZK65542:NAF65581 NJG65542:NKB65581 NTC65542:NTX65581 OCY65542:ODT65581 OMU65542:ONP65581 OWQ65542:OXL65581 PGM65542:PHH65581 PQI65542:PRD65581 QAE65542:QAZ65581 QKA65542:QKV65581 QTW65542:QUR65581 RDS65542:REN65581 RNO65542:ROJ65581 RXK65542:RYF65581 SHG65542:SIB65581 SRC65542:SRX65581 TAY65542:TBT65581 TKU65542:TLP65581 TUQ65542:TVL65581 UEM65542:UFH65581 UOI65542:UPD65581 UYE65542:UYZ65581 VIA65542:VIV65581 VRW65542:VSR65581 WBS65542:WCN65581 WLO65542:WMJ65581 WVK65542:WWF65581 C131078:X131117 IY131078:JT131117 SU131078:TP131117 ACQ131078:ADL131117 AMM131078:ANH131117 AWI131078:AXD131117 BGE131078:BGZ131117 BQA131078:BQV131117 BZW131078:CAR131117 CJS131078:CKN131117 CTO131078:CUJ131117 DDK131078:DEF131117 DNG131078:DOB131117 DXC131078:DXX131117 EGY131078:EHT131117 EQU131078:ERP131117 FAQ131078:FBL131117 FKM131078:FLH131117 FUI131078:FVD131117 GEE131078:GEZ131117 GOA131078:GOV131117 GXW131078:GYR131117 HHS131078:HIN131117 HRO131078:HSJ131117 IBK131078:ICF131117 ILG131078:IMB131117 IVC131078:IVX131117 JEY131078:JFT131117 JOU131078:JPP131117 JYQ131078:JZL131117 KIM131078:KJH131117 KSI131078:KTD131117 LCE131078:LCZ131117 LMA131078:LMV131117 LVW131078:LWR131117 MFS131078:MGN131117 MPO131078:MQJ131117 MZK131078:NAF131117 NJG131078:NKB131117 NTC131078:NTX131117 OCY131078:ODT131117 OMU131078:ONP131117 OWQ131078:OXL131117 PGM131078:PHH131117 PQI131078:PRD131117 QAE131078:QAZ131117 QKA131078:QKV131117 QTW131078:QUR131117 RDS131078:REN131117 RNO131078:ROJ131117 RXK131078:RYF131117 SHG131078:SIB131117 SRC131078:SRX131117 TAY131078:TBT131117 TKU131078:TLP131117 TUQ131078:TVL131117 UEM131078:UFH131117 UOI131078:UPD131117 UYE131078:UYZ131117 VIA131078:VIV131117 VRW131078:VSR131117 WBS131078:WCN131117 WLO131078:WMJ131117 WVK131078:WWF131117 C196614:X196653 IY196614:JT196653 SU196614:TP196653 ACQ196614:ADL196653 AMM196614:ANH196653 AWI196614:AXD196653 BGE196614:BGZ196653 BQA196614:BQV196653 BZW196614:CAR196653 CJS196614:CKN196653 CTO196614:CUJ196653 DDK196614:DEF196653 DNG196614:DOB196653 DXC196614:DXX196653 EGY196614:EHT196653 EQU196614:ERP196653 FAQ196614:FBL196653 FKM196614:FLH196653 FUI196614:FVD196653 GEE196614:GEZ196653 GOA196614:GOV196653 GXW196614:GYR196653 HHS196614:HIN196653 HRO196614:HSJ196653 IBK196614:ICF196653 ILG196614:IMB196653 IVC196614:IVX196653 JEY196614:JFT196653 JOU196614:JPP196653 JYQ196614:JZL196653 KIM196614:KJH196653 KSI196614:KTD196653 LCE196614:LCZ196653 LMA196614:LMV196653 LVW196614:LWR196653 MFS196614:MGN196653 MPO196614:MQJ196653 MZK196614:NAF196653 NJG196614:NKB196653 NTC196614:NTX196653 OCY196614:ODT196653 OMU196614:ONP196653 OWQ196614:OXL196653 PGM196614:PHH196653 PQI196614:PRD196653 QAE196614:QAZ196653 QKA196614:QKV196653 QTW196614:QUR196653 RDS196614:REN196653 RNO196614:ROJ196653 RXK196614:RYF196653 SHG196614:SIB196653 SRC196614:SRX196653 TAY196614:TBT196653 TKU196614:TLP196653 TUQ196614:TVL196653 UEM196614:UFH196653 UOI196614:UPD196653 UYE196614:UYZ196653 VIA196614:VIV196653 VRW196614:VSR196653 WBS196614:WCN196653 WLO196614:WMJ196653 WVK196614:WWF196653 C262150:X262189 IY262150:JT262189 SU262150:TP262189 ACQ262150:ADL262189 AMM262150:ANH262189 AWI262150:AXD262189 BGE262150:BGZ262189 BQA262150:BQV262189 BZW262150:CAR262189 CJS262150:CKN262189 CTO262150:CUJ262189 DDK262150:DEF262189 DNG262150:DOB262189 DXC262150:DXX262189 EGY262150:EHT262189 EQU262150:ERP262189 FAQ262150:FBL262189 FKM262150:FLH262189 FUI262150:FVD262189 GEE262150:GEZ262189 GOA262150:GOV262189 GXW262150:GYR262189 HHS262150:HIN262189 HRO262150:HSJ262189 IBK262150:ICF262189 ILG262150:IMB262189 IVC262150:IVX262189 JEY262150:JFT262189 JOU262150:JPP262189 JYQ262150:JZL262189 KIM262150:KJH262189 KSI262150:KTD262189 LCE262150:LCZ262189 LMA262150:LMV262189 LVW262150:LWR262189 MFS262150:MGN262189 MPO262150:MQJ262189 MZK262150:NAF262189 NJG262150:NKB262189 NTC262150:NTX262189 OCY262150:ODT262189 OMU262150:ONP262189 OWQ262150:OXL262189 PGM262150:PHH262189 PQI262150:PRD262189 QAE262150:QAZ262189 QKA262150:QKV262189 QTW262150:QUR262189 RDS262150:REN262189 RNO262150:ROJ262189 RXK262150:RYF262189 SHG262150:SIB262189 SRC262150:SRX262189 TAY262150:TBT262189 TKU262150:TLP262189 TUQ262150:TVL262189 UEM262150:UFH262189 UOI262150:UPD262189 UYE262150:UYZ262189 VIA262150:VIV262189 VRW262150:VSR262189 WBS262150:WCN262189 WLO262150:WMJ262189 WVK262150:WWF262189 C327686:X327725 IY327686:JT327725 SU327686:TP327725 ACQ327686:ADL327725 AMM327686:ANH327725 AWI327686:AXD327725 BGE327686:BGZ327725 BQA327686:BQV327725 BZW327686:CAR327725 CJS327686:CKN327725 CTO327686:CUJ327725 DDK327686:DEF327725 DNG327686:DOB327725 DXC327686:DXX327725 EGY327686:EHT327725 EQU327686:ERP327725 FAQ327686:FBL327725 FKM327686:FLH327725 FUI327686:FVD327725 GEE327686:GEZ327725 GOA327686:GOV327725 GXW327686:GYR327725 HHS327686:HIN327725 HRO327686:HSJ327725 IBK327686:ICF327725 ILG327686:IMB327725 IVC327686:IVX327725 JEY327686:JFT327725 JOU327686:JPP327725 JYQ327686:JZL327725 KIM327686:KJH327725 KSI327686:KTD327725 LCE327686:LCZ327725 LMA327686:LMV327725 LVW327686:LWR327725 MFS327686:MGN327725 MPO327686:MQJ327725 MZK327686:NAF327725 NJG327686:NKB327725 NTC327686:NTX327725 OCY327686:ODT327725 OMU327686:ONP327725 OWQ327686:OXL327725 PGM327686:PHH327725 PQI327686:PRD327725 QAE327686:QAZ327725 QKA327686:QKV327725 QTW327686:QUR327725 RDS327686:REN327725 RNO327686:ROJ327725 RXK327686:RYF327725 SHG327686:SIB327725 SRC327686:SRX327725 TAY327686:TBT327725 TKU327686:TLP327725 TUQ327686:TVL327725 UEM327686:UFH327725 UOI327686:UPD327725 UYE327686:UYZ327725 VIA327686:VIV327725 VRW327686:VSR327725 WBS327686:WCN327725 WLO327686:WMJ327725 WVK327686:WWF327725 C393222:X393261 IY393222:JT393261 SU393222:TP393261 ACQ393222:ADL393261 AMM393222:ANH393261 AWI393222:AXD393261 BGE393222:BGZ393261 BQA393222:BQV393261 BZW393222:CAR393261 CJS393222:CKN393261 CTO393222:CUJ393261 DDK393222:DEF393261 DNG393222:DOB393261 DXC393222:DXX393261 EGY393222:EHT393261 EQU393222:ERP393261 FAQ393222:FBL393261 FKM393222:FLH393261 FUI393222:FVD393261 GEE393222:GEZ393261 GOA393222:GOV393261 GXW393222:GYR393261 HHS393222:HIN393261 HRO393222:HSJ393261 IBK393222:ICF393261 ILG393222:IMB393261 IVC393222:IVX393261 JEY393222:JFT393261 JOU393222:JPP393261 JYQ393222:JZL393261 KIM393222:KJH393261 KSI393222:KTD393261 LCE393222:LCZ393261 LMA393222:LMV393261 LVW393222:LWR393261 MFS393222:MGN393261 MPO393222:MQJ393261 MZK393222:NAF393261 NJG393222:NKB393261 NTC393222:NTX393261 OCY393222:ODT393261 OMU393222:ONP393261 OWQ393222:OXL393261 PGM393222:PHH393261 PQI393222:PRD393261 QAE393222:QAZ393261 QKA393222:QKV393261 QTW393222:QUR393261 RDS393222:REN393261 RNO393222:ROJ393261 RXK393222:RYF393261 SHG393222:SIB393261 SRC393222:SRX393261 TAY393222:TBT393261 TKU393222:TLP393261 TUQ393222:TVL393261 UEM393222:UFH393261 UOI393222:UPD393261 UYE393222:UYZ393261 VIA393222:VIV393261 VRW393222:VSR393261 WBS393222:WCN393261 WLO393222:WMJ393261 WVK393222:WWF393261 C458758:X458797 IY458758:JT458797 SU458758:TP458797 ACQ458758:ADL458797 AMM458758:ANH458797 AWI458758:AXD458797 BGE458758:BGZ458797 BQA458758:BQV458797 BZW458758:CAR458797 CJS458758:CKN458797 CTO458758:CUJ458797 DDK458758:DEF458797 DNG458758:DOB458797 DXC458758:DXX458797 EGY458758:EHT458797 EQU458758:ERP458797 FAQ458758:FBL458797 FKM458758:FLH458797 FUI458758:FVD458797 GEE458758:GEZ458797 GOA458758:GOV458797 GXW458758:GYR458797 HHS458758:HIN458797 HRO458758:HSJ458797 IBK458758:ICF458797 ILG458758:IMB458797 IVC458758:IVX458797 JEY458758:JFT458797 JOU458758:JPP458797 JYQ458758:JZL458797 KIM458758:KJH458797 KSI458758:KTD458797 LCE458758:LCZ458797 LMA458758:LMV458797 LVW458758:LWR458797 MFS458758:MGN458797 MPO458758:MQJ458797 MZK458758:NAF458797 NJG458758:NKB458797 NTC458758:NTX458797 OCY458758:ODT458797 OMU458758:ONP458797 OWQ458758:OXL458797 PGM458758:PHH458797 PQI458758:PRD458797 QAE458758:QAZ458797 QKA458758:QKV458797 QTW458758:QUR458797 RDS458758:REN458797 RNO458758:ROJ458797 RXK458758:RYF458797 SHG458758:SIB458797 SRC458758:SRX458797 TAY458758:TBT458797 TKU458758:TLP458797 TUQ458758:TVL458797 UEM458758:UFH458797 UOI458758:UPD458797 UYE458758:UYZ458797 VIA458758:VIV458797 VRW458758:VSR458797 WBS458758:WCN458797 WLO458758:WMJ458797 WVK458758:WWF458797 C524294:X524333 IY524294:JT524333 SU524294:TP524333 ACQ524294:ADL524333 AMM524294:ANH524333 AWI524294:AXD524333 BGE524294:BGZ524333 BQA524294:BQV524333 BZW524294:CAR524333 CJS524294:CKN524333 CTO524294:CUJ524333 DDK524294:DEF524333 DNG524294:DOB524333 DXC524294:DXX524333 EGY524294:EHT524333 EQU524294:ERP524333 FAQ524294:FBL524333 FKM524294:FLH524333 FUI524294:FVD524333 GEE524294:GEZ524333 GOA524294:GOV524333 GXW524294:GYR524333 HHS524294:HIN524333 HRO524294:HSJ524333 IBK524294:ICF524333 ILG524294:IMB524333 IVC524294:IVX524333 JEY524294:JFT524333 JOU524294:JPP524333 JYQ524294:JZL524333 KIM524294:KJH524333 KSI524294:KTD524333 LCE524294:LCZ524333 LMA524294:LMV524333 LVW524294:LWR524333 MFS524294:MGN524333 MPO524294:MQJ524333 MZK524294:NAF524333 NJG524294:NKB524333 NTC524294:NTX524333 OCY524294:ODT524333 OMU524294:ONP524333 OWQ524294:OXL524333 PGM524294:PHH524333 PQI524294:PRD524333 QAE524294:QAZ524333 QKA524294:QKV524333 QTW524294:QUR524333 RDS524294:REN524333 RNO524294:ROJ524333 RXK524294:RYF524333 SHG524294:SIB524333 SRC524294:SRX524333 TAY524294:TBT524333 TKU524294:TLP524333 TUQ524294:TVL524333 UEM524294:UFH524333 UOI524294:UPD524333 UYE524294:UYZ524333 VIA524294:VIV524333 VRW524294:VSR524333 WBS524294:WCN524333 WLO524294:WMJ524333 WVK524294:WWF524333 C589830:X589869 IY589830:JT589869 SU589830:TP589869 ACQ589830:ADL589869 AMM589830:ANH589869 AWI589830:AXD589869 BGE589830:BGZ589869 BQA589830:BQV589869 BZW589830:CAR589869 CJS589830:CKN589869 CTO589830:CUJ589869 DDK589830:DEF589869 DNG589830:DOB589869 DXC589830:DXX589869 EGY589830:EHT589869 EQU589830:ERP589869 FAQ589830:FBL589869 FKM589830:FLH589869 FUI589830:FVD589869 GEE589830:GEZ589869 GOA589830:GOV589869 GXW589830:GYR589869 HHS589830:HIN589869 HRO589830:HSJ589869 IBK589830:ICF589869 ILG589830:IMB589869 IVC589830:IVX589869 JEY589830:JFT589869 JOU589830:JPP589869 JYQ589830:JZL589869 KIM589830:KJH589869 KSI589830:KTD589869 LCE589830:LCZ589869 LMA589830:LMV589869 LVW589830:LWR589869 MFS589830:MGN589869 MPO589830:MQJ589869 MZK589830:NAF589869 NJG589830:NKB589869 NTC589830:NTX589869 OCY589830:ODT589869 OMU589830:ONP589869 OWQ589830:OXL589869 PGM589830:PHH589869 PQI589830:PRD589869 QAE589830:QAZ589869 QKA589830:QKV589869 QTW589830:QUR589869 RDS589830:REN589869 RNO589830:ROJ589869 RXK589830:RYF589869 SHG589830:SIB589869 SRC589830:SRX589869 TAY589830:TBT589869 TKU589830:TLP589869 TUQ589830:TVL589869 UEM589830:UFH589869 UOI589830:UPD589869 UYE589830:UYZ589869 VIA589830:VIV589869 VRW589830:VSR589869 WBS589830:WCN589869 WLO589830:WMJ589869 WVK589830:WWF589869 C655366:X655405 IY655366:JT655405 SU655366:TP655405 ACQ655366:ADL655405 AMM655366:ANH655405 AWI655366:AXD655405 BGE655366:BGZ655405 BQA655366:BQV655405 BZW655366:CAR655405 CJS655366:CKN655405 CTO655366:CUJ655405 DDK655366:DEF655405 DNG655366:DOB655405 DXC655366:DXX655405 EGY655366:EHT655405 EQU655366:ERP655405 FAQ655366:FBL655405 FKM655366:FLH655405 FUI655366:FVD655405 GEE655366:GEZ655405 GOA655366:GOV655405 GXW655366:GYR655405 HHS655366:HIN655405 HRO655366:HSJ655405 IBK655366:ICF655405 ILG655366:IMB655405 IVC655366:IVX655405 JEY655366:JFT655405 JOU655366:JPP655405 JYQ655366:JZL655405 KIM655366:KJH655405 KSI655366:KTD655405 LCE655366:LCZ655405 LMA655366:LMV655405 LVW655366:LWR655405 MFS655366:MGN655405 MPO655366:MQJ655405 MZK655366:NAF655405 NJG655366:NKB655405 NTC655366:NTX655405 OCY655366:ODT655405 OMU655366:ONP655405 OWQ655366:OXL655405 PGM655366:PHH655405 PQI655366:PRD655405 QAE655366:QAZ655405 QKA655366:QKV655405 QTW655366:QUR655405 RDS655366:REN655405 RNO655366:ROJ655405 RXK655366:RYF655405 SHG655366:SIB655405 SRC655366:SRX655405 TAY655366:TBT655405 TKU655366:TLP655405 TUQ655366:TVL655405 UEM655366:UFH655405 UOI655366:UPD655405 UYE655366:UYZ655405 VIA655366:VIV655405 VRW655366:VSR655405 WBS655366:WCN655405 WLO655366:WMJ655405 WVK655366:WWF655405 C720902:X720941 IY720902:JT720941 SU720902:TP720941 ACQ720902:ADL720941 AMM720902:ANH720941 AWI720902:AXD720941 BGE720902:BGZ720941 BQA720902:BQV720941 BZW720902:CAR720941 CJS720902:CKN720941 CTO720902:CUJ720941 DDK720902:DEF720941 DNG720902:DOB720941 DXC720902:DXX720941 EGY720902:EHT720941 EQU720902:ERP720941 FAQ720902:FBL720941 FKM720902:FLH720941 FUI720902:FVD720941 GEE720902:GEZ720941 GOA720902:GOV720941 GXW720902:GYR720941 HHS720902:HIN720941 HRO720902:HSJ720941 IBK720902:ICF720941 ILG720902:IMB720941 IVC720902:IVX720941 JEY720902:JFT720941 JOU720902:JPP720941 JYQ720902:JZL720941 KIM720902:KJH720941 KSI720902:KTD720941 LCE720902:LCZ720941 LMA720902:LMV720941 LVW720902:LWR720941 MFS720902:MGN720941 MPO720902:MQJ720941 MZK720902:NAF720941 NJG720902:NKB720941 NTC720902:NTX720941 OCY720902:ODT720941 OMU720902:ONP720941 OWQ720902:OXL720941 PGM720902:PHH720941 PQI720902:PRD720941 QAE720902:QAZ720941 QKA720902:QKV720941 QTW720902:QUR720941 RDS720902:REN720941 RNO720902:ROJ720941 RXK720902:RYF720941 SHG720902:SIB720941 SRC720902:SRX720941 TAY720902:TBT720941 TKU720902:TLP720941 TUQ720902:TVL720941 UEM720902:UFH720941 UOI720902:UPD720941 UYE720902:UYZ720941 VIA720902:VIV720941 VRW720902:VSR720941 WBS720902:WCN720941 WLO720902:WMJ720941 WVK720902:WWF720941 C786438:X786477 IY786438:JT786477 SU786438:TP786477 ACQ786438:ADL786477 AMM786438:ANH786477 AWI786438:AXD786477 BGE786438:BGZ786477 BQA786438:BQV786477 BZW786438:CAR786477 CJS786438:CKN786477 CTO786438:CUJ786477 DDK786438:DEF786477 DNG786438:DOB786477 DXC786438:DXX786477 EGY786438:EHT786477 EQU786438:ERP786477 FAQ786438:FBL786477 FKM786438:FLH786477 FUI786438:FVD786477 GEE786438:GEZ786477 GOA786438:GOV786477 GXW786438:GYR786477 HHS786438:HIN786477 HRO786438:HSJ786477 IBK786438:ICF786477 ILG786438:IMB786477 IVC786438:IVX786477 JEY786438:JFT786477 JOU786438:JPP786477 JYQ786438:JZL786477 KIM786438:KJH786477 KSI786438:KTD786477 LCE786438:LCZ786477 LMA786438:LMV786477 LVW786438:LWR786477 MFS786438:MGN786477 MPO786438:MQJ786477 MZK786438:NAF786477 NJG786438:NKB786477 NTC786438:NTX786477 OCY786438:ODT786477 OMU786438:ONP786477 OWQ786438:OXL786477 PGM786438:PHH786477 PQI786438:PRD786477 QAE786438:QAZ786477 QKA786438:QKV786477 QTW786438:QUR786477 RDS786438:REN786477 RNO786438:ROJ786477 RXK786438:RYF786477 SHG786438:SIB786477 SRC786438:SRX786477 TAY786438:TBT786477 TKU786438:TLP786477 TUQ786438:TVL786477 UEM786438:UFH786477 UOI786438:UPD786477 UYE786438:UYZ786477 VIA786438:VIV786477 VRW786438:VSR786477 WBS786438:WCN786477 WLO786438:WMJ786477 WVK786438:WWF786477 C851974:X852013 IY851974:JT852013 SU851974:TP852013 ACQ851974:ADL852013 AMM851974:ANH852013 AWI851974:AXD852013 BGE851974:BGZ852013 BQA851974:BQV852013 BZW851974:CAR852013 CJS851974:CKN852013 CTO851974:CUJ852013 DDK851974:DEF852013 DNG851974:DOB852013 DXC851974:DXX852013 EGY851974:EHT852013 EQU851974:ERP852013 FAQ851974:FBL852013 FKM851974:FLH852013 FUI851974:FVD852013 GEE851974:GEZ852013 GOA851974:GOV852013 GXW851974:GYR852013 HHS851974:HIN852013 HRO851974:HSJ852013 IBK851974:ICF852013 ILG851974:IMB852013 IVC851974:IVX852013 JEY851974:JFT852013 JOU851974:JPP852013 JYQ851974:JZL852013 KIM851974:KJH852013 KSI851974:KTD852013 LCE851974:LCZ852013 LMA851974:LMV852013 LVW851974:LWR852013 MFS851974:MGN852013 MPO851974:MQJ852013 MZK851974:NAF852013 NJG851974:NKB852013 NTC851974:NTX852013 OCY851974:ODT852013 OMU851974:ONP852013 OWQ851974:OXL852013 PGM851974:PHH852013 PQI851974:PRD852013 QAE851974:QAZ852013 QKA851974:QKV852013 QTW851974:QUR852013 RDS851974:REN852013 RNO851974:ROJ852013 RXK851974:RYF852013 SHG851974:SIB852013 SRC851974:SRX852013 TAY851974:TBT852013 TKU851974:TLP852013 TUQ851974:TVL852013 UEM851974:UFH852013 UOI851974:UPD852013 UYE851974:UYZ852013 VIA851974:VIV852013 VRW851974:VSR852013 WBS851974:WCN852013 WLO851974:WMJ852013 WVK851974:WWF852013 C917510:X917549 IY917510:JT917549 SU917510:TP917549 ACQ917510:ADL917549 AMM917510:ANH917549 AWI917510:AXD917549 BGE917510:BGZ917549 BQA917510:BQV917549 BZW917510:CAR917549 CJS917510:CKN917549 CTO917510:CUJ917549 DDK917510:DEF917549 DNG917510:DOB917549 DXC917510:DXX917549 EGY917510:EHT917549 EQU917510:ERP917549 FAQ917510:FBL917549 FKM917510:FLH917549 FUI917510:FVD917549 GEE917510:GEZ917549 GOA917510:GOV917549 GXW917510:GYR917549 HHS917510:HIN917549 HRO917510:HSJ917549 IBK917510:ICF917549 ILG917510:IMB917549 IVC917510:IVX917549 JEY917510:JFT917549 JOU917510:JPP917549 JYQ917510:JZL917549 KIM917510:KJH917549 KSI917510:KTD917549 LCE917510:LCZ917549 LMA917510:LMV917549 LVW917510:LWR917549 MFS917510:MGN917549 MPO917510:MQJ917549 MZK917510:NAF917549 NJG917510:NKB917549 NTC917510:NTX917549 OCY917510:ODT917549 OMU917510:ONP917549 OWQ917510:OXL917549 PGM917510:PHH917549 PQI917510:PRD917549 QAE917510:QAZ917549 QKA917510:QKV917549 QTW917510:QUR917549 RDS917510:REN917549 RNO917510:ROJ917549 RXK917510:RYF917549 SHG917510:SIB917549 SRC917510:SRX917549 TAY917510:TBT917549 TKU917510:TLP917549 TUQ917510:TVL917549 UEM917510:UFH917549 UOI917510:UPD917549 UYE917510:UYZ917549 VIA917510:VIV917549 VRW917510:VSR917549 WBS917510:WCN917549 WLO917510:WMJ917549 WVK917510:WWF917549 C983046:X983085 IY983046:JT983085 SU983046:TP983085 ACQ983046:ADL983085 AMM983046:ANH983085 AWI983046:AXD983085 BGE983046:BGZ983085 BQA983046:BQV983085 BZW983046:CAR983085 CJS983046:CKN983085 CTO983046:CUJ983085 DDK983046:DEF983085 DNG983046:DOB983085 DXC983046:DXX983085 EGY983046:EHT983085 EQU983046:ERP983085 FAQ983046:FBL983085 FKM983046:FLH983085 FUI983046:FVD983085 GEE983046:GEZ983085 GOA983046:GOV983085 GXW983046:GYR983085 HHS983046:HIN983085 HRO983046:HSJ983085 IBK983046:ICF983085 ILG983046:IMB983085 IVC983046:IVX983085 JEY983046:JFT983085 JOU983046:JPP983085 JYQ983046:JZL983085 KIM983046:KJH983085 KSI983046:KTD983085 LCE983046:LCZ983085 LMA983046:LMV983085 LVW983046:LWR983085 MFS983046:MGN983085 MPO983046:MQJ983085 MZK983046:NAF983085 NJG983046:NKB983085 NTC983046:NTX983085 OCY983046:ODT983085 OMU983046:ONP983085 OWQ983046:OXL983085 PGM983046:PHH983085 PQI983046:PRD983085 QAE983046:QAZ983085 QKA983046:QKV983085 QTW983046:QUR983085 RDS983046:REN983085 RNO983046:ROJ983085 RXK983046:RYF983085 SHG983046:SIB983085 SRC983046:SRX983085 TAY983046:TBT983085 TKU983046:TLP983085 TUQ983046:TVL983085 UEM983046:UFH983085 UOI983046:UPD983085 UYE983046:UYZ983085 VIA983046:VIV983085 VRW983046:VSR983085 WBS983046:WCN983085 WLO983046:WMJ983085 WVK983046:WWF983085 WVY983086:WWF983086 JM46:JT46 TI46:TP46 ADE46:ADL46 ANA46:ANH46 AWW46:AXD46 BGS46:BGZ46 BQO46:BQV46 CAK46:CAR46 CKG46:CKN46 CUC46:CUJ46 DDY46:DEF46 DNU46:DOB46 DXQ46:DXX46 EHM46:EHT46 ERI46:ERP46 FBE46:FBL46 FLA46:FLH46 FUW46:FVD46 GES46:GEZ46 GOO46:GOV46 GYK46:GYR46 HIG46:HIN46 HSC46:HSJ46 IBY46:ICF46 ILU46:IMB46 IVQ46:IVX46 JFM46:JFT46 JPI46:JPP46 JZE46:JZL46 KJA46:KJH46 KSW46:KTD46 LCS46:LCZ46 LMO46:LMV46 LWK46:LWR46 MGG46:MGN46 MQC46:MQJ46 MZY46:NAF46 NJU46:NKB46 NTQ46:NTX46 ODM46:ODT46 ONI46:ONP46 OXE46:OXL46 PHA46:PHH46 PQW46:PRD46 QAS46:QAZ46 QKO46:QKV46 QUK46:QUR46 REG46:REN46 ROC46:ROJ46 RXY46:RYF46 SHU46:SIB46 SRQ46:SRX46 TBM46:TBT46 TLI46:TLP46 TVE46:TVL46 UFA46:UFH46 UOW46:UPD46 UYS46:UYZ46 VIO46:VIV46 VSK46:VSR46 WCG46:WCN46 WMC46:WMJ46 WVY46:WWF46 Q65582:X65582 JM65582:JT65582 TI65582:TP65582 ADE65582:ADL65582 ANA65582:ANH65582 AWW65582:AXD65582 BGS65582:BGZ65582 BQO65582:BQV65582 CAK65582:CAR65582 CKG65582:CKN65582 CUC65582:CUJ65582 DDY65582:DEF65582 DNU65582:DOB65582 DXQ65582:DXX65582 EHM65582:EHT65582 ERI65582:ERP65582 FBE65582:FBL65582 FLA65582:FLH65582 FUW65582:FVD65582 GES65582:GEZ65582 GOO65582:GOV65582 GYK65582:GYR65582 HIG65582:HIN65582 HSC65582:HSJ65582 IBY65582:ICF65582 ILU65582:IMB65582 IVQ65582:IVX65582 JFM65582:JFT65582 JPI65582:JPP65582 JZE65582:JZL65582 KJA65582:KJH65582 KSW65582:KTD65582 LCS65582:LCZ65582 LMO65582:LMV65582 LWK65582:LWR65582 MGG65582:MGN65582 MQC65582:MQJ65582 MZY65582:NAF65582 NJU65582:NKB65582 NTQ65582:NTX65582 ODM65582:ODT65582 ONI65582:ONP65582 OXE65582:OXL65582 PHA65582:PHH65582 PQW65582:PRD65582 QAS65582:QAZ65582 QKO65582:QKV65582 QUK65582:QUR65582 REG65582:REN65582 ROC65582:ROJ65582 RXY65582:RYF65582 SHU65582:SIB65582 SRQ65582:SRX65582 TBM65582:TBT65582 TLI65582:TLP65582 TVE65582:TVL65582 UFA65582:UFH65582 UOW65582:UPD65582 UYS65582:UYZ65582 VIO65582:VIV65582 VSK65582:VSR65582 WCG65582:WCN65582 WMC65582:WMJ65582 WVY65582:WWF65582 Q131118:X131118 JM131118:JT131118 TI131118:TP131118 ADE131118:ADL131118 ANA131118:ANH131118 AWW131118:AXD131118 BGS131118:BGZ131118 BQO131118:BQV131118 CAK131118:CAR131118 CKG131118:CKN131118 CUC131118:CUJ131118 DDY131118:DEF131118 DNU131118:DOB131118 DXQ131118:DXX131118 EHM131118:EHT131118 ERI131118:ERP131118 FBE131118:FBL131118 FLA131118:FLH131118 FUW131118:FVD131118 GES131118:GEZ131118 GOO131118:GOV131118 GYK131118:GYR131118 HIG131118:HIN131118 HSC131118:HSJ131118 IBY131118:ICF131118 ILU131118:IMB131118 IVQ131118:IVX131118 JFM131118:JFT131118 JPI131118:JPP131118 JZE131118:JZL131118 KJA131118:KJH131118 KSW131118:KTD131118 LCS131118:LCZ131118 LMO131118:LMV131118 LWK131118:LWR131118 MGG131118:MGN131118 MQC131118:MQJ131118 MZY131118:NAF131118 NJU131118:NKB131118 NTQ131118:NTX131118 ODM131118:ODT131118 ONI131118:ONP131118 OXE131118:OXL131118 PHA131118:PHH131118 PQW131118:PRD131118 QAS131118:QAZ131118 QKO131118:QKV131118 QUK131118:QUR131118 REG131118:REN131118 ROC131118:ROJ131118 RXY131118:RYF131118 SHU131118:SIB131118 SRQ131118:SRX131118 TBM131118:TBT131118 TLI131118:TLP131118 TVE131118:TVL131118 UFA131118:UFH131118 UOW131118:UPD131118 UYS131118:UYZ131118 VIO131118:VIV131118 VSK131118:VSR131118 WCG131118:WCN131118 WMC131118:WMJ131118 WVY131118:WWF131118 Q196654:X196654 JM196654:JT196654 TI196654:TP196654 ADE196654:ADL196654 ANA196654:ANH196654 AWW196654:AXD196654 BGS196654:BGZ196654 BQO196654:BQV196654 CAK196654:CAR196654 CKG196654:CKN196654 CUC196654:CUJ196654 DDY196654:DEF196654 DNU196654:DOB196654 DXQ196654:DXX196654 EHM196654:EHT196654 ERI196654:ERP196654 FBE196654:FBL196654 FLA196654:FLH196654 FUW196654:FVD196654 GES196654:GEZ196654 GOO196654:GOV196654 GYK196654:GYR196654 HIG196654:HIN196654 HSC196654:HSJ196654 IBY196654:ICF196654 ILU196654:IMB196654 IVQ196654:IVX196654 JFM196654:JFT196654 JPI196654:JPP196654 JZE196654:JZL196654 KJA196654:KJH196654 KSW196654:KTD196654 LCS196654:LCZ196654 LMO196654:LMV196654 LWK196654:LWR196654 MGG196654:MGN196654 MQC196654:MQJ196654 MZY196654:NAF196654 NJU196654:NKB196654 NTQ196654:NTX196654 ODM196654:ODT196654 ONI196654:ONP196654 OXE196654:OXL196654 PHA196654:PHH196654 PQW196654:PRD196654 QAS196654:QAZ196654 QKO196654:QKV196654 QUK196654:QUR196654 REG196654:REN196654 ROC196654:ROJ196654 RXY196654:RYF196654 SHU196654:SIB196654 SRQ196654:SRX196654 TBM196654:TBT196654 TLI196654:TLP196654 TVE196654:TVL196654 UFA196654:UFH196654 UOW196654:UPD196654 UYS196654:UYZ196654 VIO196654:VIV196654 VSK196654:VSR196654 WCG196654:WCN196654 WMC196654:WMJ196654 WVY196654:WWF196654 Q262190:X262190 JM262190:JT262190 TI262190:TP262190 ADE262190:ADL262190 ANA262190:ANH262190 AWW262190:AXD262190 BGS262190:BGZ262190 BQO262190:BQV262190 CAK262190:CAR262190 CKG262190:CKN262190 CUC262190:CUJ262190 DDY262190:DEF262190 DNU262190:DOB262190 DXQ262190:DXX262190 EHM262190:EHT262190 ERI262190:ERP262190 FBE262190:FBL262190 FLA262190:FLH262190 FUW262190:FVD262190 GES262190:GEZ262190 GOO262190:GOV262190 GYK262190:GYR262190 HIG262190:HIN262190 HSC262190:HSJ262190 IBY262190:ICF262190 ILU262190:IMB262190 IVQ262190:IVX262190 JFM262190:JFT262190 JPI262190:JPP262190 JZE262190:JZL262190 KJA262190:KJH262190 KSW262190:KTD262190 LCS262190:LCZ262190 LMO262190:LMV262190 LWK262190:LWR262190 MGG262190:MGN262190 MQC262190:MQJ262190 MZY262190:NAF262190 NJU262190:NKB262190 NTQ262190:NTX262190 ODM262190:ODT262190 ONI262190:ONP262190 OXE262190:OXL262190 PHA262190:PHH262190 PQW262190:PRD262190 QAS262190:QAZ262190 QKO262190:QKV262190 QUK262190:QUR262190 REG262190:REN262190 ROC262190:ROJ262190 RXY262190:RYF262190 SHU262190:SIB262190 SRQ262190:SRX262190 TBM262190:TBT262190 TLI262190:TLP262190 TVE262190:TVL262190 UFA262190:UFH262190 UOW262190:UPD262190 UYS262190:UYZ262190 VIO262190:VIV262190 VSK262190:VSR262190 WCG262190:WCN262190 WMC262190:WMJ262190 WVY262190:WWF262190 Q327726:X327726 JM327726:JT327726 TI327726:TP327726 ADE327726:ADL327726 ANA327726:ANH327726 AWW327726:AXD327726 BGS327726:BGZ327726 BQO327726:BQV327726 CAK327726:CAR327726 CKG327726:CKN327726 CUC327726:CUJ327726 DDY327726:DEF327726 DNU327726:DOB327726 DXQ327726:DXX327726 EHM327726:EHT327726 ERI327726:ERP327726 FBE327726:FBL327726 FLA327726:FLH327726 FUW327726:FVD327726 GES327726:GEZ327726 GOO327726:GOV327726 GYK327726:GYR327726 HIG327726:HIN327726 HSC327726:HSJ327726 IBY327726:ICF327726 ILU327726:IMB327726 IVQ327726:IVX327726 JFM327726:JFT327726 JPI327726:JPP327726 JZE327726:JZL327726 KJA327726:KJH327726 KSW327726:KTD327726 LCS327726:LCZ327726 LMO327726:LMV327726 LWK327726:LWR327726 MGG327726:MGN327726 MQC327726:MQJ327726 MZY327726:NAF327726 NJU327726:NKB327726 NTQ327726:NTX327726 ODM327726:ODT327726 ONI327726:ONP327726 OXE327726:OXL327726 PHA327726:PHH327726 PQW327726:PRD327726 QAS327726:QAZ327726 QKO327726:QKV327726 QUK327726:QUR327726 REG327726:REN327726 ROC327726:ROJ327726 RXY327726:RYF327726 SHU327726:SIB327726 SRQ327726:SRX327726 TBM327726:TBT327726 TLI327726:TLP327726 TVE327726:TVL327726 UFA327726:UFH327726 UOW327726:UPD327726 UYS327726:UYZ327726 VIO327726:VIV327726 VSK327726:VSR327726 WCG327726:WCN327726 WMC327726:WMJ327726 WVY327726:WWF327726 Q393262:X393262 JM393262:JT393262 TI393262:TP393262 ADE393262:ADL393262 ANA393262:ANH393262 AWW393262:AXD393262 BGS393262:BGZ393262 BQO393262:BQV393262 CAK393262:CAR393262 CKG393262:CKN393262 CUC393262:CUJ393262 DDY393262:DEF393262 DNU393262:DOB393262 DXQ393262:DXX393262 EHM393262:EHT393262 ERI393262:ERP393262 FBE393262:FBL393262 FLA393262:FLH393262 FUW393262:FVD393262 GES393262:GEZ393262 GOO393262:GOV393262 GYK393262:GYR393262 HIG393262:HIN393262 HSC393262:HSJ393262 IBY393262:ICF393262 ILU393262:IMB393262 IVQ393262:IVX393262 JFM393262:JFT393262 JPI393262:JPP393262 JZE393262:JZL393262 KJA393262:KJH393262 KSW393262:KTD393262 LCS393262:LCZ393262 LMO393262:LMV393262 LWK393262:LWR393262 MGG393262:MGN393262 MQC393262:MQJ393262 MZY393262:NAF393262 NJU393262:NKB393262 NTQ393262:NTX393262 ODM393262:ODT393262 ONI393262:ONP393262 OXE393262:OXL393262 PHA393262:PHH393262 PQW393262:PRD393262 QAS393262:QAZ393262 QKO393262:QKV393262 QUK393262:QUR393262 REG393262:REN393262 ROC393262:ROJ393262 RXY393262:RYF393262 SHU393262:SIB393262 SRQ393262:SRX393262 TBM393262:TBT393262 TLI393262:TLP393262 TVE393262:TVL393262 UFA393262:UFH393262 UOW393262:UPD393262 UYS393262:UYZ393262 VIO393262:VIV393262 VSK393262:VSR393262 WCG393262:WCN393262 WMC393262:WMJ393262 WVY393262:WWF393262 Q458798:X458798 JM458798:JT458798 TI458798:TP458798 ADE458798:ADL458798 ANA458798:ANH458798 AWW458798:AXD458798 BGS458798:BGZ458798 BQO458798:BQV458798 CAK458798:CAR458798 CKG458798:CKN458798 CUC458798:CUJ458798 DDY458798:DEF458798 DNU458798:DOB458798 DXQ458798:DXX458798 EHM458798:EHT458798 ERI458798:ERP458798 FBE458798:FBL458798 FLA458798:FLH458798 FUW458798:FVD458798 GES458798:GEZ458798 GOO458798:GOV458798 GYK458798:GYR458798 HIG458798:HIN458798 HSC458798:HSJ458798 IBY458798:ICF458798 ILU458798:IMB458798 IVQ458798:IVX458798 JFM458798:JFT458798 JPI458798:JPP458798 JZE458798:JZL458798 KJA458798:KJH458798 KSW458798:KTD458798 LCS458798:LCZ458798 LMO458798:LMV458798 LWK458798:LWR458798 MGG458798:MGN458798 MQC458798:MQJ458798 MZY458798:NAF458798 NJU458798:NKB458798 NTQ458798:NTX458798 ODM458798:ODT458798 ONI458798:ONP458798 OXE458798:OXL458798 PHA458798:PHH458798 PQW458798:PRD458798 QAS458798:QAZ458798 QKO458798:QKV458798 QUK458798:QUR458798 REG458798:REN458798 ROC458798:ROJ458798 RXY458798:RYF458798 SHU458798:SIB458798 SRQ458798:SRX458798 TBM458798:TBT458798 TLI458798:TLP458798 TVE458798:TVL458798 UFA458798:UFH458798 UOW458798:UPD458798 UYS458798:UYZ458798 VIO458798:VIV458798 VSK458798:VSR458798 WCG458798:WCN458798 WMC458798:WMJ458798 WVY458798:WWF458798 Q524334:X524334 JM524334:JT524334 TI524334:TP524334 ADE524334:ADL524334 ANA524334:ANH524334 AWW524334:AXD524334 BGS524334:BGZ524334 BQO524334:BQV524334 CAK524334:CAR524334 CKG524334:CKN524334 CUC524334:CUJ524334 DDY524334:DEF524334 DNU524334:DOB524334 DXQ524334:DXX524334 EHM524334:EHT524334 ERI524334:ERP524334 FBE524334:FBL524334 FLA524334:FLH524334 FUW524334:FVD524334 GES524334:GEZ524334 GOO524334:GOV524334 GYK524334:GYR524334 HIG524334:HIN524334 HSC524334:HSJ524334 IBY524334:ICF524334 ILU524334:IMB524334 IVQ524334:IVX524334 JFM524334:JFT524334 JPI524334:JPP524334 JZE524334:JZL524334 KJA524334:KJH524334 KSW524334:KTD524334 LCS524334:LCZ524334 LMO524334:LMV524334 LWK524334:LWR524334 MGG524334:MGN524334 MQC524334:MQJ524334 MZY524334:NAF524334 NJU524334:NKB524334 NTQ524334:NTX524334 ODM524334:ODT524334 ONI524334:ONP524334 OXE524334:OXL524334 PHA524334:PHH524334 PQW524334:PRD524334 QAS524334:QAZ524334 QKO524334:QKV524334 QUK524334:QUR524334 REG524334:REN524334 ROC524334:ROJ524334 RXY524334:RYF524334 SHU524334:SIB524334 SRQ524334:SRX524334 TBM524334:TBT524334 TLI524334:TLP524334 TVE524334:TVL524334 UFA524334:UFH524334 UOW524334:UPD524334 UYS524334:UYZ524334 VIO524334:VIV524334 VSK524334:VSR524334 WCG524334:WCN524334 WMC524334:WMJ524334 WVY524334:WWF524334 Q589870:X589870 JM589870:JT589870 TI589870:TP589870 ADE589870:ADL589870 ANA589870:ANH589870 AWW589870:AXD589870 BGS589870:BGZ589870 BQO589870:BQV589870 CAK589870:CAR589870 CKG589870:CKN589870 CUC589870:CUJ589870 DDY589870:DEF589870 DNU589870:DOB589870 DXQ589870:DXX589870 EHM589870:EHT589870 ERI589870:ERP589870 FBE589870:FBL589870 FLA589870:FLH589870 FUW589870:FVD589870 GES589870:GEZ589870 GOO589870:GOV589870 GYK589870:GYR589870 HIG589870:HIN589870 HSC589870:HSJ589870 IBY589870:ICF589870 ILU589870:IMB589870 IVQ589870:IVX589870 JFM589870:JFT589870 JPI589870:JPP589870 JZE589870:JZL589870 KJA589870:KJH589870 KSW589870:KTD589870 LCS589870:LCZ589870 LMO589870:LMV589870 LWK589870:LWR589870 MGG589870:MGN589870 MQC589870:MQJ589870 MZY589870:NAF589870 NJU589870:NKB589870 NTQ589870:NTX589870 ODM589870:ODT589870 ONI589870:ONP589870 OXE589870:OXL589870 PHA589870:PHH589870 PQW589870:PRD589870 QAS589870:QAZ589870 QKO589870:QKV589870 QUK589870:QUR589870 REG589870:REN589870 ROC589870:ROJ589870 RXY589870:RYF589870 SHU589870:SIB589870 SRQ589870:SRX589870 TBM589870:TBT589870 TLI589870:TLP589870 TVE589870:TVL589870 UFA589870:UFH589870 UOW589870:UPD589870 UYS589870:UYZ589870 VIO589870:VIV589870 VSK589870:VSR589870 WCG589870:WCN589870 WMC589870:WMJ589870 WVY589870:WWF589870 Q655406:X655406 JM655406:JT655406 TI655406:TP655406 ADE655406:ADL655406 ANA655406:ANH655406 AWW655406:AXD655406 BGS655406:BGZ655406 BQO655406:BQV655406 CAK655406:CAR655406 CKG655406:CKN655406 CUC655406:CUJ655406 DDY655406:DEF655406 DNU655406:DOB655406 DXQ655406:DXX655406 EHM655406:EHT655406 ERI655406:ERP655406 FBE655406:FBL655406 FLA655406:FLH655406 FUW655406:FVD655406 GES655406:GEZ655406 GOO655406:GOV655406 GYK655406:GYR655406 HIG655406:HIN655406 HSC655406:HSJ655406 IBY655406:ICF655406 ILU655406:IMB655406 IVQ655406:IVX655406 JFM655406:JFT655406 JPI655406:JPP655406 JZE655406:JZL655406 KJA655406:KJH655406 KSW655406:KTD655406 LCS655406:LCZ655406 LMO655406:LMV655406 LWK655406:LWR655406 MGG655406:MGN655406 MQC655406:MQJ655406 MZY655406:NAF655406 NJU655406:NKB655406 NTQ655406:NTX655406 ODM655406:ODT655406 ONI655406:ONP655406 OXE655406:OXL655406 PHA655406:PHH655406 PQW655406:PRD655406 QAS655406:QAZ655406 QKO655406:QKV655406 QUK655406:QUR655406 REG655406:REN655406 ROC655406:ROJ655406 RXY655406:RYF655406 SHU655406:SIB655406 SRQ655406:SRX655406 TBM655406:TBT655406 TLI655406:TLP655406 TVE655406:TVL655406 UFA655406:UFH655406 UOW655406:UPD655406 UYS655406:UYZ655406 VIO655406:VIV655406 VSK655406:VSR655406 WCG655406:WCN655406 WMC655406:WMJ655406 WVY655406:WWF655406 Q720942:X720942 JM720942:JT720942 TI720942:TP720942 ADE720942:ADL720942 ANA720942:ANH720942 AWW720942:AXD720942 BGS720942:BGZ720942 BQO720942:BQV720942 CAK720942:CAR720942 CKG720942:CKN720942 CUC720942:CUJ720942 DDY720942:DEF720942 DNU720942:DOB720942 DXQ720942:DXX720942 EHM720942:EHT720942 ERI720942:ERP720942 FBE720942:FBL720942 FLA720942:FLH720942 FUW720942:FVD720942 GES720942:GEZ720942 GOO720942:GOV720942 GYK720942:GYR720942 HIG720942:HIN720942 HSC720942:HSJ720942 IBY720942:ICF720942 ILU720942:IMB720942 IVQ720942:IVX720942 JFM720942:JFT720942 JPI720942:JPP720942 JZE720942:JZL720942 KJA720942:KJH720942 KSW720942:KTD720942 LCS720942:LCZ720942 LMO720942:LMV720942 LWK720942:LWR720942 MGG720942:MGN720942 MQC720942:MQJ720942 MZY720942:NAF720942 NJU720942:NKB720942 NTQ720942:NTX720942 ODM720942:ODT720942 ONI720942:ONP720942 OXE720942:OXL720942 PHA720942:PHH720942 PQW720942:PRD720942 QAS720942:QAZ720942 QKO720942:QKV720942 QUK720942:QUR720942 REG720942:REN720942 ROC720942:ROJ720942 RXY720942:RYF720942 SHU720942:SIB720942 SRQ720942:SRX720942 TBM720942:TBT720942 TLI720942:TLP720942 TVE720942:TVL720942 UFA720942:UFH720942 UOW720942:UPD720942 UYS720942:UYZ720942 VIO720942:VIV720942 VSK720942:VSR720942 WCG720942:WCN720942 WMC720942:WMJ720942 WVY720942:WWF720942 Q786478:X786478 JM786478:JT786478 TI786478:TP786478 ADE786478:ADL786478 ANA786478:ANH786478 AWW786478:AXD786478 BGS786478:BGZ786478 BQO786478:BQV786478 CAK786478:CAR786478 CKG786478:CKN786478 CUC786478:CUJ786478 DDY786478:DEF786478 DNU786478:DOB786478 DXQ786478:DXX786478 EHM786478:EHT786478 ERI786478:ERP786478 FBE786478:FBL786478 FLA786478:FLH786478 FUW786478:FVD786478 GES786478:GEZ786478 GOO786478:GOV786478 GYK786478:GYR786478 HIG786478:HIN786478 HSC786478:HSJ786478 IBY786478:ICF786478 ILU786478:IMB786478 IVQ786478:IVX786478 JFM786478:JFT786478 JPI786478:JPP786478 JZE786478:JZL786478 KJA786478:KJH786478 KSW786478:KTD786478 LCS786478:LCZ786478 LMO786478:LMV786478 LWK786478:LWR786478 MGG786478:MGN786478 MQC786478:MQJ786478 MZY786478:NAF786478 NJU786478:NKB786478 NTQ786478:NTX786478 ODM786478:ODT786478 ONI786478:ONP786478 OXE786478:OXL786478 PHA786478:PHH786478 PQW786478:PRD786478 QAS786478:QAZ786478 QKO786478:QKV786478 QUK786478:QUR786478 REG786478:REN786478 ROC786478:ROJ786478 RXY786478:RYF786478 SHU786478:SIB786478 SRQ786478:SRX786478 TBM786478:TBT786478 TLI786478:TLP786478 TVE786478:TVL786478 UFA786478:UFH786478 UOW786478:UPD786478 UYS786478:UYZ786478 VIO786478:VIV786478 VSK786478:VSR786478 WCG786478:WCN786478 WMC786478:WMJ786478 WVY786478:WWF786478 Q852014:X852014 JM852014:JT852014 TI852014:TP852014 ADE852014:ADL852014 ANA852014:ANH852014 AWW852014:AXD852014 BGS852014:BGZ852014 BQO852014:BQV852014 CAK852014:CAR852014 CKG852014:CKN852014 CUC852014:CUJ852014 DDY852014:DEF852014 DNU852014:DOB852014 DXQ852014:DXX852014 EHM852014:EHT852014 ERI852014:ERP852014 FBE852014:FBL852014 FLA852014:FLH852014 FUW852014:FVD852014 GES852014:GEZ852014 GOO852014:GOV852014 GYK852014:GYR852014 HIG852014:HIN852014 HSC852014:HSJ852014 IBY852014:ICF852014 ILU852014:IMB852014 IVQ852014:IVX852014 JFM852014:JFT852014 JPI852014:JPP852014 JZE852014:JZL852014 KJA852014:KJH852014 KSW852014:KTD852014 LCS852014:LCZ852014 LMO852014:LMV852014 LWK852014:LWR852014 MGG852014:MGN852014 MQC852014:MQJ852014 MZY852014:NAF852014 NJU852014:NKB852014 NTQ852014:NTX852014 ODM852014:ODT852014 ONI852014:ONP852014 OXE852014:OXL852014 PHA852014:PHH852014 PQW852014:PRD852014 QAS852014:QAZ852014 QKO852014:QKV852014 QUK852014:QUR852014 REG852014:REN852014 ROC852014:ROJ852014 RXY852014:RYF852014 SHU852014:SIB852014 SRQ852014:SRX852014 TBM852014:TBT852014 TLI852014:TLP852014 TVE852014:TVL852014 UFA852014:UFH852014 UOW852014:UPD852014 UYS852014:UYZ852014 VIO852014:VIV852014 VSK852014:VSR852014 WCG852014:WCN852014 WMC852014:WMJ852014 WVY852014:WWF852014 Q917550:X917550 JM917550:JT917550 TI917550:TP917550 ADE917550:ADL917550 ANA917550:ANH917550 AWW917550:AXD917550 BGS917550:BGZ917550 BQO917550:BQV917550 CAK917550:CAR917550 CKG917550:CKN917550 CUC917550:CUJ917550 DDY917550:DEF917550 DNU917550:DOB917550 DXQ917550:DXX917550 EHM917550:EHT917550 ERI917550:ERP917550 FBE917550:FBL917550 FLA917550:FLH917550 FUW917550:FVD917550 GES917550:GEZ917550 GOO917550:GOV917550 GYK917550:GYR917550 HIG917550:HIN917550 HSC917550:HSJ917550 IBY917550:ICF917550 ILU917550:IMB917550 IVQ917550:IVX917550 JFM917550:JFT917550 JPI917550:JPP917550 JZE917550:JZL917550 KJA917550:KJH917550 KSW917550:KTD917550 LCS917550:LCZ917550 LMO917550:LMV917550 LWK917550:LWR917550 MGG917550:MGN917550 MQC917550:MQJ917550 MZY917550:NAF917550 NJU917550:NKB917550 NTQ917550:NTX917550 ODM917550:ODT917550 ONI917550:ONP917550 OXE917550:OXL917550 PHA917550:PHH917550 PQW917550:PRD917550 QAS917550:QAZ917550 QKO917550:QKV917550 QUK917550:QUR917550 REG917550:REN917550 ROC917550:ROJ917550 RXY917550:RYF917550 SHU917550:SIB917550 SRQ917550:SRX917550 TBM917550:TBT917550 TLI917550:TLP917550 TVE917550:TVL917550 UFA917550:UFH917550 UOW917550:UPD917550 UYS917550:UYZ917550 VIO917550:VIV917550 VSK917550:VSR917550 WCG917550:WCN917550 WMC917550:WMJ917550 WVY917550:WWF917550 Q983086:X983086 JM983086:JT983086 TI983086:TP983086 ADE983086:ADL983086 ANA983086:ANH983086 AWW983086:AXD983086 BGS983086:BGZ983086 BQO983086:BQV983086 CAK983086:CAR983086 CKG983086:CKN983086 CUC983086:CUJ983086 DDY983086:DEF983086 DNU983086:DOB983086 DXQ983086:DXX983086 EHM983086:EHT983086 ERI983086:ERP983086 FBE983086:FBL983086 FLA983086:FLH983086 FUW983086:FVD983086 GES983086:GEZ983086 GOO983086:GOV983086 GYK983086:GYR983086 HIG983086:HIN983086 HSC983086:HSJ983086 IBY983086:ICF983086 ILU983086:IMB983086 IVQ983086:IVX983086 JFM983086:JFT983086 JPI983086:JPP983086 JZE983086:JZL983086 KJA983086:KJH983086 KSW983086:KTD983086 LCS983086:LCZ983086 LMO983086:LMV983086 LWK983086:LWR983086 MGG983086:MGN983086 MQC983086:MQJ983086 MZY983086:NAF983086 NJU983086:NKB983086 NTQ983086:NTX983086 ODM983086:ODT983086 ONI983086:ONP983086 OXE983086:OXL983086 PHA983086:PHH983086 PQW983086:PRD983086 QAS983086:QAZ983086 QKO983086:QKV983086 QUK983086:QUR983086 REG983086:REN983086 ROC983086:ROJ983086 RXY983086:RYF983086 SHU983086:SIB983086 SRQ983086:SRX983086 TBM983086:TBT983086 TLI983086:TLP983086 TVE983086:TVL983086 UFA983086:UFH983086 UOW983086:UPD983086 UYS983086:UYZ983086 VIO983086:VIV983086 VSK983086:VSR983086 WCG983086:WCN983086 WMC983086:WMJ983086 WVK6:WWF45 WLO6:WMJ45 WBS6:WCN45 VRW6:VSR45 VIA6:VIV45 UYE6:UYZ45 UOI6:UPD45 UEM6:UFH45 TUQ6:TVL45 TKU6:TLP45 TAY6:TBT45 SRC6:SRX45 SHG6:SIB45 RXK6:RYF45 RNO6:ROJ45 RDS6:REN45 QTW6:QUR45 QKA6:QKV45 QAE6:QAZ45 PQI6:PRD45 PGM6:PHH45 OWQ6:OXL45 OMU6:ONP45 OCY6:ODT45 NTC6:NTX45 NJG6:NKB45 MZK6:NAF45 MPO6:MQJ45 MFS6:MGN45 LVW6:LWR45 LMA6:LMV45 LCE6:LCZ45 KSI6:KTD45 KIM6:KJH45 JYQ6:JZL45 JOU6:JPP45 JEY6:JFT45 IVC6:IVX45 ILG6:IMB45 IBK6:ICF45 HRO6:HSJ45 HHS6:HIN45 GXW6:GYR45 GOA6:GOV45 GEE6:GEZ45 FUI6:FVD45 FKM6:FLH45 FAQ6:FBL45 EQU6:ERP45 EGY6:EHT45 DXC6:DXX45 DNG6:DOB45 DDK6:DEF45 CTO6:CUJ45 CJS6:CKN45 BZW6:CAR45 BQA6:BQV45 BGE6:BGZ45 AWI6:AXD45 AMM6:ANH45 ACQ6:ADL45 SU6:TP45 IY6:JT45 C6:X45"/>
  </dataValidations>
  <pageMargins left="0.59055118110236227" right="0.59055118110236227" top="0.59055118110236227" bottom="0" header="0.39370078740157483" footer="0"/>
  <pageSetup paperSize="9" scale="46" orientation="portrait" r:id="rId1"/>
  <headerFooter alignWithMargins="0">
    <oddHeader>&amp;R&amp;"メイリオ,レギュラー"&amp;A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view="pageBreakPreview" zoomScaleNormal="100" zoomScaleSheetLayoutView="100" workbookViewId="0">
      <pane xSplit="1" ySplit="3" topLeftCell="B22" activePane="bottomRight" state="frozen"/>
      <selection activeCell="J19" sqref="J19"/>
      <selection pane="topRight" activeCell="J19" sqref="J19"/>
      <selection pane="bottomLeft" activeCell="J19" sqref="J19"/>
      <selection pane="bottomRight"/>
    </sheetView>
  </sheetViews>
  <sheetFormatPr defaultColWidth="9" defaultRowHeight="17.399999999999999"/>
  <cols>
    <col min="1" max="1" width="9.21875" style="29" bestFit="1" customWidth="1"/>
    <col min="2" max="2" width="10.33203125" style="1128" customWidth="1"/>
    <col min="3" max="3" width="9.6640625" style="1151" customWidth="1"/>
    <col min="4" max="4" width="9.109375" style="1128" customWidth="1"/>
    <col min="5" max="5" width="9.109375" style="1151" customWidth="1"/>
    <col min="6" max="6" width="9.109375" style="1128" customWidth="1"/>
    <col min="7" max="7" width="9.109375" style="1151" customWidth="1"/>
    <col min="8" max="8" width="9.109375" style="1128" customWidth="1"/>
    <col min="9" max="9" width="10.88671875" style="1151" customWidth="1"/>
    <col min="10" max="10" width="9.109375" style="1128" customWidth="1"/>
    <col min="11" max="11" width="9.109375" style="1151" customWidth="1"/>
    <col min="12" max="12" width="9.109375" style="1128" customWidth="1"/>
    <col min="13" max="13" width="9.109375" style="1151" customWidth="1"/>
    <col min="14" max="14" width="9.109375" style="1128" customWidth="1"/>
    <col min="15" max="15" width="9.109375" style="1151" customWidth="1"/>
    <col min="16" max="16" width="9.109375" style="1128" customWidth="1"/>
    <col min="17" max="17" width="9.109375" style="1151" customWidth="1"/>
    <col min="18" max="16384" width="9" style="29"/>
  </cols>
  <sheetData>
    <row r="1" spans="1:18" ht="18" thickBot="1">
      <c r="A1" s="930" t="s">
        <v>374</v>
      </c>
      <c r="B1" s="930"/>
      <c r="C1" s="930"/>
      <c r="D1" s="930"/>
      <c r="E1" s="930"/>
      <c r="F1" s="930"/>
      <c r="G1" s="930"/>
      <c r="I1" s="1129"/>
      <c r="K1" s="1129"/>
      <c r="M1" s="1690" t="s">
        <v>570</v>
      </c>
      <c r="N1" s="1690"/>
      <c r="O1" s="1690"/>
      <c r="P1" s="1690"/>
      <c r="Q1" s="1690"/>
    </row>
    <row r="2" spans="1:18">
      <c r="A2" s="187"/>
      <c r="B2" s="1691" t="s">
        <v>519</v>
      </c>
      <c r="C2" s="1691"/>
      <c r="D2" s="1691"/>
      <c r="E2" s="1691"/>
      <c r="F2" s="1691"/>
      <c r="G2" s="1691"/>
      <c r="H2" s="1691"/>
      <c r="I2" s="1691"/>
      <c r="J2" s="1691"/>
      <c r="K2" s="1691"/>
      <c r="L2" s="1691"/>
      <c r="M2" s="1691"/>
      <c r="N2" s="1691"/>
      <c r="O2" s="1691"/>
      <c r="P2" s="1691"/>
      <c r="Q2" s="1692"/>
    </row>
    <row r="3" spans="1:18" ht="18" thickBot="1">
      <c r="A3" s="188"/>
      <c r="B3" s="1693" t="s">
        <v>284</v>
      </c>
      <c r="C3" s="1694"/>
      <c r="D3" s="1695" t="s">
        <v>202</v>
      </c>
      <c r="E3" s="1696"/>
      <c r="F3" s="1695" t="s">
        <v>283</v>
      </c>
      <c r="G3" s="1696"/>
      <c r="H3" s="1695" t="s">
        <v>203</v>
      </c>
      <c r="I3" s="1696"/>
      <c r="J3" s="1695" t="s">
        <v>282</v>
      </c>
      <c r="K3" s="1696"/>
      <c r="L3" s="1695" t="s">
        <v>281</v>
      </c>
      <c r="M3" s="1696"/>
      <c r="N3" s="1695" t="s">
        <v>280</v>
      </c>
      <c r="O3" s="1696"/>
      <c r="P3" s="1695" t="s">
        <v>85</v>
      </c>
      <c r="Q3" s="1697"/>
    </row>
    <row r="4" spans="1:18" ht="18" thickBot="1">
      <c r="A4" s="196" t="s">
        <v>273</v>
      </c>
      <c r="B4" s="1130">
        <f t="shared" ref="B4:Q4" si="0">SUM(B5:B37)</f>
        <v>96519</v>
      </c>
      <c r="C4" s="512">
        <f>SUM(C5:C37)</f>
        <v>11685</v>
      </c>
      <c r="D4" s="1131">
        <f t="shared" si="0"/>
        <v>88453</v>
      </c>
      <c r="E4" s="512">
        <f t="shared" si="0"/>
        <v>3296</v>
      </c>
      <c r="F4" s="1131">
        <f t="shared" si="0"/>
        <v>3541</v>
      </c>
      <c r="G4" s="512">
        <f t="shared" si="0"/>
        <v>1078</v>
      </c>
      <c r="H4" s="1131">
        <f t="shared" si="0"/>
        <v>66982</v>
      </c>
      <c r="I4" s="512">
        <f t="shared" si="0"/>
        <v>16198</v>
      </c>
      <c r="J4" s="1131">
        <f t="shared" si="0"/>
        <v>38671</v>
      </c>
      <c r="K4" s="512">
        <f t="shared" si="0"/>
        <v>719</v>
      </c>
      <c r="L4" s="1131">
        <f t="shared" si="0"/>
        <v>7367</v>
      </c>
      <c r="M4" s="512">
        <f t="shared" si="0"/>
        <v>6275</v>
      </c>
      <c r="N4" s="1131">
        <f t="shared" si="0"/>
        <v>1439</v>
      </c>
      <c r="O4" s="512">
        <f t="shared" si="0"/>
        <v>17</v>
      </c>
      <c r="P4" s="1131">
        <f t="shared" si="0"/>
        <v>3967</v>
      </c>
      <c r="Q4" s="519">
        <f t="shared" si="0"/>
        <v>1064</v>
      </c>
      <c r="R4" s="1045"/>
    </row>
    <row r="5" spans="1:18" s="28" customFormat="1">
      <c r="A5" s="195" t="s">
        <v>272</v>
      </c>
      <c r="B5" s="1132">
        <v>52484</v>
      </c>
      <c r="C5" s="513">
        <v>1409</v>
      </c>
      <c r="D5" s="1133">
        <v>72882</v>
      </c>
      <c r="E5" s="513">
        <v>1614</v>
      </c>
      <c r="F5" s="1133">
        <v>2886</v>
      </c>
      <c r="G5" s="513">
        <v>619</v>
      </c>
      <c r="H5" s="1133">
        <v>51709</v>
      </c>
      <c r="I5" s="513">
        <v>8917</v>
      </c>
      <c r="J5" s="1133">
        <v>25219</v>
      </c>
      <c r="K5" s="513">
        <v>516</v>
      </c>
      <c r="L5" s="1133">
        <v>4712</v>
      </c>
      <c r="M5" s="513">
        <v>2958</v>
      </c>
      <c r="N5" s="1133">
        <v>777</v>
      </c>
      <c r="O5" s="1134">
        <v>0</v>
      </c>
      <c r="P5" s="1133">
        <v>2161</v>
      </c>
      <c r="Q5" s="520">
        <v>4</v>
      </c>
      <c r="R5" s="323"/>
    </row>
    <row r="6" spans="1:18" s="28" customFormat="1">
      <c r="A6" s="183" t="s">
        <v>271</v>
      </c>
      <c r="B6" s="1135">
        <v>2941</v>
      </c>
      <c r="C6" s="514">
        <v>141</v>
      </c>
      <c r="D6" s="1136">
        <v>339</v>
      </c>
      <c r="E6" s="514">
        <v>21</v>
      </c>
      <c r="F6" s="1136">
        <v>72</v>
      </c>
      <c r="G6" s="514">
        <v>36</v>
      </c>
      <c r="H6" s="1136">
        <v>1527</v>
      </c>
      <c r="I6" s="514">
        <v>68</v>
      </c>
      <c r="J6" s="1136">
        <v>878</v>
      </c>
      <c r="K6" s="514">
        <v>3</v>
      </c>
      <c r="L6" s="1136">
        <v>36</v>
      </c>
      <c r="M6" s="514">
        <v>2</v>
      </c>
      <c r="N6" s="1136">
        <v>32</v>
      </c>
      <c r="O6" s="1137">
        <v>0</v>
      </c>
      <c r="P6" s="1136">
        <v>60</v>
      </c>
      <c r="Q6" s="521">
        <v>11</v>
      </c>
      <c r="R6" s="323"/>
    </row>
    <row r="7" spans="1:18" s="28" customFormat="1">
      <c r="A7" s="183" t="s">
        <v>8</v>
      </c>
      <c r="B7" s="1135">
        <v>18307</v>
      </c>
      <c r="C7" s="514">
        <v>4648</v>
      </c>
      <c r="D7" s="1136">
        <v>11272</v>
      </c>
      <c r="E7" s="514">
        <v>1410</v>
      </c>
      <c r="F7" s="1136">
        <v>153</v>
      </c>
      <c r="G7" s="514">
        <v>95</v>
      </c>
      <c r="H7" s="1136">
        <v>5674</v>
      </c>
      <c r="I7" s="514">
        <v>5045</v>
      </c>
      <c r="J7" s="1136">
        <v>2811</v>
      </c>
      <c r="K7" s="514">
        <v>62</v>
      </c>
      <c r="L7" s="1136">
        <v>421</v>
      </c>
      <c r="M7" s="514">
        <v>184</v>
      </c>
      <c r="N7" s="1136">
        <v>60</v>
      </c>
      <c r="O7" s="514">
        <v>1</v>
      </c>
      <c r="P7" s="1136">
        <v>314</v>
      </c>
      <c r="Q7" s="521">
        <v>123</v>
      </c>
      <c r="R7" s="323"/>
    </row>
    <row r="8" spans="1:18" s="28" customFormat="1">
      <c r="A8" s="183" t="s">
        <v>7</v>
      </c>
      <c r="B8" s="1135">
        <v>5517</v>
      </c>
      <c r="C8" s="514">
        <v>122</v>
      </c>
      <c r="D8" s="1136">
        <v>702</v>
      </c>
      <c r="E8" s="514">
        <v>24</v>
      </c>
      <c r="F8" s="1136">
        <v>61</v>
      </c>
      <c r="G8" s="514">
        <v>0</v>
      </c>
      <c r="H8" s="1136">
        <v>1774</v>
      </c>
      <c r="I8" s="514">
        <v>82</v>
      </c>
      <c r="J8" s="1136">
        <v>2271</v>
      </c>
      <c r="K8" s="514">
        <v>8</v>
      </c>
      <c r="L8" s="1136">
        <v>231</v>
      </c>
      <c r="M8" s="514">
        <v>36</v>
      </c>
      <c r="N8" s="1136">
        <v>101</v>
      </c>
      <c r="O8" s="1137">
        <v>0</v>
      </c>
      <c r="P8" s="1136">
        <v>681</v>
      </c>
      <c r="Q8" s="521">
        <v>12</v>
      </c>
      <c r="R8" s="323"/>
    </row>
    <row r="9" spans="1:18" s="28" customFormat="1">
      <c r="A9" s="183" t="s">
        <v>270</v>
      </c>
      <c r="B9" s="1138">
        <v>1885</v>
      </c>
      <c r="C9" s="515">
        <v>236</v>
      </c>
      <c r="D9" s="1139">
        <v>457</v>
      </c>
      <c r="E9" s="515">
        <v>6</v>
      </c>
      <c r="F9" s="1139">
        <v>21</v>
      </c>
      <c r="G9" s="515">
        <v>10</v>
      </c>
      <c r="H9" s="1139">
        <v>540</v>
      </c>
      <c r="I9" s="515">
        <v>150</v>
      </c>
      <c r="J9" s="1139">
        <v>424</v>
      </c>
      <c r="K9" s="515">
        <v>0</v>
      </c>
      <c r="L9" s="1139">
        <v>250</v>
      </c>
      <c r="M9" s="515">
        <v>70</v>
      </c>
      <c r="N9" s="1139">
        <v>26</v>
      </c>
      <c r="O9" s="515">
        <v>0</v>
      </c>
      <c r="P9" s="1139">
        <v>167</v>
      </c>
      <c r="Q9" s="522">
        <v>0</v>
      </c>
      <c r="R9" s="323"/>
    </row>
    <row r="10" spans="1:18">
      <c r="A10" s="184" t="s">
        <v>269</v>
      </c>
      <c r="B10" s="1138">
        <v>631</v>
      </c>
      <c r="C10" s="515">
        <v>22</v>
      </c>
      <c r="D10" s="1139">
        <v>39</v>
      </c>
      <c r="E10" s="515">
        <v>1</v>
      </c>
      <c r="F10" s="1139">
        <v>1</v>
      </c>
      <c r="G10" s="515">
        <v>0</v>
      </c>
      <c r="H10" s="1139">
        <v>79</v>
      </c>
      <c r="I10" s="515">
        <v>15</v>
      </c>
      <c r="J10" s="1139">
        <v>456</v>
      </c>
      <c r="K10" s="515">
        <v>0</v>
      </c>
      <c r="L10" s="1139">
        <v>34</v>
      </c>
      <c r="M10" s="515">
        <v>3</v>
      </c>
      <c r="N10" s="1139">
        <v>5</v>
      </c>
      <c r="O10" s="1140">
        <v>0</v>
      </c>
      <c r="P10" s="1139">
        <v>17</v>
      </c>
      <c r="Q10" s="1141">
        <v>3</v>
      </c>
      <c r="R10" s="1045"/>
    </row>
    <row r="11" spans="1:18">
      <c r="A11" s="184" t="s">
        <v>268</v>
      </c>
      <c r="B11" s="1138">
        <v>1090</v>
      </c>
      <c r="C11" s="515">
        <v>42</v>
      </c>
      <c r="D11" s="1139">
        <v>126</v>
      </c>
      <c r="E11" s="515">
        <v>3</v>
      </c>
      <c r="F11" s="1139">
        <v>27</v>
      </c>
      <c r="G11" s="515">
        <v>3</v>
      </c>
      <c r="H11" s="1139">
        <v>314</v>
      </c>
      <c r="I11" s="515">
        <v>20</v>
      </c>
      <c r="J11" s="1139">
        <v>355</v>
      </c>
      <c r="K11" s="1140">
        <v>4</v>
      </c>
      <c r="L11" s="1139">
        <v>103</v>
      </c>
      <c r="M11" s="515">
        <v>6</v>
      </c>
      <c r="N11" s="1139">
        <v>84</v>
      </c>
      <c r="O11" s="1140">
        <v>0</v>
      </c>
      <c r="P11" s="1139">
        <v>81</v>
      </c>
      <c r="Q11" s="522">
        <v>6</v>
      </c>
      <c r="R11" s="1045"/>
    </row>
    <row r="12" spans="1:18">
      <c r="A12" s="184" t="s">
        <v>267</v>
      </c>
      <c r="B12" s="1138">
        <v>447</v>
      </c>
      <c r="C12" s="515">
        <v>57</v>
      </c>
      <c r="D12" s="1139">
        <v>84</v>
      </c>
      <c r="E12" s="515">
        <v>5</v>
      </c>
      <c r="F12" s="1139">
        <v>0</v>
      </c>
      <c r="G12" s="515">
        <v>0</v>
      </c>
      <c r="H12" s="1139">
        <v>70</v>
      </c>
      <c r="I12" s="515">
        <v>26</v>
      </c>
      <c r="J12" s="1139">
        <v>237</v>
      </c>
      <c r="K12" s="515">
        <v>3</v>
      </c>
      <c r="L12" s="1139">
        <v>31</v>
      </c>
      <c r="M12" s="515">
        <v>13</v>
      </c>
      <c r="N12" s="1139">
        <v>11</v>
      </c>
      <c r="O12" s="515">
        <v>1</v>
      </c>
      <c r="P12" s="1139">
        <v>34</v>
      </c>
      <c r="Q12" s="522">
        <v>11</v>
      </c>
      <c r="R12" s="1045"/>
    </row>
    <row r="13" spans="1:18">
      <c r="A13" s="184" t="s">
        <v>266</v>
      </c>
      <c r="B13" s="1138">
        <v>1203</v>
      </c>
      <c r="C13" s="515">
        <v>1825</v>
      </c>
      <c r="D13" s="1139">
        <v>75</v>
      </c>
      <c r="E13" s="515">
        <v>13</v>
      </c>
      <c r="F13" s="1139">
        <v>18</v>
      </c>
      <c r="G13" s="515">
        <v>119</v>
      </c>
      <c r="H13" s="1139">
        <v>389</v>
      </c>
      <c r="I13" s="515">
        <v>249</v>
      </c>
      <c r="J13" s="1139">
        <v>398</v>
      </c>
      <c r="K13" s="515">
        <v>6</v>
      </c>
      <c r="L13" s="1139">
        <v>272</v>
      </c>
      <c r="M13" s="515">
        <v>1398</v>
      </c>
      <c r="N13" s="1139">
        <v>1</v>
      </c>
      <c r="O13" s="1140">
        <v>0</v>
      </c>
      <c r="P13" s="1139">
        <v>50</v>
      </c>
      <c r="Q13" s="522">
        <v>88</v>
      </c>
      <c r="R13" s="1045"/>
    </row>
    <row r="14" spans="1:18">
      <c r="A14" s="184" t="s">
        <v>265</v>
      </c>
      <c r="B14" s="1138">
        <v>273</v>
      </c>
      <c r="C14" s="515">
        <v>36</v>
      </c>
      <c r="D14" s="1139">
        <v>63</v>
      </c>
      <c r="E14" s="515">
        <v>1</v>
      </c>
      <c r="F14" s="1139">
        <v>4</v>
      </c>
      <c r="G14" s="515">
        <v>5</v>
      </c>
      <c r="H14" s="1139">
        <v>143</v>
      </c>
      <c r="I14" s="515">
        <v>33</v>
      </c>
      <c r="J14" s="1139">
        <v>78</v>
      </c>
      <c r="K14" s="515">
        <v>4</v>
      </c>
      <c r="L14" s="1139">
        <v>15</v>
      </c>
      <c r="M14" s="515">
        <v>11</v>
      </c>
      <c r="N14" s="1139">
        <v>5</v>
      </c>
      <c r="O14" s="1140">
        <v>0</v>
      </c>
      <c r="P14" s="1139">
        <v>2</v>
      </c>
      <c r="Q14" s="522">
        <v>11</v>
      </c>
      <c r="R14" s="1045"/>
    </row>
    <row r="15" spans="1:18">
      <c r="A15" s="184" t="s">
        <v>264</v>
      </c>
      <c r="B15" s="1138">
        <v>1440</v>
      </c>
      <c r="C15" s="515">
        <v>107</v>
      </c>
      <c r="D15" s="1139">
        <v>655</v>
      </c>
      <c r="E15" s="515">
        <v>8</v>
      </c>
      <c r="F15" s="1139">
        <v>10</v>
      </c>
      <c r="G15" s="515">
        <v>4</v>
      </c>
      <c r="H15" s="1139">
        <v>260</v>
      </c>
      <c r="I15" s="515">
        <v>93</v>
      </c>
      <c r="J15" s="1139">
        <v>502</v>
      </c>
      <c r="K15" s="515">
        <v>5</v>
      </c>
      <c r="L15" s="1139">
        <v>21</v>
      </c>
      <c r="M15" s="515">
        <v>15</v>
      </c>
      <c r="N15" s="1139">
        <v>7</v>
      </c>
      <c r="O15" s="1140">
        <v>0</v>
      </c>
      <c r="P15" s="1139">
        <v>10</v>
      </c>
      <c r="Q15" s="522">
        <v>0</v>
      </c>
      <c r="R15" s="1045"/>
    </row>
    <row r="16" spans="1:18">
      <c r="A16" s="184" t="s">
        <v>263</v>
      </c>
      <c r="B16" s="1138">
        <v>315</v>
      </c>
      <c r="C16" s="515">
        <v>22</v>
      </c>
      <c r="D16" s="1139">
        <v>26</v>
      </c>
      <c r="E16" s="515">
        <v>2</v>
      </c>
      <c r="F16" s="1139">
        <v>0</v>
      </c>
      <c r="G16" s="515">
        <v>0</v>
      </c>
      <c r="H16" s="1139">
        <v>98</v>
      </c>
      <c r="I16" s="515">
        <v>17</v>
      </c>
      <c r="J16" s="1139">
        <v>171</v>
      </c>
      <c r="K16" s="515">
        <v>2</v>
      </c>
      <c r="L16" s="1139">
        <v>4</v>
      </c>
      <c r="M16" s="515">
        <v>1</v>
      </c>
      <c r="N16" s="1139">
        <v>2</v>
      </c>
      <c r="O16" s="1140">
        <v>0</v>
      </c>
      <c r="P16" s="1139">
        <v>14</v>
      </c>
      <c r="Q16" s="522">
        <v>0</v>
      </c>
      <c r="R16" s="1045"/>
    </row>
    <row r="17" spans="1:18">
      <c r="A17" s="184" t="s">
        <v>262</v>
      </c>
      <c r="B17" s="1138">
        <v>1508</v>
      </c>
      <c r="C17" s="515">
        <v>88</v>
      </c>
      <c r="D17" s="1139">
        <v>243</v>
      </c>
      <c r="E17" s="515">
        <v>14</v>
      </c>
      <c r="F17" s="1139">
        <v>14</v>
      </c>
      <c r="G17" s="515">
        <v>15</v>
      </c>
      <c r="H17" s="1139">
        <v>519</v>
      </c>
      <c r="I17" s="515">
        <v>44</v>
      </c>
      <c r="J17" s="1139">
        <v>674</v>
      </c>
      <c r="K17" s="1140">
        <v>2</v>
      </c>
      <c r="L17" s="1139">
        <v>95</v>
      </c>
      <c r="M17" s="515">
        <v>9</v>
      </c>
      <c r="N17" s="1139">
        <v>16</v>
      </c>
      <c r="O17" s="1140">
        <v>0</v>
      </c>
      <c r="P17" s="1139">
        <v>70</v>
      </c>
      <c r="Q17" s="522">
        <v>11</v>
      </c>
      <c r="R17" s="1045"/>
    </row>
    <row r="18" spans="1:18">
      <c r="A18" s="184" t="s">
        <v>261</v>
      </c>
      <c r="B18" s="1138">
        <v>3105</v>
      </c>
      <c r="C18" s="515">
        <v>1463</v>
      </c>
      <c r="D18" s="1139">
        <v>273</v>
      </c>
      <c r="E18" s="515">
        <v>56</v>
      </c>
      <c r="F18" s="1139">
        <v>41</v>
      </c>
      <c r="G18" s="515">
        <v>48</v>
      </c>
      <c r="H18" s="1139">
        <v>987</v>
      </c>
      <c r="I18" s="515">
        <v>139</v>
      </c>
      <c r="J18" s="1139">
        <v>1176</v>
      </c>
      <c r="K18" s="515">
        <v>13</v>
      </c>
      <c r="L18" s="1139">
        <v>514</v>
      </c>
      <c r="M18" s="515">
        <v>690</v>
      </c>
      <c r="N18" s="1139">
        <v>27</v>
      </c>
      <c r="O18" s="1140">
        <v>0</v>
      </c>
      <c r="P18" s="1139">
        <v>87</v>
      </c>
      <c r="Q18" s="522">
        <v>517</v>
      </c>
      <c r="R18" s="1045"/>
    </row>
    <row r="19" spans="1:18">
      <c r="A19" s="184" t="s">
        <v>260</v>
      </c>
      <c r="B19" s="1138">
        <v>1415</v>
      </c>
      <c r="C19" s="516">
        <v>867</v>
      </c>
      <c r="D19" s="1139">
        <v>229</v>
      </c>
      <c r="E19" s="516">
        <v>23</v>
      </c>
      <c r="F19" s="1139">
        <v>69</v>
      </c>
      <c r="G19" s="516">
        <v>36</v>
      </c>
      <c r="H19" s="1139">
        <v>523</v>
      </c>
      <c r="I19" s="516">
        <v>348</v>
      </c>
      <c r="J19" s="1139">
        <v>548</v>
      </c>
      <c r="K19" s="516"/>
      <c r="L19" s="1139">
        <v>17</v>
      </c>
      <c r="M19" s="516">
        <v>256</v>
      </c>
      <c r="N19" s="1139">
        <v>9</v>
      </c>
      <c r="O19" s="516">
        <v>0</v>
      </c>
      <c r="P19" s="1139">
        <v>20</v>
      </c>
      <c r="Q19" s="523">
        <v>200</v>
      </c>
      <c r="R19" s="1045"/>
    </row>
    <row r="20" spans="1:18">
      <c r="A20" s="184" t="s">
        <v>259</v>
      </c>
      <c r="B20" s="1138">
        <v>877</v>
      </c>
      <c r="C20" s="516">
        <v>0</v>
      </c>
      <c r="D20" s="1139">
        <v>92</v>
      </c>
      <c r="E20" s="1142">
        <v>0</v>
      </c>
      <c r="F20" s="1139">
        <v>0</v>
      </c>
      <c r="G20" s="516">
        <v>0</v>
      </c>
      <c r="H20" s="1139">
        <v>328</v>
      </c>
      <c r="I20" s="1142">
        <v>0</v>
      </c>
      <c r="J20" s="1139">
        <v>371</v>
      </c>
      <c r="K20" s="1142">
        <v>0</v>
      </c>
      <c r="L20" s="1139">
        <v>59</v>
      </c>
      <c r="M20" s="1142">
        <v>0</v>
      </c>
      <c r="N20" s="1139">
        <v>17</v>
      </c>
      <c r="O20" s="1142">
        <v>0</v>
      </c>
      <c r="P20" s="1139">
        <v>10</v>
      </c>
      <c r="Q20" s="1143">
        <v>0</v>
      </c>
      <c r="R20" s="1045"/>
    </row>
    <row r="21" spans="1:18">
      <c r="A21" s="184" t="s">
        <v>258</v>
      </c>
      <c r="B21" s="1138">
        <v>806</v>
      </c>
      <c r="C21" s="515">
        <v>43</v>
      </c>
      <c r="D21" s="1139">
        <v>74</v>
      </c>
      <c r="E21" s="515">
        <v>16</v>
      </c>
      <c r="F21" s="1139">
        <v>13</v>
      </c>
      <c r="G21" s="515">
        <v>31</v>
      </c>
      <c r="H21" s="1139">
        <v>267</v>
      </c>
      <c r="I21" s="515">
        <v>115</v>
      </c>
      <c r="J21" s="1139">
        <v>580</v>
      </c>
      <c r="K21" s="515">
        <v>5</v>
      </c>
      <c r="L21" s="1139">
        <v>122</v>
      </c>
      <c r="M21" s="515">
        <v>72</v>
      </c>
      <c r="N21" s="1139">
        <v>18</v>
      </c>
      <c r="O21" s="1140">
        <v>0</v>
      </c>
      <c r="P21" s="1139">
        <v>74</v>
      </c>
      <c r="Q21" s="522">
        <v>3</v>
      </c>
      <c r="R21" s="1045"/>
    </row>
    <row r="22" spans="1:18">
      <c r="A22" s="184" t="s">
        <v>257</v>
      </c>
      <c r="B22" s="1138">
        <v>71</v>
      </c>
      <c r="C22" s="515">
        <v>6</v>
      </c>
      <c r="D22" s="1139">
        <v>5</v>
      </c>
      <c r="E22" s="1140">
        <v>0</v>
      </c>
      <c r="F22" s="1139">
        <v>0</v>
      </c>
      <c r="G22" s="1140">
        <v>0</v>
      </c>
      <c r="H22" s="1139">
        <v>16</v>
      </c>
      <c r="I22" s="515">
        <v>4</v>
      </c>
      <c r="J22" s="1139">
        <v>35</v>
      </c>
      <c r="K22" s="1140">
        <v>1</v>
      </c>
      <c r="L22" s="1139">
        <v>6</v>
      </c>
      <c r="M22" s="515">
        <v>1</v>
      </c>
      <c r="N22" s="1139">
        <v>4</v>
      </c>
      <c r="O22" s="1140">
        <v>0</v>
      </c>
      <c r="P22" s="1139">
        <v>5</v>
      </c>
      <c r="Q22" s="522">
        <v>0</v>
      </c>
      <c r="R22" s="1045"/>
    </row>
    <row r="23" spans="1:18">
      <c r="A23" s="184" t="s">
        <v>256</v>
      </c>
      <c r="B23" s="1138">
        <v>133</v>
      </c>
      <c r="C23" s="515">
        <v>0</v>
      </c>
      <c r="D23" s="1139">
        <v>21</v>
      </c>
      <c r="E23" s="1140">
        <v>0</v>
      </c>
      <c r="F23" s="1139">
        <v>0</v>
      </c>
      <c r="G23" s="1140">
        <v>0</v>
      </c>
      <c r="H23" s="1139">
        <v>39</v>
      </c>
      <c r="I23" s="515">
        <v>0</v>
      </c>
      <c r="J23" s="1139">
        <v>98</v>
      </c>
      <c r="K23" s="1140">
        <v>0</v>
      </c>
      <c r="L23" s="1139">
        <v>105</v>
      </c>
      <c r="M23" s="1140">
        <v>0</v>
      </c>
      <c r="N23" s="1139">
        <v>2</v>
      </c>
      <c r="O23" s="1140">
        <v>0</v>
      </c>
      <c r="P23" s="1139">
        <v>8</v>
      </c>
      <c r="Q23" s="1141">
        <v>0</v>
      </c>
      <c r="R23" s="1045"/>
    </row>
    <row r="24" spans="1:18">
      <c r="A24" s="184" t="s">
        <v>255</v>
      </c>
      <c r="B24" s="1138">
        <v>163</v>
      </c>
      <c r="C24" s="515">
        <v>46</v>
      </c>
      <c r="D24" s="1139">
        <v>26</v>
      </c>
      <c r="E24" s="515">
        <v>2</v>
      </c>
      <c r="F24" s="1139">
        <v>0</v>
      </c>
      <c r="G24" s="515">
        <v>0</v>
      </c>
      <c r="H24" s="1139">
        <v>74</v>
      </c>
      <c r="I24" s="515">
        <v>36</v>
      </c>
      <c r="J24" s="1139">
        <v>59</v>
      </c>
      <c r="K24" s="1140">
        <v>2</v>
      </c>
      <c r="L24" s="1139">
        <v>6</v>
      </c>
      <c r="M24" s="515">
        <v>3</v>
      </c>
      <c r="N24" s="1139">
        <v>3</v>
      </c>
      <c r="O24" s="1140">
        <v>0</v>
      </c>
      <c r="P24" s="1139">
        <v>8</v>
      </c>
      <c r="Q24" s="522">
        <v>3</v>
      </c>
      <c r="R24" s="1045"/>
    </row>
    <row r="25" spans="1:18">
      <c r="A25" s="184" t="s">
        <v>254</v>
      </c>
      <c r="B25" s="1138">
        <v>659</v>
      </c>
      <c r="C25" s="515">
        <v>161</v>
      </c>
      <c r="D25" s="1139">
        <v>93</v>
      </c>
      <c r="E25" s="515">
        <v>10</v>
      </c>
      <c r="F25" s="1139">
        <v>2</v>
      </c>
      <c r="G25" s="1140">
        <v>10</v>
      </c>
      <c r="H25" s="1139">
        <v>138</v>
      </c>
      <c r="I25" s="515">
        <v>89</v>
      </c>
      <c r="J25" s="1139">
        <v>333</v>
      </c>
      <c r="K25" s="515">
        <v>9</v>
      </c>
      <c r="L25" s="1139">
        <v>57</v>
      </c>
      <c r="M25" s="515">
        <v>33</v>
      </c>
      <c r="N25" s="1139">
        <v>12</v>
      </c>
      <c r="O25" s="515">
        <v>0</v>
      </c>
      <c r="P25" s="1139">
        <v>24</v>
      </c>
      <c r="Q25" s="522">
        <v>10</v>
      </c>
      <c r="R25" s="1045"/>
    </row>
    <row r="26" spans="1:18">
      <c r="A26" s="184" t="s">
        <v>253</v>
      </c>
      <c r="B26" s="1138">
        <v>368</v>
      </c>
      <c r="C26" s="515">
        <v>109</v>
      </c>
      <c r="D26" s="1139">
        <v>511</v>
      </c>
      <c r="E26" s="515">
        <v>49</v>
      </c>
      <c r="F26" s="1139">
        <v>134</v>
      </c>
      <c r="G26" s="515">
        <v>41</v>
      </c>
      <c r="H26" s="1139">
        <v>1106</v>
      </c>
      <c r="I26" s="515">
        <v>593</v>
      </c>
      <c r="J26" s="1139">
        <v>693</v>
      </c>
      <c r="K26" s="515">
        <v>68</v>
      </c>
      <c r="L26" s="1139">
        <v>165</v>
      </c>
      <c r="M26" s="515">
        <v>417</v>
      </c>
      <c r="N26" s="1139">
        <v>208</v>
      </c>
      <c r="O26" s="515">
        <v>13</v>
      </c>
      <c r="P26" s="1139">
        <v>45</v>
      </c>
      <c r="Q26" s="522">
        <v>31</v>
      </c>
      <c r="R26" s="1045"/>
    </row>
    <row r="27" spans="1:18">
      <c r="A27" s="184" t="s">
        <v>252</v>
      </c>
      <c r="B27" s="1138">
        <v>369</v>
      </c>
      <c r="C27" s="515">
        <v>114</v>
      </c>
      <c r="D27" s="1139">
        <v>81</v>
      </c>
      <c r="E27" s="515">
        <v>11</v>
      </c>
      <c r="F27" s="1139">
        <v>5</v>
      </c>
      <c r="G27" s="515">
        <v>4</v>
      </c>
      <c r="H27" s="1139">
        <v>178</v>
      </c>
      <c r="I27" s="515">
        <v>67</v>
      </c>
      <c r="J27" s="1139">
        <v>79</v>
      </c>
      <c r="K27" s="515">
        <v>5</v>
      </c>
      <c r="L27" s="1139">
        <v>41</v>
      </c>
      <c r="M27" s="515">
        <v>46</v>
      </c>
      <c r="N27" s="1139">
        <v>6</v>
      </c>
      <c r="O27" s="515">
        <v>2</v>
      </c>
      <c r="P27" s="1139">
        <v>6</v>
      </c>
      <c r="Q27" s="522">
        <v>3</v>
      </c>
      <c r="R27" s="1045"/>
    </row>
    <row r="28" spans="1:18">
      <c r="A28" s="184" t="s">
        <v>251</v>
      </c>
      <c r="B28" s="1138">
        <v>10</v>
      </c>
      <c r="C28" s="515">
        <v>0</v>
      </c>
      <c r="D28" s="1139">
        <v>0</v>
      </c>
      <c r="E28" s="1140">
        <v>0</v>
      </c>
      <c r="F28" s="1139">
        <v>0</v>
      </c>
      <c r="G28" s="1140">
        <v>0</v>
      </c>
      <c r="H28" s="1139">
        <v>4</v>
      </c>
      <c r="I28" s="1140">
        <v>0</v>
      </c>
      <c r="J28" s="1139">
        <v>5</v>
      </c>
      <c r="K28" s="1140">
        <v>0</v>
      </c>
      <c r="L28" s="1139">
        <v>0</v>
      </c>
      <c r="M28" s="1140">
        <v>0</v>
      </c>
      <c r="N28" s="1139">
        <v>0</v>
      </c>
      <c r="O28" s="1140">
        <v>0</v>
      </c>
      <c r="P28" s="1139">
        <v>1</v>
      </c>
      <c r="Q28" s="1141">
        <v>0</v>
      </c>
      <c r="R28" s="1045"/>
    </row>
    <row r="29" spans="1:18">
      <c r="A29" s="184" t="s">
        <v>250</v>
      </c>
      <c r="B29" s="1138">
        <v>22</v>
      </c>
      <c r="C29" s="515">
        <v>2</v>
      </c>
      <c r="D29" s="1139">
        <v>3</v>
      </c>
      <c r="E29" s="1140">
        <v>0</v>
      </c>
      <c r="F29" s="1139">
        <v>1</v>
      </c>
      <c r="G29" s="1140">
        <v>0</v>
      </c>
      <c r="H29" s="1139">
        <v>6</v>
      </c>
      <c r="I29" s="515">
        <v>1</v>
      </c>
      <c r="J29" s="1139">
        <v>9</v>
      </c>
      <c r="K29" s="1140">
        <v>0</v>
      </c>
      <c r="L29" s="1139">
        <v>1</v>
      </c>
      <c r="M29" s="1140">
        <v>0</v>
      </c>
      <c r="N29" s="1139">
        <v>0</v>
      </c>
      <c r="O29" s="1140">
        <v>0</v>
      </c>
      <c r="P29" s="1139">
        <v>2</v>
      </c>
      <c r="Q29" s="522">
        <v>1</v>
      </c>
      <c r="R29" s="1045"/>
    </row>
    <row r="30" spans="1:18">
      <c r="A30" s="184" t="s">
        <v>249</v>
      </c>
      <c r="B30" s="1138">
        <v>30</v>
      </c>
      <c r="C30" s="515">
        <v>7</v>
      </c>
      <c r="D30" s="1139">
        <v>7</v>
      </c>
      <c r="E30" s="1140">
        <v>0</v>
      </c>
      <c r="F30" s="1139">
        <v>1</v>
      </c>
      <c r="G30" s="1140">
        <v>0</v>
      </c>
      <c r="H30" s="1139">
        <v>11</v>
      </c>
      <c r="I30" s="515">
        <v>7</v>
      </c>
      <c r="J30" s="1139">
        <v>10</v>
      </c>
      <c r="K30" s="1140">
        <v>0</v>
      </c>
      <c r="L30" s="1139">
        <v>1</v>
      </c>
      <c r="M30" s="1140">
        <v>0</v>
      </c>
      <c r="N30" s="1139">
        <v>0</v>
      </c>
      <c r="O30" s="1140">
        <v>0</v>
      </c>
      <c r="P30" s="1139">
        <v>0</v>
      </c>
      <c r="Q30" s="1141">
        <v>0</v>
      </c>
      <c r="R30" s="1045"/>
    </row>
    <row r="31" spans="1:18">
      <c r="A31" s="184" t="s">
        <v>248</v>
      </c>
      <c r="B31" s="1138">
        <v>33</v>
      </c>
      <c r="C31" s="515">
        <v>2</v>
      </c>
      <c r="D31" s="1139">
        <v>4</v>
      </c>
      <c r="E31" s="1140">
        <v>0</v>
      </c>
      <c r="F31" s="1139">
        <v>0</v>
      </c>
      <c r="G31" s="1140">
        <v>0</v>
      </c>
      <c r="H31" s="1139">
        <v>9</v>
      </c>
      <c r="I31" s="1140">
        <v>0</v>
      </c>
      <c r="J31" s="1139">
        <v>14</v>
      </c>
      <c r="K31" s="1140">
        <v>0</v>
      </c>
      <c r="L31" s="1139">
        <v>3</v>
      </c>
      <c r="M31" s="515">
        <v>2</v>
      </c>
      <c r="N31" s="1139">
        <v>0</v>
      </c>
      <c r="O31" s="1140">
        <v>0</v>
      </c>
      <c r="P31" s="1139">
        <v>3</v>
      </c>
      <c r="Q31" s="1141">
        <v>0</v>
      </c>
      <c r="R31" s="1045"/>
    </row>
    <row r="32" spans="1:18">
      <c r="A32" s="184" t="s">
        <v>247</v>
      </c>
      <c r="B32" s="1138">
        <v>16</v>
      </c>
      <c r="C32" s="515">
        <v>3</v>
      </c>
      <c r="D32" s="1139">
        <v>1</v>
      </c>
      <c r="E32" s="1140">
        <v>0</v>
      </c>
      <c r="F32" s="1139">
        <v>0</v>
      </c>
      <c r="G32" s="1140">
        <v>0</v>
      </c>
      <c r="H32" s="1139">
        <v>4</v>
      </c>
      <c r="I32" s="515">
        <v>2</v>
      </c>
      <c r="J32" s="1139">
        <v>8</v>
      </c>
      <c r="K32" s="1140">
        <v>0</v>
      </c>
      <c r="L32" s="1139">
        <v>2</v>
      </c>
      <c r="M32" s="1140">
        <v>1</v>
      </c>
      <c r="N32" s="1139">
        <v>0</v>
      </c>
      <c r="O32" s="1140">
        <v>0</v>
      </c>
      <c r="P32" s="1139">
        <v>1</v>
      </c>
      <c r="Q32" s="1141">
        <v>0</v>
      </c>
      <c r="R32" s="1045"/>
    </row>
    <row r="33" spans="1:18">
      <c r="A33" s="184" t="s">
        <v>246</v>
      </c>
      <c r="B33" s="1138">
        <v>21</v>
      </c>
      <c r="C33" s="515">
        <v>1</v>
      </c>
      <c r="D33" s="1139">
        <v>5</v>
      </c>
      <c r="E33" s="1140">
        <v>0</v>
      </c>
      <c r="F33" s="1139">
        <v>0</v>
      </c>
      <c r="G33" s="1140">
        <v>0</v>
      </c>
      <c r="H33" s="1139">
        <v>37</v>
      </c>
      <c r="I33" s="515">
        <v>2</v>
      </c>
      <c r="J33" s="1139">
        <v>21</v>
      </c>
      <c r="K33" s="1140">
        <v>0</v>
      </c>
      <c r="L33" s="1139">
        <v>17</v>
      </c>
      <c r="M33" s="1140">
        <v>0</v>
      </c>
      <c r="N33" s="1139">
        <v>0</v>
      </c>
      <c r="O33" s="1140">
        <v>0</v>
      </c>
      <c r="P33" s="1139">
        <v>0</v>
      </c>
      <c r="Q33" s="1141">
        <v>0</v>
      </c>
      <c r="R33" s="1045"/>
    </row>
    <row r="34" spans="1:18">
      <c r="A34" s="184" t="s">
        <v>245</v>
      </c>
      <c r="B34" s="1138">
        <v>7</v>
      </c>
      <c r="C34" s="515">
        <v>3</v>
      </c>
      <c r="D34" s="1139">
        <v>1</v>
      </c>
      <c r="E34" s="1140">
        <v>0</v>
      </c>
      <c r="F34" s="1139">
        <v>0</v>
      </c>
      <c r="G34" s="1140">
        <v>0</v>
      </c>
      <c r="H34" s="1139">
        <v>1</v>
      </c>
      <c r="I34" s="515">
        <v>0</v>
      </c>
      <c r="J34" s="1139">
        <v>5</v>
      </c>
      <c r="K34" s="1140">
        <v>0</v>
      </c>
      <c r="L34" s="1139">
        <v>0</v>
      </c>
      <c r="M34" s="515">
        <v>2</v>
      </c>
      <c r="N34" s="1139">
        <v>0</v>
      </c>
      <c r="O34" s="1140">
        <v>0</v>
      </c>
      <c r="P34" s="1139">
        <v>0</v>
      </c>
      <c r="Q34" s="522">
        <v>1</v>
      </c>
      <c r="R34" s="1045"/>
    </row>
    <row r="35" spans="1:18">
      <c r="A35" s="184" t="s">
        <v>244</v>
      </c>
      <c r="B35" s="1138">
        <v>42</v>
      </c>
      <c r="C35" s="515">
        <v>1</v>
      </c>
      <c r="D35" s="1139">
        <v>4</v>
      </c>
      <c r="E35" s="1140">
        <v>0</v>
      </c>
      <c r="F35" s="1139">
        <v>1</v>
      </c>
      <c r="G35" s="1140">
        <v>0</v>
      </c>
      <c r="H35" s="1139">
        <v>11</v>
      </c>
      <c r="I35" s="515">
        <v>0</v>
      </c>
      <c r="J35" s="1139">
        <v>19</v>
      </c>
      <c r="K35" s="1140">
        <v>0</v>
      </c>
      <c r="L35" s="1139">
        <v>3</v>
      </c>
      <c r="M35" s="1140">
        <v>0</v>
      </c>
      <c r="N35" s="1139">
        <v>1</v>
      </c>
      <c r="O35" s="1140">
        <v>0</v>
      </c>
      <c r="P35" s="1139">
        <v>5</v>
      </c>
      <c r="Q35" s="1141">
        <v>1</v>
      </c>
      <c r="R35" s="1045"/>
    </row>
    <row r="36" spans="1:18">
      <c r="A36" s="185" t="s">
        <v>243</v>
      </c>
      <c r="B36" s="1144">
        <v>303</v>
      </c>
      <c r="C36" s="517">
        <v>97</v>
      </c>
      <c r="D36" s="1145">
        <v>59</v>
      </c>
      <c r="E36" s="517">
        <v>6</v>
      </c>
      <c r="F36" s="1145">
        <v>7</v>
      </c>
      <c r="G36" s="517">
        <v>2</v>
      </c>
      <c r="H36" s="1145">
        <v>136</v>
      </c>
      <c r="I36" s="517">
        <v>34</v>
      </c>
      <c r="J36" s="1145">
        <v>120</v>
      </c>
      <c r="K36" s="1146">
        <v>1</v>
      </c>
      <c r="L36" s="1145">
        <v>22</v>
      </c>
      <c r="M36" s="517">
        <v>46</v>
      </c>
      <c r="N36" s="1145">
        <v>5</v>
      </c>
      <c r="O36" s="1146">
        <v>0</v>
      </c>
      <c r="P36" s="1145">
        <v>6</v>
      </c>
      <c r="Q36" s="524">
        <v>12</v>
      </c>
      <c r="R36" s="1045"/>
    </row>
    <row r="37" spans="1:18" ht="18" thickBot="1">
      <c r="A37" s="186" t="s">
        <v>242</v>
      </c>
      <c r="B37" s="1147">
        <v>28</v>
      </c>
      <c r="C37" s="518">
        <v>5</v>
      </c>
      <c r="D37" s="1148">
        <v>1</v>
      </c>
      <c r="E37" s="1149">
        <v>1</v>
      </c>
      <c r="F37" s="1148">
        <v>0</v>
      </c>
      <c r="G37" s="1149">
        <v>0</v>
      </c>
      <c r="H37" s="1148">
        <v>11</v>
      </c>
      <c r="I37" s="518">
        <v>2</v>
      </c>
      <c r="J37" s="1148">
        <v>14</v>
      </c>
      <c r="K37" s="1149">
        <v>0</v>
      </c>
      <c r="L37" s="1148">
        <v>1</v>
      </c>
      <c r="M37" s="1149">
        <v>0</v>
      </c>
      <c r="N37" s="1148">
        <v>0</v>
      </c>
      <c r="O37" s="1149">
        <v>0</v>
      </c>
      <c r="P37" s="1148">
        <v>1</v>
      </c>
      <c r="Q37" s="525">
        <v>2</v>
      </c>
      <c r="R37" s="1045"/>
    </row>
    <row r="38" spans="1:18">
      <c r="A38" s="1689" t="s">
        <v>241</v>
      </c>
      <c r="B38" s="1689"/>
      <c r="C38" s="1689"/>
      <c r="D38" s="1150"/>
      <c r="E38" s="1129"/>
      <c r="F38" s="1150"/>
      <c r="G38" s="1129"/>
      <c r="H38" s="1150"/>
      <c r="I38" s="1129"/>
      <c r="J38" s="1150"/>
      <c r="K38" s="1129"/>
      <c r="L38" s="1150"/>
      <c r="M38" s="1129"/>
      <c r="N38" s="1150"/>
      <c r="O38" s="1129"/>
      <c r="P38" s="1150"/>
      <c r="Q38" s="1129"/>
    </row>
    <row r="39" spans="1:18">
      <c r="A39" s="1689" t="s">
        <v>389</v>
      </c>
      <c r="B39" s="1689"/>
      <c r="C39" s="1689"/>
      <c r="D39" s="1689"/>
      <c r="E39" s="1689"/>
      <c r="F39" s="1150"/>
      <c r="G39" s="1129"/>
      <c r="H39" s="1150"/>
      <c r="I39" s="1129"/>
      <c r="J39" s="1150"/>
      <c r="K39" s="1129"/>
      <c r="L39" s="1150"/>
      <c r="M39" s="1129"/>
      <c r="N39" s="1150"/>
      <c r="O39" s="1129"/>
      <c r="P39" s="1150"/>
      <c r="Q39" s="1129"/>
    </row>
    <row r="41" spans="1:18">
      <c r="A41" s="69"/>
    </row>
  </sheetData>
  <mergeCells count="12">
    <mergeCell ref="A38:C38"/>
    <mergeCell ref="A39:E39"/>
    <mergeCell ref="M1:Q1"/>
    <mergeCell ref="B2:Q2"/>
    <mergeCell ref="B3:C3"/>
    <mergeCell ref="D3:E3"/>
    <mergeCell ref="F3:G3"/>
    <mergeCell ref="H3:I3"/>
    <mergeCell ref="J3:K3"/>
    <mergeCell ref="L3:M3"/>
    <mergeCell ref="N3:O3"/>
    <mergeCell ref="P3:Q3"/>
  </mergeCells>
  <phoneticPr fontId="9"/>
  <pageMargins left="1.1811023622047245" right="0.59055118110236227" top="0.59055118110236227" bottom="0.59055118110236227" header="0.39370078740157483" footer="0.39370078740157483"/>
  <pageSetup paperSize="9" orientation="portrait" r:id="rId1"/>
  <headerFooter>
    <oddHeader>&amp;R&amp;A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V42"/>
  <sheetViews>
    <sheetView showGridLines="0" view="pageBreakPreview" zoomScaleNormal="85" zoomScaleSheetLayoutView="100" workbookViewId="0">
      <pane xSplit="1" ySplit="3" topLeftCell="B19" activePane="bottomRight" state="frozen"/>
      <selection activeCell="J19" sqref="J19"/>
      <selection pane="topRight" activeCell="J19" sqref="J19"/>
      <selection pane="bottomLeft" activeCell="J19" sqref="J19"/>
      <selection pane="bottomRight"/>
    </sheetView>
  </sheetViews>
  <sheetFormatPr defaultColWidth="9" defaultRowHeight="17.399999999999999"/>
  <cols>
    <col min="1" max="1" width="9.21875" style="28" bestFit="1" customWidth="1"/>
    <col min="2" max="2" width="10.33203125" style="1152" bestFit="1" customWidth="1"/>
    <col min="3" max="3" width="6.88671875" style="1152" bestFit="1" customWidth="1"/>
    <col min="4" max="4" width="10.77734375" style="1152" customWidth="1"/>
    <col min="5" max="5" width="4.6640625" style="1152" bestFit="1" customWidth="1"/>
    <col min="6" max="6" width="10" style="1152" customWidth="1"/>
    <col min="7" max="7" width="3.88671875" style="1152" bestFit="1" customWidth="1"/>
    <col min="8" max="8" width="10" style="1152" customWidth="1"/>
    <col min="9" max="9" width="4.33203125" style="1152" bestFit="1" customWidth="1"/>
    <col min="10" max="10" width="10" style="1152" customWidth="1"/>
    <col min="11" max="11" width="4.33203125" style="1152" bestFit="1" customWidth="1"/>
    <col min="12" max="12" width="10" style="1152" customWidth="1"/>
    <col min="13" max="13" width="3.88671875" style="1152" bestFit="1" customWidth="1"/>
    <col min="14" max="14" width="10" style="1152" customWidth="1"/>
    <col min="15" max="15" width="4.6640625" style="1152" bestFit="1" customWidth="1"/>
    <col min="16" max="16" width="10" style="1152" customWidth="1"/>
    <col min="17" max="17" width="3.88671875" style="1152" bestFit="1" customWidth="1"/>
    <col min="18" max="18" width="11.77734375" style="1152" customWidth="1"/>
    <col min="19" max="19" width="4.33203125" style="1152" bestFit="1" customWidth="1"/>
    <col min="20" max="20" width="10" style="1152" customWidth="1"/>
    <col min="21" max="21" width="4.33203125" style="1152" bestFit="1" customWidth="1"/>
    <col min="22" max="22" width="10" style="1152" customWidth="1"/>
    <col min="23" max="23" width="3.88671875" style="1152" bestFit="1" customWidth="1"/>
    <col min="24" max="24" width="10" style="1152" customWidth="1"/>
    <col min="25" max="25" width="3.88671875" style="1152" bestFit="1" customWidth="1"/>
    <col min="26" max="26" width="10.109375" style="1152" bestFit="1" customWidth="1"/>
    <col min="27" max="27" width="6.88671875" style="1152" bestFit="1" customWidth="1"/>
    <col min="28" max="16384" width="9" style="28"/>
  </cols>
  <sheetData>
    <row r="1" spans="1:27" ht="22.5" customHeight="1" thickBot="1">
      <c r="A1" s="322" t="s">
        <v>373</v>
      </c>
      <c r="D1" s="322"/>
      <c r="E1" s="322"/>
      <c r="F1" s="322"/>
      <c r="G1" s="322"/>
      <c r="H1" s="322"/>
      <c r="AA1" s="1153" t="s">
        <v>571</v>
      </c>
    </row>
    <row r="2" spans="1:27">
      <c r="A2" s="1700"/>
      <c r="B2" s="1702" t="s">
        <v>274</v>
      </c>
      <c r="C2" s="1703"/>
      <c r="D2" s="1154" t="s">
        <v>597</v>
      </c>
      <c r="E2" s="1154"/>
      <c r="F2" s="1154"/>
      <c r="G2" s="1154"/>
      <c r="H2" s="1154"/>
      <c r="I2" s="1154"/>
      <c r="J2" s="1154"/>
      <c r="K2" s="1154"/>
      <c r="L2" s="1154"/>
      <c r="M2" s="1154"/>
      <c r="N2" s="1154"/>
      <c r="O2" s="1154"/>
      <c r="P2" s="1154"/>
      <c r="Q2" s="1154"/>
      <c r="R2" s="1154"/>
      <c r="S2" s="1154"/>
      <c r="T2" s="1154"/>
      <c r="U2" s="1154"/>
      <c r="V2" s="1154"/>
      <c r="W2" s="1154"/>
      <c r="X2" s="1154"/>
      <c r="Y2" s="1154"/>
      <c r="Z2" s="1154"/>
      <c r="AA2" s="1155"/>
    </row>
    <row r="3" spans="1:27" s="91" customFormat="1" ht="57" customHeight="1" thickBot="1">
      <c r="A3" s="1701"/>
      <c r="B3" s="1704"/>
      <c r="C3" s="1705"/>
      <c r="D3" s="1706" t="s">
        <v>279</v>
      </c>
      <c r="E3" s="1699"/>
      <c r="F3" s="1698" t="s">
        <v>278</v>
      </c>
      <c r="G3" s="1699"/>
      <c r="H3" s="1698" t="s">
        <v>277</v>
      </c>
      <c r="I3" s="1699"/>
      <c r="J3" s="1698" t="s">
        <v>276</v>
      </c>
      <c r="K3" s="1699"/>
      <c r="L3" s="1698" t="s">
        <v>331</v>
      </c>
      <c r="M3" s="1699"/>
      <c r="N3" s="1698" t="s">
        <v>455</v>
      </c>
      <c r="O3" s="1699"/>
      <c r="P3" s="1698" t="s">
        <v>332</v>
      </c>
      <c r="Q3" s="1699"/>
      <c r="R3" s="1698" t="s">
        <v>333</v>
      </c>
      <c r="S3" s="1699"/>
      <c r="T3" s="1698" t="s">
        <v>334</v>
      </c>
      <c r="U3" s="1699"/>
      <c r="V3" s="1698" t="s">
        <v>456</v>
      </c>
      <c r="W3" s="1699"/>
      <c r="X3" s="1698" t="s">
        <v>335</v>
      </c>
      <c r="Y3" s="1699"/>
      <c r="Z3" s="1707" t="s">
        <v>275</v>
      </c>
      <c r="AA3" s="1708"/>
    </row>
    <row r="4" spans="1:27" s="323" customFormat="1" ht="18" thickBot="1">
      <c r="A4" s="548" t="s">
        <v>273</v>
      </c>
      <c r="B4" s="1156">
        <f>SUM(B5:B37)</f>
        <v>1013482</v>
      </c>
      <c r="C4" s="549">
        <f>SUM(C5:C37)</f>
        <v>82</v>
      </c>
      <c r="D4" s="1157">
        <f t="shared" ref="D4:AA4" si="0">SUM(D5:D37)</f>
        <v>349781</v>
      </c>
      <c r="E4" s="550">
        <f t="shared" si="0"/>
        <v>0</v>
      </c>
      <c r="F4" s="1158">
        <f t="shared" si="0"/>
        <v>36503</v>
      </c>
      <c r="G4" s="1157">
        <f t="shared" si="0"/>
        <v>0</v>
      </c>
      <c r="H4" s="1158">
        <f t="shared" si="0"/>
        <v>105256</v>
      </c>
      <c r="I4" s="1157">
        <f t="shared" si="0"/>
        <v>0</v>
      </c>
      <c r="J4" s="1158">
        <f t="shared" si="0"/>
        <v>80981</v>
      </c>
      <c r="K4" s="1157">
        <f t="shared" si="0"/>
        <v>0</v>
      </c>
      <c r="L4" s="1158">
        <f t="shared" si="0"/>
        <v>9951</v>
      </c>
      <c r="M4" s="1157">
        <f t="shared" si="0"/>
        <v>0</v>
      </c>
      <c r="N4" s="1158">
        <f t="shared" si="0"/>
        <v>67385</v>
      </c>
      <c r="O4" s="550">
        <f t="shared" si="0"/>
        <v>0</v>
      </c>
      <c r="P4" s="1158">
        <f t="shared" si="0"/>
        <v>70443</v>
      </c>
      <c r="Q4" s="1157">
        <f t="shared" si="0"/>
        <v>0</v>
      </c>
      <c r="R4" s="1158">
        <f t="shared" si="0"/>
        <v>108878</v>
      </c>
      <c r="S4" s="1157">
        <f t="shared" si="0"/>
        <v>0</v>
      </c>
      <c r="T4" s="1158">
        <f t="shared" si="0"/>
        <v>69767</v>
      </c>
      <c r="U4" s="1157">
        <f t="shared" si="0"/>
        <v>0</v>
      </c>
      <c r="V4" s="1158">
        <f t="shared" si="0"/>
        <v>56964</v>
      </c>
      <c r="W4" s="1157">
        <f t="shared" si="0"/>
        <v>0</v>
      </c>
      <c r="X4" s="1158">
        <f t="shared" si="0"/>
        <v>7920</v>
      </c>
      <c r="Y4" s="1157">
        <f t="shared" si="0"/>
        <v>0</v>
      </c>
      <c r="Z4" s="1158">
        <f t="shared" si="0"/>
        <v>49653</v>
      </c>
      <c r="AA4" s="551">
        <f t="shared" si="0"/>
        <v>82</v>
      </c>
    </row>
    <row r="5" spans="1:27" s="323" customFormat="1" ht="18" thickTop="1">
      <c r="A5" s="195" t="s">
        <v>272</v>
      </c>
      <c r="B5" s="546">
        <f t="shared" ref="B5:C20" si="1">SUM(D5,F5,H5,J5,L5,N5,P5,R5,T5,V5,X5,Z5)</f>
        <v>558238</v>
      </c>
      <c r="C5" s="547">
        <f t="shared" si="1"/>
        <v>82</v>
      </c>
      <c r="D5" s="1159">
        <v>190373</v>
      </c>
      <c r="E5" s="1159">
        <v>0</v>
      </c>
      <c r="F5" s="1160">
        <v>13795</v>
      </c>
      <c r="G5" s="1159">
        <v>0</v>
      </c>
      <c r="H5" s="1160">
        <v>51122</v>
      </c>
      <c r="I5" s="1159">
        <v>0</v>
      </c>
      <c r="J5" s="1160">
        <v>27321</v>
      </c>
      <c r="K5" s="1159">
        <v>0</v>
      </c>
      <c r="L5" s="1160">
        <v>4520</v>
      </c>
      <c r="M5" s="1159">
        <v>0</v>
      </c>
      <c r="N5" s="1160">
        <v>32035</v>
      </c>
      <c r="O5" s="1159">
        <v>0</v>
      </c>
      <c r="P5" s="1160">
        <v>55153</v>
      </c>
      <c r="Q5" s="1159">
        <v>0</v>
      </c>
      <c r="R5" s="1160">
        <v>59756</v>
      </c>
      <c r="S5" s="1159">
        <v>0</v>
      </c>
      <c r="T5" s="1160">
        <v>44623</v>
      </c>
      <c r="U5" s="1159">
        <v>0</v>
      </c>
      <c r="V5" s="1160">
        <v>47677</v>
      </c>
      <c r="W5" s="1159">
        <v>0</v>
      </c>
      <c r="X5" s="1160">
        <v>4001</v>
      </c>
      <c r="Y5" s="1159">
        <v>0</v>
      </c>
      <c r="Z5" s="1160">
        <v>27862</v>
      </c>
      <c r="AA5" s="530">
        <v>82</v>
      </c>
    </row>
    <row r="6" spans="1:27" s="323" customFormat="1">
      <c r="A6" s="183" t="s">
        <v>271</v>
      </c>
      <c r="B6" s="528">
        <f>SUM(D6,F6,H6,J6,L6,N6,P6,R6,T6,V6,X6,Z6)</f>
        <v>130653</v>
      </c>
      <c r="C6" s="1161">
        <f t="shared" si="1"/>
        <v>0</v>
      </c>
      <c r="D6" s="1162">
        <v>32541</v>
      </c>
      <c r="E6" s="1159">
        <v>0</v>
      </c>
      <c r="F6" s="1163">
        <v>5438</v>
      </c>
      <c r="G6" s="1162">
        <v>0</v>
      </c>
      <c r="H6" s="1163">
        <v>16873</v>
      </c>
      <c r="I6" s="1162">
        <v>0</v>
      </c>
      <c r="J6" s="1163">
        <v>12888</v>
      </c>
      <c r="K6" s="1162">
        <v>0</v>
      </c>
      <c r="L6" s="1163">
        <v>798</v>
      </c>
      <c r="M6" s="1162">
        <v>0</v>
      </c>
      <c r="N6" s="1163">
        <v>12890</v>
      </c>
      <c r="O6" s="1162">
        <v>0</v>
      </c>
      <c r="P6" s="1163">
        <v>6015</v>
      </c>
      <c r="Q6" s="1162">
        <v>0</v>
      </c>
      <c r="R6" s="1163">
        <v>25388</v>
      </c>
      <c r="S6" s="1162">
        <v>0</v>
      </c>
      <c r="T6" s="1163">
        <v>6474</v>
      </c>
      <c r="U6" s="1162">
        <v>0</v>
      </c>
      <c r="V6" s="1163">
        <v>3283</v>
      </c>
      <c r="W6" s="1162">
        <v>0</v>
      </c>
      <c r="X6" s="1163">
        <v>1411</v>
      </c>
      <c r="Y6" s="1162">
        <v>0</v>
      </c>
      <c r="Z6" s="1163">
        <v>6654</v>
      </c>
      <c r="AA6" s="1164">
        <v>0</v>
      </c>
    </row>
    <row r="7" spans="1:27" s="323" customFormat="1">
      <c r="A7" s="183" t="s">
        <v>520</v>
      </c>
      <c r="B7" s="528">
        <f t="shared" ref="B7:C37" si="2">SUM(D7,F7,H7,J7,L7,N7,P7,R7,T7,V7,X7,Z7)</f>
        <v>42614</v>
      </c>
      <c r="C7" s="1161">
        <f t="shared" si="1"/>
        <v>0</v>
      </c>
      <c r="D7" s="1162">
        <v>28527</v>
      </c>
      <c r="E7" s="1159">
        <v>0</v>
      </c>
      <c r="F7" s="1163">
        <v>1719</v>
      </c>
      <c r="G7" s="1162">
        <v>0</v>
      </c>
      <c r="H7" s="1163">
        <v>3239</v>
      </c>
      <c r="I7" s="1162">
        <v>0</v>
      </c>
      <c r="J7" s="1163">
        <v>3340</v>
      </c>
      <c r="K7" s="1162">
        <v>0</v>
      </c>
      <c r="L7" s="1163">
        <v>86</v>
      </c>
      <c r="M7" s="1162">
        <v>0</v>
      </c>
      <c r="N7" s="1163">
        <v>653</v>
      </c>
      <c r="O7" s="1162">
        <v>0</v>
      </c>
      <c r="P7" s="1163">
        <v>759</v>
      </c>
      <c r="Q7" s="1162">
        <v>0</v>
      </c>
      <c r="R7" s="1163">
        <v>353</v>
      </c>
      <c r="S7" s="1162">
        <v>0</v>
      </c>
      <c r="T7" s="1163">
        <v>502</v>
      </c>
      <c r="U7" s="1162">
        <v>0</v>
      </c>
      <c r="V7" s="1163">
        <v>271</v>
      </c>
      <c r="W7" s="1162">
        <v>0</v>
      </c>
      <c r="X7" s="1163">
        <v>234</v>
      </c>
      <c r="Y7" s="1162">
        <v>0</v>
      </c>
      <c r="Z7" s="1163">
        <v>2931</v>
      </c>
      <c r="AA7" s="1164">
        <v>0</v>
      </c>
    </row>
    <row r="8" spans="1:27" s="323" customFormat="1">
      <c r="A8" s="183" t="s">
        <v>521</v>
      </c>
      <c r="B8" s="528">
        <f t="shared" si="2"/>
        <v>22055</v>
      </c>
      <c r="C8" s="529">
        <f t="shared" si="1"/>
        <v>0</v>
      </c>
      <c r="D8" s="1162">
        <v>10134</v>
      </c>
      <c r="E8" s="526">
        <v>0</v>
      </c>
      <c r="F8" s="1163">
        <v>734</v>
      </c>
      <c r="G8" s="1162">
        <v>0</v>
      </c>
      <c r="H8" s="1163">
        <v>2411</v>
      </c>
      <c r="I8" s="1162">
        <v>0</v>
      </c>
      <c r="J8" s="1163">
        <v>4901</v>
      </c>
      <c r="K8" s="1162">
        <v>0</v>
      </c>
      <c r="L8" s="1163">
        <v>26</v>
      </c>
      <c r="M8" s="1162">
        <v>0</v>
      </c>
      <c r="N8" s="1163">
        <v>826</v>
      </c>
      <c r="O8" s="527">
        <v>0</v>
      </c>
      <c r="P8" s="1163">
        <v>433</v>
      </c>
      <c r="Q8" s="1162">
        <v>0</v>
      </c>
      <c r="R8" s="1163">
        <v>748</v>
      </c>
      <c r="S8" s="1162">
        <v>0</v>
      </c>
      <c r="T8" s="1163">
        <v>404</v>
      </c>
      <c r="U8" s="1162">
        <v>0</v>
      </c>
      <c r="V8" s="1163">
        <v>178</v>
      </c>
      <c r="W8" s="1162">
        <v>0</v>
      </c>
      <c r="X8" s="1163">
        <v>57</v>
      </c>
      <c r="Y8" s="1162">
        <v>0</v>
      </c>
      <c r="Z8" s="1163">
        <v>1203</v>
      </c>
      <c r="AA8" s="531">
        <v>0</v>
      </c>
    </row>
    <row r="9" spans="1:27" s="323" customFormat="1">
      <c r="A9" s="183" t="s">
        <v>270</v>
      </c>
      <c r="B9" s="528">
        <f t="shared" si="2"/>
        <v>14626</v>
      </c>
      <c r="C9" s="1161">
        <f t="shared" si="1"/>
        <v>0</v>
      </c>
      <c r="D9" s="1162">
        <v>924</v>
      </c>
      <c r="E9" s="1159">
        <v>0</v>
      </c>
      <c r="F9" s="1163">
        <v>110</v>
      </c>
      <c r="G9" s="1162">
        <v>0</v>
      </c>
      <c r="H9" s="1163">
        <v>3399</v>
      </c>
      <c r="I9" s="1162">
        <v>0</v>
      </c>
      <c r="J9" s="1163">
        <v>1054</v>
      </c>
      <c r="K9" s="1162">
        <v>0</v>
      </c>
      <c r="L9" s="1163">
        <v>65</v>
      </c>
      <c r="M9" s="1162">
        <v>0</v>
      </c>
      <c r="N9" s="1163">
        <v>2147</v>
      </c>
      <c r="O9" s="1162">
        <v>0</v>
      </c>
      <c r="P9" s="1163">
        <v>711</v>
      </c>
      <c r="Q9" s="1162">
        <v>0</v>
      </c>
      <c r="R9" s="1163">
        <v>0</v>
      </c>
      <c r="S9" s="1162">
        <v>0</v>
      </c>
      <c r="T9" s="1163">
        <v>5997</v>
      </c>
      <c r="U9" s="1162">
        <v>0</v>
      </c>
      <c r="V9" s="1163">
        <v>28</v>
      </c>
      <c r="W9" s="1162">
        <v>0</v>
      </c>
      <c r="X9" s="1163">
        <v>14</v>
      </c>
      <c r="Y9" s="1162">
        <v>0</v>
      </c>
      <c r="Z9" s="1163">
        <v>177</v>
      </c>
      <c r="AA9" s="1164">
        <v>0</v>
      </c>
    </row>
    <row r="10" spans="1:27" s="323" customFormat="1">
      <c r="A10" s="183" t="s">
        <v>269</v>
      </c>
      <c r="B10" s="528">
        <f t="shared" si="2"/>
        <v>11321</v>
      </c>
      <c r="C10" s="1161">
        <f t="shared" si="1"/>
        <v>0</v>
      </c>
      <c r="D10" s="1162">
        <v>1647</v>
      </c>
      <c r="E10" s="1159">
        <v>0</v>
      </c>
      <c r="F10" s="1163">
        <v>1927</v>
      </c>
      <c r="G10" s="1162">
        <v>0</v>
      </c>
      <c r="H10" s="1163">
        <v>1344</v>
      </c>
      <c r="I10" s="1162">
        <v>0</v>
      </c>
      <c r="J10" s="1163">
        <v>1499</v>
      </c>
      <c r="K10" s="1162">
        <v>0</v>
      </c>
      <c r="L10" s="1163">
        <v>171</v>
      </c>
      <c r="M10" s="1162">
        <v>0</v>
      </c>
      <c r="N10" s="1163">
        <v>1682</v>
      </c>
      <c r="O10" s="1162">
        <v>0</v>
      </c>
      <c r="P10" s="1163">
        <v>475</v>
      </c>
      <c r="Q10" s="1162">
        <v>0</v>
      </c>
      <c r="R10" s="1163">
        <v>676</v>
      </c>
      <c r="S10" s="1162">
        <v>0</v>
      </c>
      <c r="T10" s="1163">
        <v>658</v>
      </c>
      <c r="U10" s="1162">
        <v>0</v>
      </c>
      <c r="V10" s="1163">
        <v>718</v>
      </c>
      <c r="W10" s="1162">
        <v>0</v>
      </c>
      <c r="X10" s="1163">
        <v>134</v>
      </c>
      <c r="Y10" s="1162">
        <v>0</v>
      </c>
      <c r="Z10" s="1163">
        <v>390</v>
      </c>
      <c r="AA10" s="1164">
        <v>0</v>
      </c>
    </row>
    <row r="11" spans="1:27" s="323" customFormat="1">
      <c r="A11" s="183" t="s">
        <v>268</v>
      </c>
      <c r="B11" s="528">
        <f t="shared" si="2"/>
        <v>34623</v>
      </c>
      <c r="C11" s="1161">
        <f t="shared" si="1"/>
        <v>0</v>
      </c>
      <c r="D11" s="1162">
        <v>6491</v>
      </c>
      <c r="E11" s="1159">
        <v>0</v>
      </c>
      <c r="F11" s="1163">
        <v>4241</v>
      </c>
      <c r="G11" s="1162">
        <v>0</v>
      </c>
      <c r="H11" s="1163">
        <v>3754</v>
      </c>
      <c r="I11" s="1162">
        <v>0</v>
      </c>
      <c r="J11" s="1163">
        <v>3961</v>
      </c>
      <c r="K11" s="1162">
        <v>0</v>
      </c>
      <c r="L11" s="1163">
        <v>129</v>
      </c>
      <c r="M11" s="1162">
        <v>0</v>
      </c>
      <c r="N11" s="1163">
        <v>3735</v>
      </c>
      <c r="O11" s="1162">
        <v>0</v>
      </c>
      <c r="P11" s="1163">
        <v>943</v>
      </c>
      <c r="Q11" s="1162">
        <v>0</v>
      </c>
      <c r="R11" s="1163">
        <v>6892</v>
      </c>
      <c r="S11" s="1162">
        <v>0</v>
      </c>
      <c r="T11" s="1163">
        <v>1820</v>
      </c>
      <c r="U11" s="1162">
        <v>0</v>
      </c>
      <c r="V11" s="1163">
        <v>1268</v>
      </c>
      <c r="W11" s="1162">
        <v>0</v>
      </c>
      <c r="X11" s="1163">
        <v>192</v>
      </c>
      <c r="Y11" s="1162">
        <v>0</v>
      </c>
      <c r="Z11" s="1163">
        <v>1197</v>
      </c>
      <c r="AA11" s="1164">
        <v>0</v>
      </c>
    </row>
    <row r="12" spans="1:27" s="323" customFormat="1">
      <c r="A12" s="183" t="s">
        <v>267</v>
      </c>
      <c r="B12" s="528">
        <f t="shared" si="2"/>
        <v>7107</v>
      </c>
      <c r="C12" s="1161">
        <f t="shared" si="1"/>
        <v>0</v>
      </c>
      <c r="D12" s="1162">
        <v>1129</v>
      </c>
      <c r="E12" s="1159">
        <v>0</v>
      </c>
      <c r="F12" s="1163">
        <v>79</v>
      </c>
      <c r="G12" s="1162">
        <v>0</v>
      </c>
      <c r="H12" s="1163">
        <v>546</v>
      </c>
      <c r="I12" s="1162">
        <v>0</v>
      </c>
      <c r="J12" s="1163">
        <v>4403</v>
      </c>
      <c r="K12" s="1162">
        <v>0</v>
      </c>
      <c r="L12" s="1163">
        <v>21</v>
      </c>
      <c r="M12" s="1162">
        <v>0</v>
      </c>
      <c r="N12" s="1163">
        <v>49</v>
      </c>
      <c r="O12" s="1162">
        <v>0</v>
      </c>
      <c r="P12" s="1163">
        <v>112</v>
      </c>
      <c r="Q12" s="1162">
        <v>0</v>
      </c>
      <c r="R12" s="1163">
        <v>150</v>
      </c>
      <c r="S12" s="1162">
        <v>0</v>
      </c>
      <c r="T12" s="1163">
        <v>67</v>
      </c>
      <c r="U12" s="1162">
        <v>0</v>
      </c>
      <c r="V12" s="1163">
        <v>184</v>
      </c>
      <c r="W12" s="1162">
        <v>0</v>
      </c>
      <c r="X12" s="1163">
        <v>14</v>
      </c>
      <c r="Y12" s="1162">
        <v>0</v>
      </c>
      <c r="Z12" s="1163">
        <v>353</v>
      </c>
      <c r="AA12" s="1164">
        <v>0</v>
      </c>
    </row>
    <row r="13" spans="1:27" s="323" customFormat="1">
      <c r="A13" s="183" t="s">
        <v>266</v>
      </c>
      <c r="B13" s="528">
        <f t="shared" si="2"/>
        <v>16154</v>
      </c>
      <c r="C13" s="1161">
        <f t="shared" si="1"/>
        <v>0</v>
      </c>
      <c r="D13" s="1162">
        <v>11027</v>
      </c>
      <c r="E13" s="1159">
        <v>0</v>
      </c>
      <c r="F13" s="1163">
        <v>352</v>
      </c>
      <c r="G13" s="1162">
        <v>0</v>
      </c>
      <c r="H13" s="1163">
        <v>762</v>
      </c>
      <c r="I13" s="1162">
        <v>0</v>
      </c>
      <c r="J13" s="1163">
        <v>1612</v>
      </c>
      <c r="K13" s="1162">
        <v>0</v>
      </c>
      <c r="L13" s="1163">
        <v>107</v>
      </c>
      <c r="M13" s="1162">
        <v>0</v>
      </c>
      <c r="N13" s="1163">
        <v>424</v>
      </c>
      <c r="O13" s="1162">
        <v>0</v>
      </c>
      <c r="P13" s="1163">
        <v>418</v>
      </c>
      <c r="Q13" s="1162">
        <v>0</v>
      </c>
      <c r="R13" s="1163">
        <v>285</v>
      </c>
      <c r="S13" s="1162">
        <v>0</v>
      </c>
      <c r="T13" s="1163">
        <v>229</v>
      </c>
      <c r="U13" s="1162">
        <v>0</v>
      </c>
      <c r="V13" s="1163">
        <v>78</v>
      </c>
      <c r="W13" s="1162">
        <v>0</v>
      </c>
      <c r="X13" s="1163">
        <v>22</v>
      </c>
      <c r="Y13" s="1162">
        <v>0</v>
      </c>
      <c r="Z13" s="1163">
        <v>838</v>
      </c>
      <c r="AA13" s="1164">
        <v>0</v>
      </c>
    </row>
    <row r="14" spans="1:27" s="323" customFormat="1">
      <c r="A14" s="183" t="s">
        <v>265</v>
      </c>
      <c r="B14" s="528">
        <f t="shared" si="2"/>
        <v>2028</v>
      </c>
      <c r="C14" s="1161">
        <f t="shared" si="1"/>
        <v>0</v>
      </c>
      <c r="D14" s="1162">
        <v>905</v>
      </c>
      <c r="E14" s="1159">
        <v>0</v>
      </c>
      <c r="F14" s="1163">
        <v>122</v>
      </c>
      <c r="G14" s="1162">
        <v>0</v>
      </c>
      <c r="H14" s="1163">
        <v>153</v>
      </c>
      <c r="I14" s="1162">
        <v>0</v>
      </c>
      <c r="J14" s="1163">
        <v>242</v>
      </c>
      <c r="K14" s="1162">
        <v>0</v>
      </c>
      <c r="L14" s="1163">
        <v>2</v>
      </c>
      <c r="M14" s="1162">
        <v>0</v>
      </c>
      <c r="N14" s="1163">
        <v>66</v>
      </c>
      <c r="O14" s="1162">
        <v>0</v>
      </c>
      <c r="P14" s="1163">
        <v>26</v>
      </c>
      <c r="Q14" s="1162">
        <v>0</v>
      </c>
      <c r="R14" s="1163">
        <v>52</v>
      </c>
      <c r="S14" s="1162">
        <v>0</v>
      </c>
      <c r="T14" s="1163">
        <v>99</v>
      </c>
      <c r="U14" s="1162">
        <v>0</v>
      </c>
      <c r="V14" s="1163">
        <v>127</v>
      </c>
      <c r="W14" s="1162">
        <v>0</v>
      </c>
      <c r="X14" s="1163">
        <v>118</v>
      </c>
      <c r="Y14" s="1162">
        <v>0</v>
      </c>
      <c r="Z14" s="1163">
        <v>116</v>
      </c>
      <c r="AA14" s="1162">
        <v>0</v>
      </c>
    </row>
    <row r="15" spans="1:27" s="323" customFormat="1">
      <c r="A15" s="183" t="s">
        <v>264</v>
      </c>
      <c r="B15" s="528">
        <f t="shared" si="2"/>
        <v>22216</v>
      </c>
      <c r="C15" s="1161">
        <f t="shared" si="1"/>
        <v>0</v>
      </c>
      <c r="D15" s="1162">
        <v>6929</v>
      </c>
      <c r="E15" s="1159">
        <v>0</v>
      </c>
      <c r="F15" s="1163">
        <v>2630</v>
      </c>
      <c r="G15" s="1162">
        <v>0</v>
      </c>
      <c r="H15" s="1163">
        <v>2934</v>
      </c>
      <c r="I15" s="1162">
        <v>0</v>
      </c>
      <c r="J15" s="1163">
        <v>2960</v>
      </c>
      <c r="K15" s="1162">
        <v>0</v>
      </c>
      <c r="L15" s="1163">
        <v>365</v>
      </c>
      <c r="M15" s="1162">
        <v>0</v>
      </c>
      <c r="N15" s="1163">
        <v>1571</v>
      </c>
      <c r="O15" s="1162">
        <v>0</v>
      </c>
      <c r="P15" s="1163">
        <v>911</v>
      </c>
      <c r="Q15" s="1162">
        <v>0</v>
      </c>
      <c r="R15" s="1163">
        <v>1509</v>
      </c>
      <c r="S15" s="1162">
        <v>0</v>
      </c>
      <c r="T15" s="1163">
        <v>987</v>
      </c>
      <c r="U15" s="1162">
        <v>0</v>
      </c>
      <c r="V15" s="1163">
        <v>427</v>
      </c>
      <c r="W15" s="1162">
        <v>0</v>
      </c>
      <c r="X15" s="1163">
        <v>212</v>
      </c>
      <c r="Y15" s="1162">
        <v>0</v>
      </c>
      <c r="Z15" s="1163">
        <v>781</v>
      </c>
      <c r="AA15" s="1164">
        <v>0</v>
      </c>
    </row>
    <row r="16" spans="1:27" s="323" customFormat="1">
      <c r="A16" s="183" t="s">
        <v>263</v>
      </c>
      <c r="B16" s="528">
        <f t="shared" si="2"/>
        <v>9291</v>
      </c>
      <c r="C16" s="1161">
        <f t="shared" si="1"/>
        <v>0</v>
      </c>
      <c r="D16" s="1162">
        <v>1102</v>
      </c>
      <c r="E16" s="1159">
        <v>0</v>
      </c>
      <c r="F16" s="1163">
        <v>388</v>
      </c>
      <c r="G16" s="1162">
        <v>0</v>
      </c>
      <c r="H16" s="1163">
        <v>706</v>
      </c>
      <c r="I16" s="1162">
        <v>0</v>
      </c>
      <c r="J16" s="1163">
        <v>1577</v>
      </c>
      <c r="K16" s="1162">
        <v>0</v>
      </c>
      <c r="L16" s="1163">
        <v>14</v>
      </c>
      <c r="M16" s="1162">
        <v>0</v>
      </c>
      <c r="N16" s="1163">
        <v>802</v>
      </c>
      <c r="O16" s="1162">
        <v>0</v>
      </c>
      <c r="P16" s="1163">
        <v>383</v>
      </c>
      <c r="Q16" s="1162">
        <v>0</v>
      </c>
      <c r="R16" s="1163">
        <v>2062</v>
      </c>
      <c r="S16" s="1162">
        <v>0</v>
      </c>
      <c r="T16" s="1163">
        <v>1247</v>
      </c>
      <c r="U16" s="1162">
        <v>0</v>
      </c>
      <c r="V16" s="1163">
        <v>314</v>
      </c>
      <c r="W16" s="1162">
        <v>0</v>
      </c>
      <c r="X16" s="1163">
        <v>19</v>
      </c>
      <c r="Y16" s="1162">
        <v>0</v>
      </c>
      <c r="Z16" s="1163">
        <v>677</v>
      </c>
      <c r="AA16" s="1164">
        <v>0</v>
      </c>
    </row>
    <row r="17" spans="1:28" s="323" customFormat="1">
      <c r="A17" s="183" t="s">
        <v>262</v>
      </c>
      <c r="B17" s="528">
        <f t="shared" si="2"/>
        <v>36105</v>
      </c>
      <c r="C17" s="1161">
        <f t="shared" si="1"/>
        <v>0</v>
      </c>
      <c r="D17" s="1162">
        <v>13072</v>
      </c>
      <c r="E17" s="1159">
        <v>0</v>
      </c>
      <c r="F17" s="1163">
        <v>620</v>
      </c>
      <c r="G17" s="1162">
        <v>0</v>
      </c>
      <c r="H17" s="1163">
        <v>5173</v>
      </c>
      <c r="I17" s="1162">
        <v>0</v>
      </c>
      <c r="J17" s="1163">
        <v>4525</v>
      </c>
      <c r="K17" s="1162">
        <v>0</v>
      </c>
      <c r="L17" s="1163">
        <v>297</v>
      </c>
      <c r="M17" s="1162">
        <v>0</v>
      </c>
      <c r="N17" s="1163">
        <v>2051</v>
      </c>
      <c r="O17" s="1162">
        <v>0</v>
      </c>
      <c r="P17" s="1163">
        <v>446</v>
      </c>
      <c r="Q17" s="1162">
        <v>0</v>
      </c>
      <c r="R17" s="1163">
        <v>3762</v>
      </c>
      <c r="S17" s="1162">
        <v>0</v>
      </c>
      <c r="T17" s="1163">
        <v>1513</v>
      </c>
      <c r="U17" s="1162">
        <v>0</v>
      </c>
      <c r="V17" s="1163">
        <v>422</v>
      </c>
      <c r="W17" s="1162">
        <v>0</v>
      </c>
      <c r="X17" s="1163">
        <v>722</v>
      </c>
      <c r="Y17" s="1162">
        <v>0</v>
      </c>
      <c r="Z17" s="1163">
        <v>3502</v>
      </c>
      <c r="AA17" s="1164">
        <v>0</v>
      </c>
    </row>
    <row r="18" spans="1:28" s="323" customFormat="1">
      <c r="A18" s="183" t="s">
        <v>261</v>
      </c>
      <c r="B18" s="528">
        <f t="shared" si="2"/>
        <v>11172</v>
      </c>
      <c r="C18" s="1161">
        <f t="shared" si="1"/>
        <v>0</v>
      </c>
      <c r="D18" s="1162">
        <v>5038</v>
      </c>
      <c r="E18" s="1159">
        <v>0</v>
      </c>
      <c r="F18" s="1163">
        <v>118</v>
      </c>
      <c r="G18" s="1162">
        <v>0</v>
      </c>
      <c r="H18" s="1165">
        <v>767</v>
      </c>
      <c r="I18" s="1162">
        <v>0</v>
      </c>
      <c r="J18" s="1163">
        <v>745</v>
      </c>
      <c r="K18" s="1162">
        <v>0</v>
      </c>
      <c r="L18" s="1163">
        <v>454</v>
      </c>
      <c r="M18" s="1162">
        <v>0</v>
      </c>
      <c r="N18" s="1163">
        <v>428</v>
      </c>
      <c r="O18" s="1162">
        <v>0</v>
      </c>
      <c r="P18" s="1163">
        <v>330</v>
      </c>
      <c r="Q18" s="1162">
        <v>0</v>
      </c>
      <c r="R18" s="1163">
        <v>658</v>
      </c>
      <c r="S18" s="1162">
        <v>0</v>
      </c>
      <c r="T18" s="1163">
        <v>1597</v>
      </c>
      <c r="U18" s="1162">
        <v>0</v>
      </c>
      <c r="V18" s="1163">
        <v>38</v>
      </c>
      <c r="W18" s="1162">
        <v>0</v>
      </c>
      <c r="X18" s="1163">
        <v>177</v>
      </c>
      <c r="Y18" s="1162">
        <v>0</v>
      </c>
      <c r="Z18" s="1163">
        <v>822</v>
      </c>
      <c r="AA18" s="1164">
        <v>0</v>
      </c>
      <c r="AB18" s="879"/>
    </row>
    <row r="19" spans="1:28" s="323" customFormat="1">
      <c r="A19" s="183" t="s">
        <v>260</v>
      </c>
      <c r="B19" s="528">
        <f t="shared" si="2"/>
        <v>45812</v>
      </c>
      <c r="C19" s="1161">
        <f t="shared" si="1"/>
        <v>0</v>
      </c>
      <c r="D19" s="1162">
        <v>19797</v>
      </c>
      <c r="E19" s="1159">
        <v>0</v>
      </c>
      <c r="F19" s="1163">
        <v>1702</v>
      </c>
      <c r="G19" s="1162">
        <v>0</v>
      </c>
      <c r="H19" s="1163">
        <v>6432</v>
      </c>
      <c r="I19" s="1162">
        <v>0</v>
      </c>
      <c r="J19" s="1163">
        <v>3406</v>
      </c>
      <c r="K19" s="1162"/>
      <c r="L19" s="1163">
        <v>1137</v>
      </c>
      <c r="M19" s="1162">
        <v>0</v>
      </c>
      <c r="N19" s="1163">
        <v>4862</v>
      </c>
      <c r="O19" s="1162">
        <v>0</v>
      </c>
      <c r="P19" s="1163">
        <v>1930</v>
      </c>
      <c r="Q19" s="1162">
        <v>0</v>
      </c>
      <c r="R19" s="1163">
        <v>3062</v>
      </c>
      <c r="S19" s="1162">
        <v>0</v>
      </c>
      <c r="T19" s="1163">
        <v>1924</v>
      </c>
      <c r="U19" s="1162">
        <v>0</v>
      </c>
      <c r="V19" s="1163">
        <v>824</v>
      </c>
      <c r="W19" s="1162">
        <v>0</v>
      </c>
      <c r="X19" s="1163">
        <v>146</v>
      </c>
      <c r="Y19" s="1162">
        <v>0</v>
      </c>
      <c r="Z19" s="1163">
        <v>590</v>
      </c>
      <c r="AA19" s="1164">
        <v>0</v>
      </c>
    </row>
    <row r="20" spans="1:28" s="323" customFormat="1">
      <c r="A20" s="183" t="s">
        <v>259</v>
      </c>
      <c r="B20" s="528">
        <f t="shared" si="2"/>
        <v>6542</v>
      </c>
      <c r="C20" s="1161">
        <f t="shared" si="1"/>
        <v>0</v>
      </c>
      <c r="D20" s="1162">
        <v>3852</v>
      </c>
      <c r="E20" s="1159">
        <v>0</v>
      </c>
      <c r="F20" s="1163">
        <v>6</v>
      </c>
      <c r="G20" s="1162">
        <v>0</v>
      </c>
      <c r="H20" s="1163">
        <v>392</v>
      </c>
      <c r="I20" s="1162">
        <v>0</v>
      </c>
      <c r="J20" s="1163">
        <v>207</v>
      </c>
      <c r="K20" s="1162">
        <v>0</v>
      </c>
      <c r="L20" s="1163">
        <v>122</v>
      </c>
      <c r="M20" s="1162">
        <v>0</v>
      </c>
      <c r="N20" s="1163">
        <v>106</v>
      </c>
      <c r="O20" s="1162">
        <v>0</v>
      </c>
      <c r="P20" s="1163">
        <v>7</v>
      </c>
      <c r="Q20" s="1162">
        <v>0</v>
      </c>
      <c r="R20" s="1163">
        <v>1062</v>
      </c>
      <c r="S20" s="1162">
        <v>0</v>
      </c>
      <c r="T20" s="1163">
        <v>150</v>
      </c>
      <c r="U20" s="1162">
        <v>0</v>
      </c>
      <c r="V20" s="1163">
        <v>0</v>
      </c>
      <c r="W20" s="1162">
        <v>0</v>
      </c>
      <c r="X20" s="1163">
        <v>7</v>
      </c>
      <c r="Y20" s="1162">
        <v>0</v>
      </c>
      <c r="Z20" s="1163">
        <v>631</v>
      </c>
      <c r="AA20" s="1164">
        <v>0</v>
      </c>
    </row>
    <row r="21" spans="1:28" s="323" customFormat="1">
      <c r="A21" s="183" t="s">
        <v>258</v>
      </c>
      <c r="B21" s="528">
        <f t="shared" si="2"/>
        <v>10049</v>
      </c>
      <c r="C21" s="1161">
        <f t="shared" si="2"/>
        <v>0</v>
      </c>
      <c r="D21" s="1162">
        <v>2452</v>
      </c>
      <c r="E21" s="1159">
        <v>0</v>
      </c>
      <c r="F21" s="1163">
        <v>1404</v>
      </c>
      <c r="G21" s="1162">
        <v>0</v>
      </c>
      <c r="H21" s="1163">
        <v>1661</v>
      </c>
      <c r="I21" s="1162">
        <v>0</v>
      </c>
      <c r="J21" s="1163">
        <v>1350</v>
      </c>
      <c r="K21" s="1162">
        <v>0</v>
      </c>
      <c r="L21" s="1163">
        <v>307</v>
      </c>
      <c r="M21" s="1162">
        <v>0</v>
      </c>
      <c r="N21" s="1163">
        <v>1026</v>
      </c>
      <c r="O21" s="1162">
        <v>0</v>
      </c>
      <c r="P21" s="1163">
        <v>504</v>
      </c>
      <c r="Q21" s="1162">
        <v>0</v>
      </c>
      <c r="R21" s="1163">
        <v>424</v>
      </c>
      <c r="S21" s="1162">
        <v>0</v>
      </c>
      <c r="T21" s="1163">
        <v>202</v>
      </c>
      <c r="U21" s="1162">
        <v>0</v>
      </c>
      <c r="V21" s="1163">
        <v>165</v>
      </c>
      <c r="W21" s="1162">
        <v>0</v>
      </c>
      <c r="X21" s="1163">
        <v>173</v>
      </c>
      <c r="Y21" s="1162">
        <v>0</v>
      </c>
      <c r="Z21" s="1163">
        <v>381</v>
      </c>
      <c r="AA21" s="1164">
        <v>0</v>
      </c>
    </row>
    <row r="22" spans="1:28" s="323" customFormat="1">
      <c r="A22" s="183" t="s">
        <v>257</v>
      </c>
      <c r="B22" s="528">
        <f t="shared" si="2"/>
        <v>3255</v>
      </c>
      <c r="C22" s="1161">
        <f>SUM(E22,G22,I22,K22,M22,O22,Q22,S22,U22,W22,Y22,AA22)</f>
        <v>0</v>
      </c>
      <c r="D22" s="1162">
        <v>1203</v>
      </c>
      <c r="E22" s="1159">
        <v>0</v>
      </c>
      <c r="F22" s="1163">
        <v>36</v>
      </c>
      <c r="G22" s="1162">
        <v>0</v>
      </c>
      <c r="H22" s="1163">
        <v>436</v>
      </c>
      <c r="I22" s="1162">
        <v>0</v>
      </c>
      <c r="J22" s="1163">
        <v>265</v>
      </c>
      <c r="K22" s="1162">
        <v>0</v>
      </c>
      <c r="L22" s="1163">
        <v>17</v>
      </c>
      <c r="M22" s="1162">
        <v>0</v>
      </c>
      <c r="N22" s="1163">
        <v>412</v>
      </c>
      <c r="O22" s="1162">
        <v>0</v>
      </c>
      <c r="P22" s="1163">
        <v>162</v>
      </c>
      <c r="Q22" s="1162">
        <v>0</v>
      </c>
      <c r="R22" s="1163">
        <v>440</v>
      </c>
      <c r="S22" s="1162">
        <v>0</v>
      </c>
      <c r="T22" s="1163">
        <v>49</v>
      </c>
      <c r="U22" s="1162">
        <v>0</v>
      </c>
      <c r="V22" s="1163">
        <v>93</v>
      </c>
      <c r="W22" s="1162">
        <v>0</v>
      </c>
      <c r="X22" s="1163">
        <v>22</v>
      </c>
      <c r="Y22" s="1162">
        <v>0</v>
      </c>
      <c r="Z22" s="1163">
        <v>120</v>
      </c>
      <c r="AA22" s="1164">
        <v>0</v>
      </c>
    </row>
    <row r="23" spans="1:28" s="323" customFormat="1">
      <c r="A23" s="183" t="s">
        <v>256</v>
      </c>
      <c r="B23" s="528">
        <f t="shared" si="2"/>
        <v>682</v>
      </c>
      <c r="C23" s="1161">
        <f>SUM(E23,G23,I23,K23,M23,O23,Q23,S23,U23,W23,Y23,AA23)</f>
        <v>0</v>
      </c>
      <c r="D23" s="1162">
        <v>308</v>
      </c>
      <c r="E23" s="1159">
        <v>0</v>
      </c>
      <c r="F23" s="1163">
        <v>55</v>
      </c>
      <c r="G23" s="1162">
        <v>0</v>
      </c>
      <c r="H23" s="1163">
        <v>66</v>
      </c>
      <c r="I23" s="1162">
        <v>0</v>
      </c>
      <c r="J23" s="1163">
        <v>74</v>
      </c>
      <c r="K23" s="1162">
        <v>0</v>
      </c>
      <c r="L23" s="1163">
        <v>1</v>
      </c>
      <c r="M23" s="1162">
        <v>0</v>
      </c>
      <c r="N23" s="1163">
        <v>33</v>
      </c>
      <c r="O23" s="1162">
        <v>0</v>
      </c>
      <c r="P23" s="1163">
        <v>22</v>
      </c>
      <c r="Q23" s="1162">
        <v>0</v>
      </c>
      <c r="R23" s="1163">
        <v>34</v>
      </c>
      <c r="S23" s="1162">
        <v>0</v>
      </c>
      <c r="T23" s="1163">
        <v>42</v>
      </c>
      <c r="U23" s="1162">
        <v>0</v>
      </c>
      <c r="V23" s="1163">
        <v>15</v>
      </c>
      <c r="W23" s="1162">
        <v>0</v>
      </c>
      <c r="X23" s="1163">
        <v>13</v>
      </c>
      <c r="Y23" s="1162">
        <v>0</v>
      </c>
      <c r="Z23" s="1163">
        <v>19</v>
      </c>
      <c r="AA23" s="1164">
        <v>0</v>
      </c>
    </row>
    <row r="24" spans="1:28" s="323" customFormat="1">
      <c r="A24" s="183" t="s">
        <v>255</v>
      </c>
      <c r="B24" s="528">
        <f t="shared" si="2"/>
        <v>6819</v>
      </c>
      <c r="C24" s="1161">
        <f t="shared" si="2"/>
        <v>0</v>
      </c>
      <c r="D24" s="1162">
        <v>4280</v>
      </c>
      <c r="E24" s="1159">
        <v>0</v>
      </c>
      <c r="F24" s="1163">
        <v>29</v>
      </c>
      <c r="G24" s="1162">
        <v>0</v>
      </c>
      <c r="H24" s="1163">
        <v>1064</v>
      </c>
      <c r="I24" s="1162">
        <v>0</v>
      </c>
      <c r="J24" s="1163">
        <v>531</v>
      </c>
      <c r="K24" s="1162">
        <v>0</v>
      </c>
      <c r="L24" s="1163">
        <v>120</v>
      </c>
      <c r="M24" s="1162">
        <v>0</v>
      </c>
      <c r="N24" s="1163">
        <v>206</v>
      </c>
      <c r="O24" s="1162">
        <v>0</v>
      </c>
      <c r="P24" s="1163">
        <v>108</v>
      </c>
      <c r="Q24" s="1162">
        <v>0</v>
      </c>
      <c r="R24" s="1163">
        <v>193</v>
      </c>
      <c r="S24" s="1162">
        <v>0</v>
      </c>
      <c r="T24" s="1163">
        <v>239</v>
      </c>
      <c r="U24" s="1162">
        <v>0</v>
      </c>
      <c r="V24" s="1163">
        <v>25</v>
      </c>
      <c r="W24" s="1162">
        <v>0</v>
      </c>
      <c r="X24" s="1163">
        <v>15</v>
      </c>
      <c r="Y24" s="1162">
        <v>0</v>
      </c>
      <c r="Z24" s="1163">
        <v>9</v>
      </c>
      <c r="AA24" s="1164">
        <v>0</v>
      </c>
    </row>
    <row r="25" spans="1:28" s="323" customFormat="1">
      <c r="A25" s="183" t="s">
        <v>254</v>
      </c>
      <c r="B25" s="528">
        <f t="shared" si="2"/>
        <v>2740</v>
      </c>
      <c r="C25" s="1161">
        <f t="shared" si="2"/>
        <v>0</v>
      </c>
      <c r="D25" s="1162">
        <v>1308</v>
      </c>
      <c r="E25" s="1159">
        <v>0</v>
      </c>
      <c r="F25" s="1163">
        <v>55</v>
      </c>
      <c r="G25" s="1162">
        <v>0</v>
      </c>
      <c r="H25" s="1163">
        <v>182</v>
      </c>
      <c r="I25" s="1162">
        <v>0</v>
      </c>
      <c r="J25" s="1163">
        <v>268</v>
      </c>
      <c r="K25" s="1162">
        <v>0</v>
      </c>
      <c r="L25" s="1163">
        <v>38</v>
      </c>
      <c r="M25" s="1162">
        <v>0</v>
      </c>
      <c r="N25" s="1163">
        <v>85</v>
      </c>
      <c r="O25" s="1162">
        <v>0</v>
      </c>
      <c r="P25" s="1163">
        <v>107</v>
      </c>
      <c r="Q25" s="1162">
        <v>0</v>
      </c>
      <c r="R25" s="1163">
        <v>405</v>
      </c>
      <c r="S25" s="1162">
        <v>0</v>
      </c>
      <c r="T25" s="1163">
        <v>118</v>
      </c>
      <c r="U25" s="1162">
        <v>0</v>
      </c>
      <c r="V25" s="1163">
        <v>26</v>
      </c>
      <c r="W25" s="1162">
        <v>0</v>
      </c>
      <c r="X25" s="1163">
        <v>15</v>
      </c>
      <c r="Y25" s="1162">
        <v>0</v>
      </c>
      <c r="Z25" s="1163">
        <v>133</v>
      </c>
      <c r="AA25" s="1164">
        <v>0</v>
      </c>
    </row>
    <row r="26" spans="1:28" s="323" customFormat="1">
      <c r="A26" s="183" t="s">
        <v>253</v>
      </c>
      <c r="B26" s="528">
        <f t="shared" si="2"/>
        <v>5077</v>
      </c>
      <c r="C26" s="1161">
        <f t="shared" si="2"/>
        <v>0</v>
      </c>
      <c r="D26" s="1162">
        <v>1891</v>
      </c>
      <c r="E26" s="1159">
        <v>0</v>
      </c>
      <c r="F26" s="1163">
        <v>368</v>
      </c>
      <c r="G26" s="1162">
        <v>0</v>
      </c>
      <c r="H26" s="1163">
        <v>482</v>
      </c>
      <c r="I26" s="1162">
        <v>0</v>
      </c>
      <c r="J26" s="1163">
        <v>783</v>
      </c>
      <c r="K26" s="1162">
        <v>0</v>
      </c>
      <c r="L26" s="1163">
        <v>501</v>
      </c>
      <c r="M26" s="1162">
        <v>0</v>
      </c>
      <c r="N26" s="1163">
        <v>399</v>
      </c>
      <c r="O26" s="1162">
        <v>0</v>
      </c>
      <c r="P26" s="1163">
        <v>108</v>
      </c>
      <c r="Q26" s="1162">
        <v>0</v>
      </c>
      <c r="R26" s="1163">
        <v>84</v>
      </c>
      <c r="S26" s="1162">
        <v>0</v>
      </c>
      <c r="T26" s="1163">
        <v>269</v>
      </c>
      <c r="U26" s="1162">
        <v>0</v>
      </c>
      <c r="V26" s="1163">
        <v>82</v>
      </c>
      <c r="W26" s="1162">
        <v>0</v>
      </c>
      <c r="X26" s="1163">
        <v>69</v>
      </c>
      <c r="Y26" s="1162">
        <v>0</v>
      </c>
      <c r="Z26" s="1163">
        <v>41</v>
      </c>
      <c r="AA26" s="1164">
        <v>0</v>
      </c>
    </row>
    <row r="27" spans="1:28" s="323" customFormat="1">
      <c r="A27" s="183" t="s">
        <v>252</v>
      </c>
      <c r="B27" s="528">
        <f t="shared" si="2"/>
        <v>5158</v>
      </c>
      <c r="C27" s="1161">
        <f t="shared" si="2"/>
        <v>0</v>
      </c>
      <c r="D27" s="1162">
        <v>1832</v>
      </c>
      <c r="E27" s="1159">
        <v>0</v>
      </c>
      <c r="F27" s="1163">
        <v>419</v>
      </c>
      <c r="G27" s="1162">
        <v>0</v>
      </c>
      <c r="H27" s="1163">
        <v>528</v>
      </c>
      <c r="I27" s="1162">
        <v>0</v>
      </c>
      <c r="J27" s="1163">
        <v>758</v>
      </c>
      <c r="K27" s="1162">
        <v>0</v>
      </c>
      <c r="L27" s="1163">
        <v>485</v>
      </c>
      <c r="M27" s="1162">
        <v>0</v>
      </c>
      <c r="N27" s="1163">
        <v>386</v>
      </c>
      <c r="O27" s="1162">
        <v>0</v>
      </c>
      <c r="P27" s="1163">
        <v>117</v>
      </c>
      <c r="Q27" s="1162">
        <v>0</v>
      </c>
      <c r="R27" s="1163">
        <v>96</v>
      </c>
      <c r="S27" s="1162">
        <v>0</v>
      </c>
      <c r="T27" s="1163">
        <v>271</v>
      </c>
      <c r="U27" s="1162">
        <v>0</v>
      </c>
      <c r="V27" s="1163">
        <v>152</v>
      </c>
      <c r="W27" s="1162">
        <v>0</v>
      </c>
      <c r="X27" s="1163">
        <v>81</v>
      </c>
      <c r="Y27" s="1162">
        <v>0</v>
      </c>
      <c r="Z27" s="1163">
        <v>33</v>
      </c>
      <c r="AA27" s="1164">
        <v>0</v>
      </c>
    </row>
    <row r="28" spans="1:28" s="323" customFormat="1">
      <c r="A28" s="183" t="s">
        <v>251</v>
      </c>
      <c r="B28" s="528">
        <f t="shared" si="2"/>
        <v>252</v>
      </c>
      <c r="C28" s="1161">
        <f t="shared" si="2"/>
        <v>0</v>
      </c>
      <c r="D28" s="1162">
        <v>191</v>
      </c>
      <c r="E28" s="1159">
        <v>0</v>
      </c>
      <c r="F28" s="1163">
        <v>2</v>
      </c>
      <c r="G28" s="1162">
        <v>0</v>
      </c>
      <c r="H28" s="1163">
        <v>15</v>
      </c>
      <c r="I28" s="1162">
        <v>0</v>
      </c>
      <c r="J28" s="1163">
        <v>0</v>
      </c>
      <c r="K28" s="1162">
        <v>0</v>
      </c>
      <c r="L28" s="1163">
        <v>0</v>
      </c>
      <c r="M28" s="1162">
        <v>0</v>
      </c>
      <c r="N28" s="1163">
        <v>16</v>
      </c>
      <c r="O28" s="1162">
        <v>0</v>
      </c>
      <c r="P28" s="1163">
        <v>4</v>
      </c>
      <c r="Q28" s="1162">
        <v>0</v>
      </c>
      <c r="R28" s="1163">
        <v>8</v>
      </c>
      <c r="S28" s="1162">
        <v>0</v>
      </c>
      <c r="T28" s="1163">
        <v>11</v>
      </c>
      <c r="U28" s="1162">
        <v>0</v>
      </c>
      <c r="V28" s="1163">
        <v>2</v>
      </c>
      <c r="W28" s="1162">
        <v>0</v>
      </c>
      <c r="X28" s="1163">
        <v>0</v>
      </c>
      <c r="Y28" s="1162">
        <v>0</v>
      </c>
      <c r="Z28" s="1163">
        <v>3</v>
      </c>
      <c r="AA28" s="1164">
        <v>0</v>
      </c>
    </row>
    <row r="29" spans="1:28" s="323" customFormat="1">
      <c r="A29" s="183" t="s">
        <v>250</v>
      </c>
      <c r="B29" s="528">
        <f t="shared" si="2"/>
        <v>658</v>
      </c>
      <c r="C29" s="1161">
        <f>SUM(E29,G29,I29,K29,M29,O29,Q29,S29,U29,W29,Y29,AA29)</f>
        <v>0</v>
      </c>
      <c r="D29" s="1162">
        <v>367</v>
      </c>
      <c r="E29" s="1159">
        <v>0</v>
      </c>
      <c r="F29" s="1163">
        <v>4</v>
      </c>
      <c r="G29" s="1162">
        <v>0</v>
      </c>
      <c r="H29" s="1163">
        <v>56</v>
      </c>
      <c r="I29" s="1162">
        <v>0</v>
      </c>
      <c r="J29" s="1163">
        <v>31</v>
      </c>
      <c r="K29" s="1162">
        <v>0</v>
      </c>
      <c r="L29" s="1163">
        <v>7</v>
      </c>
      <c r="M29" s="1162">
        <v>0</v>
      </c>
      <c r="N29" s="1163">
        <v>37</v>
      </c>
      <c r="O29" s="1162">
        <v>0</v>
      </c>
      <c r="P29" s="1163">
        <v>64</v>
      </c>
      <c r="Q29" s="1162">
        <v>0</v>
      </c>
      <c r="R29" s="1163">
        <v>52</v>
      </c>
      <c r="S29" s="1162">
        <v>0</v>
      </c>
      <c r="T29" s="1163">
        <v>28</v>
      </c>
      <c r="U29" s="1162">
        <v>0</v>
      </c>
      <c r="V29" s="1163">
        <v>3</v>
      </c>
      <c r="W29" s="1162">
        <v>0</v>
      </c>
      <c r="X29" s="1163">
        <v>0</v>
      </c>
      <c r="Y29" s="1162">
        <v>0</v>
      </c>
      <c r="Z29" s="1163">
        <v>9</v>
      </c>
      <c r="AA29" s="1164">
        <v>0</v>
      </c>
    </row>
    <row r="30" spans="1:28" s="323" customFormat="1">
      <c r="A30" s="183" t="s">
        <v>249</v>
      </c>
      <c r="B30" s="528">
        <f t="shared" si="2"/>
        <v>730</v>
      </c>
      <c r="C30" s="1161">
        <f t="shared" si="2"/>
        <v>0</v>
      </c>
      <c r="D30" s="1162">
        <v>263</v>
      </c>
      <c r="E30" s="1159">
        <v>0</v>
      </c>
      <c r="F30" s="1163">
        <v>10</v>
      </c>
      <c r="G30" s="1162">
        <v>0</v>
      </c>
      <c r="H30" s="1163">
        <v>105</v>
      </c>
      <c r="I30" s="1162">
        <v>0</v>
      </c>
      <c r="J30" s="1163">
        <v>83</v>
      </c>
      <c r="K30" s="1162">
        <v>0</v>
      </c>
      <c r="L30" s="1163">
        <v>9</v>
      </c>
      <c r="M30" s="1162">
        <v>0</v>
      </c>
      <c r="N30" s="1163">
        <v>64</v>
      </c>
      <c r="O30" s="1162">
        <v>0</v>
      </c>
      <c r="P30" s="1163">
        <v>27</v>
      </c>
      <c r="Q30" s="1162">
        <v>0</v>
      </c>
      <c r="R30" s="1163">
        <v>107</v>
      </c>
      <c r="S30" s="1162">
        <v>0</v>
      </c>
      <c r="T30" s="1163">
        <v>13</v>
      </c>
      <c r="U30" s="1162">
        <v>0</v>
      </c>
      <c r="V30" s="1163">
        <v>45</v>
      </c>
      <c r="W30" s="1162">
        <v>0</v>
      </c>
      <c r="X30" s="1163">
        <v>0</v>
      </c>
      <c r="Y30" s="1162">
        <v>0</v>
      </c>
      <c r="Z30" s="1163">
        <v>4</v>
      </c>
      <c r="AA30" s="1164">
        <v>0</v>
      </c>
    </row>
    <row r="31" spans="1:28" s="323" customFormat="1">
      <c r="A31" s="183" t="s">
        <v>248</v>
      </c>
      <c r="B31" s="528">
        <f t="shared" si="2"/>
        <v>1176</v>
      </c>
      <c r="C31" s="1161">
        <f t="shared" si="2"/>
        <v>0</v>
      </c>
      <c r="D31" s="1162">
        <v>178</v>
      </c>
      <c r="E31" s="1159">
        <v>0</v>
      </c>
      <c r="F31" s="1163">
        <v>9</v>
      </c>
      <c r="G31" s="1162">
        <v>0</v>
      </c>
      <c r="H31" s="1163">
        <v>98</v>
      </c>
      <c r="I31" s="1162">
        <v>0</v>
      </c>
      <c r="J31" s="1163">
        <v>42</v>
      </c>
      <c r="K31" s="1162">
        <v>0</v>
      </c>
      <c r="L31" s="1163">
        <v>3</v>
      </c>
      <c r="M31" s="1162">
        <v>0</v>
      </c>
      <c r="N31" s="1163">
        <v>90</v>
      </c>
      <c r="O31" s="1162">
        <v>0</v>
      </c>
      <c r="P31" s="1163">
        <v>41</v>
      </c>
      <c r="Q31" s="1162">
        <v>0</v>
      </c>
      <c r="R31" s="1163">
        <v>335</v>
      </c>
      <c r="S31" s="1162">
        <v>0</v>
      </c>
      <c r="T31" s="1163">
        <v>76</v>
      </c>
      <c r="U31" s="1162">
        <v>0</v>
      </c>
      <c r="V31" s="1163">
        <v>253</v>
      </c>
      <c r="W31" s="1162">
        <v>0</v>
      </c>
      <c r="X31" s="1163">
        <v>5</v>
      </c>
      <c r="Y31" s="1162">
        <v>0</v>
      </c>
      <c r="Z31" s="1163">
        <v>46</v>
      </c>
      <c r="AA31" s="1164">
        <v>0</v>
      </c>
    </row>
    <row r="32" spans="1:28" s="323" customFormat="1">
      <c r="A32" s="183" t="s">
        <v>247</v>
      </c>
      <c r="B32" s="528">
        <f t="shared" si="2"/>
        <v>561</v>
      </c>
      <c r="C32" s="1161">
        <f t="shared" si="2"/>
        <v>0</v>
      </c>
      <c r="D32" s="1162">
        <v>239</v>
      </c>
      <c r="E32" s="1159">
        <v>0</v>
      </c>
      <c r="F32" s="1163">
        <v>2</v>
      </c>
      <c r="G32" s="1162">
        <v>0</v>
      </c>
      <c r="H32" s="1163">
        <v>62</v>
      </c>
      <c r="I32" s="1162">
        <v>0</v>
      </c>
      <c r="J32" s="1163">
        <v>53</v>
      </c>
      <c r="K32" s="1162">
        <v>0</v>
      </c>
      <c r="L32" s="1163">
        <v>4</v>
      </c>
      <c r="M32" s="1162">
        <v>0</v>
      </c>
      <c r="N32" s="1163">
        <v>54</v>
      </c>
      <c r="O32" s="1162">
        <v>0</v>
      </c>
      <c r="P32" s="1163">
        <v>23</v>
      </c>
      <c r="Q32" s="1162">
        <v>0</v>
      </c>
      <c r="R32" s="1163">
        <v>53</v>
      </c>
      <c r="S32" s="1162">
        <v>0</v>
      </c>
      <c r="T32" s="1163">
        <v>20</v>
      </c>
      <c r="U32" s="1162">
        <v>0</v>
      </c>
      <c r="V32" s="1163">
        <v>1</v>
      </c>
      <c r="W32" s="1162">
        <v>0</v>
      </c>
      <c r="X32" s="1163">
        <v>0</v>
      </c>
      <c r="Y32" s="1162">
        <v>0</v>
      </c>
      <c r="Z32" s="1163">
        <v>50</v>
      </c>
      <c r="AA32" s="1164">
        <v>0</v>
      </c>
    </row>
    <row r="33" spans="1:230" s="323" customFormat="1">
      <c r="A33" s="183" t="s">
        <v>246</v>
      </c>
      <c r="B33" s="528">
        <f t="shared" si="2"/>
        <v>89</v>
      </c>
      <c r="C33" s="1161">
        <f t="shared" si="2"/>
        <v>0</v>
      </c>
      <c r="D33" s="1162">
        <v>22</v>
      </c>
      <c r="E33" s="1159">
        <v>0</v>
      </c>
      <c r="F33" s="1163">
        <v>1</v>
      </c>
      <c r="G33" s="1162">
        <v>0</v>
      </c>
      <c r="H33" s="1163">
        <v>5</v>
      </c>
      <c r="I33" s="1162">
        <v>0</v>
      </c>
      <c r="J33" s="1163">
        <v>13</v>
      </c>
      <c r="K33" s="1162">
        <v>0</v>
      </c>
      <c r="L33" s="1163">
        <v>0</v>
      </c>
      <c r="M33" s="1162">
        <v>0</v>
      </c>
      <c r="N33" s="1163">
        <v>2</v>
      </c>
      <c r="O33" s="1162">
        <v>0</v>
      </c>
      <c r="P33" s="1163">
        <v>17</v>
      </c>
      <c r="Q33" s="1162">
        <v>0</v>
      </c>
      <c r="R33" s="1163">
        <v>11</v>
      </c>
      <c r="S33" s="1162">
        <v>0</v>
      </c>
      <c r="T33" s="1163">
        <v>5</v>
      </c>
      <c r="U33" s="1162">
        <v>0</v>
      </c>
      <c r="V33" s="1163">
        <v>1</v>
      </c>
      <c r="W33" s="1162">
        <v>0</v>
      </c>
      <c r="X33" s="1163">
        <v>5</v>
      </c>
      <c r="Y33" s="1162">
        <v>0</v>
      </c>
      <c r="Z33" s="1163">
        <v>7</v>
      </c>
      <c r="AA33" s="1164">
        <v>0</v>
      </c>
    </row>
    <row r="34" spans="1:230" s="323" customFormat="1">
      <c r="A34" s="183" t="s">
        <v>245</v>
      </c>
      <c r="B34" s="528">
        <f t="shared" si="2"/>
        <v>1074</v>
      </c>
      <c r="C34" s="1161">
        <f t="shared" si="2"/>
        <v>0</v>
      </c>
      <c r="D34" s="1162">
        <v>1</v>
      </c>
      <c r="E34" s="1159">
        <v>0</v>
      </c>
      <c r="F34" s="1163">
        <v>3</v>
      </c>
      <c r="G34" s="1162">
        <v>0</v>
      </c>
      <c r="H34" s="1163">
        <v>12</v>
      </c>
      <c r="I34" s="1162">
        <v>0</v>
      </c>
      <c r="J34" s="1163">
        <v>1038</v>
      </c>
      <c r="K34" s="1162">
        <v>0</v>
      </c>
      <c r="L34" s="1163">
        <v>0</v>
      </c>
      <c r="M34" s="1162">
        <v>0</v>
      </c>
      <c r="N34" s="1163">
        <v>0</v>
      </c>
      <c r="O34" s="1162">
        <v>0</v>
      </c>
      <c r="P34" s="1163">
        <v>0</v>
      </c>
      <c r="Q34" s="1162">
        <v>0</v>
      </c>
      <c r="R34" s="1163">
        <v>0</v>
      </c>
      <c r="S34" s="1162">
        <v>0</v>
      </c>
      <c r="T34" s="1163">
        <v>3</v>
      </c>
      <c r="U34" s="1162">
        <v>0</v>
      </c>
      <c r="V34" s="1163">
        <v>14</v>
      </c>
      <c r="W34" s="1162">
        <v>0</v>
      </c>
      <c r="X34" s="1163">
        <v>0</v>
      </c>
      <c r="Y34" s="1162">
        <v>0</v>
      </c>
      <c r="Z34" s="1163">
        <v>3</v>
      </c>
      <c r="AA34" s="1164">
        <v>0</v>
      </c>
    </row>
    <row r="35" spans="1:230" s="323" customFormat="1">
      <c r="A35" s="183" t="s">
        <v>244</v>
      </c>
      <c r="B35" s="528">
        <f t="shared" si="2"/>
        <v>252</v>
      </c>
      <c r="C35" s="1161">
        <f t="shared" si="2"/>
        <v>0</v>
      </c>
      <c r="D35" s="1162">
        <v>79</v>
      </c>
      <c r="E35" s="1159">
        <v>0</v>
      </c>
      <c r="F35" s="1163">
        <v>5</v>
      </c>
      <c r="G35" s="1162">
        <v>0</v>
      </c>
      <c r="H35" s="1163">
        <v>16</v>
      </c>
      <c r="I35" s="1162">
        <v>0</v>
      </c>
      <c r="J35" s="1163">
        <v>91</v>
      </c>
      <c r="K35" s="1162">
        <v>0</v>
      </c>
      <c r="L35" s="1163">
        <v>0</v>
      </c>
      <c r="M35" s="1162">
        <v>0</v>
      </c>
      <c r="N35" s="1163">
        <v>3</v>
      </c>
      <c r="O35" s="1162">
        <v>0</v>
      </c>
      <c r="P35" s="1163">
        <v>10</v>
      </c>
      <c r="Q35" s="1162">
        <v>0</v>
      </c>
      <c r="R35" s="1163">
        <v>8</v>
      </c>
      <c r="S35" s="1162">
        <v>0</v>
      </c>
      <c r="T35" s="1163">
        <v>7</v>
      </c>
      <c r="U35" s="1162">
        <v>0</v>
      </c>
      <c r="V35" s="1163">
        <v>22</v>
      </c>
      <c r="W35" s="1162">
        <v>0</v>
      </c>
      <c r="X35" s="1163">
        <v>0</v>
      </c>
      <c r="Y35" s="1162">
        <v>0</v>
      </c>
      <c r="Z35" s="1163">
        <v>11</v>
      </c>
      <c r="AA35" s="1164">
        <v>0</v>
      </c>
    </row>
    <row r="36" spans="1:230" s="67" customFormat="1">
      <c r="A36" s="183" t="s">
        <v>243</v>
      </c>
      <c r="B36" s="528">
        <f t="shared" si="2"/>
        <v>3899</v>
      </c>
      <c r="C36" s="1161">
        <f t="shared" si="2"/>
        <v>0</v>
      </c>
      <c r="D36" s="1162">
        <v>1522</v>
      </c>
      <c r="E36" s="1159">
        <v>0</v>
      </c>
      <c r="F36" s="1163">
        <v>79</v>
      </c>
      <c r="G36" s="1162">
        <v>0</v>
      </c>
      <c r="H36" s="1163">
        <v>407</v>
      </c>
      <c r="I36" s="1162">
        <v>0</v>
      </c>
      <c r="J36" s="1163">
        <v>910</v>
      </c>
      <c r="K36" s="1162">
        <v>0</v>
      </c>
      <c r="L36" s="1163">
        <v>140</v>
      </c>
      <c r="M36" s="1162">
        <v>0</v>
      </c>
      <c r="N36" s="1163">
        <v>193</v>
      </c>
      <c r="O36" s="1162">
        <v>0</v>
      </c>
      <c r="P36" s="1163">
        <v>77</v>
      </c>
      <c r="Q36" s="1162">
        <v>0</v>
      </c>
      <c r="R36" s="1163">
        <v>187</v>
      </c>
      <c r="S36" s="1162">
        <v>0</v>
      </c>
      <c r="T36" s="1163">
        <v>101</v>
      </c>
      <c r="U36" s="1162">
        <v>0</v>
      </c>
      <c r="V36" s="1163">
        <v>203</v>
      </c>
      <c r="W36" s="1162">
        <v>0</v>
      </c>
      <c r="X36" s="1163">
        <v>42</v>
      </c>
      <c r="Y36" s="1162">
        <v>0</v>
      </c>
      <c r="Z36" s="1163">
        <v>38</v>
      </c>
      <c r="AA36" s="1164">
        <v>0</v>
      </c>
      <c r="AB36" s="323"/>
      <c r="AC36" s="323"/>
      <c r="AD36" s="323"/>
      <c r="AE36" s="323"/>
      <c r="AF36" s="323"/>
      <c r="AG36" s="323"/>
      <c r="AH36" s="323"/>
      <c r="AI36" s="323"/>
      <c r="AJ36" s="323"/>
      <c r="AK36" s="323"/>
      <c r="AL36" s="323"/>
      <c r="AM36" s="323"/>
      <c r="AN36" s="323"/>
      <c r="AO36" s="323"/>
      <c r="AP36" s="323"/>
      <c r="AQ36" s="323"/>
      <c r="AR36" s="323"/>
      <c r="AS36" s="323"/>
      <c r="AT36" s="323"/>
      <c r="AU36" s="323"/>
      <c r="AV36" s="323"/>
      <c r="AW36" s="323"/>
      <c r="AX36" s="323"/>
      <c r="AY36" s="323"/>
      <c r="AZ36" s="323"/>
      <c r="BA36" s="323"/>
      <c r="BB36" s="323"/>
      <c r="BC36" s="323"/>
      <c r="BD36" s="323"/>
      <c r="BE36" s="323"/>
      <c r="BF36" s="323"/>
      <c r="BG36" s="323"/>
      <c r="BH36" s="323"/>
      <c r="BI36" s="323"/>
      <c r="BJ36" s="323"/>
      <c r="BK36" s="323"/>
      <c r="BL36" s="323"/>
      <c r="BM36" s="323"/>
      <c r="BN36" s="323"/>
      <c r="BO36" s="323"/>
      <c r="BP36" s="323"/>
      <c r="BQ36" s="323"/>
      <c r="BR36" s="323"/>
      <c r="BS36" s="323"/>
      <c r="BT36" s="323"/>
      <c r="BU36" s="323"/>
      <c r="BV36" s="323"/>
      <c r="BW36" s="323"/>
      <c r="BX36" s="323"/>
      <c r="BY36" s="323"/>
      <c r="BZ36" s="323"/>
      <c r="CA36" s="323"/>
      <c r="CB36" s="323"/>
      <c r="CC36" s="323"/>
      <c r="CD36" s="323"/>
      <c r="CE36" s="323"/>
      <c r="CF36" s="323"/>
      <c r="CG36" s="323"/>
      <c r="CH36" s="323"/>
      <c r="CI36" s="323"/>
      <c r="CJ36" s="323"/>
      <c r="CK36" s="323"/>
      <c r="CL36" s="323"/>
      <c r="CM36" s="323"/>
      <c r="CN36" s="323"/>
      <c r="CO36" s="323"/>
      <c r="CP36" s="323"/>
      <c r="CQ36" s="323"/>
      <c r="CR36" s="323"/>
      <c r="CS36" s="323"/>
      <c r="CT36" s="323"/>
      <c r="CU36" s="323"/>
      <c r="CV36" s="323"/>
      <c r="CW36" s="323"/>
      <c r="CX36" s="323"/>
      <c r="CY36" s="323"/>
      <c r="CZ36" s="323"/>
      <c r="DA36" s="323"/>
      <c r="DB36" s="323"/>
      <c r="DC36" s="323"/>
      <c r="DD36" s="323"/>
      <c r="DE36" s="323"/>
      <c r="DF36" s="323"/>
      <c r="DG36" s="323"/>
      <c r="DH36" s="323"/>
      <c r="DI36" s="323"/>
      <c r="DJ36" s="323"/>
      <c r="DK36" s="323"/>
      <c r="DL36" s="323"/>
      <c r="DM36" s="323"/>
      <c r="DN36" s="323"/>
      <c r="DO36" s="323"/>
      <c r="DP36" s="323"/>
      <c r="DQ36" s="323"/>
      <c r="DR36" s="323"/>
      <c r="DS36" s="323"/>
      <c r="DT36" s="323"/>
      <c r="DU36" s="323"/>
      <c r="DV36" s="323"/>
      <c r="DW36" s="323"/>
      <c r="DX36" s="323"/>
      <c r="DY36" s="323"/>
      <c r="DZ36" s="323"/>
      <c r="EA36" s="323"/>
      <c r="EB36" s="323"/>
      <c r="EC36" s="323"/>
      <c r="ED36" s="323"/>
      <c r="EE36" s="323"/>
      <c r="EF36" s="323"/>
      <c r="EG36" s="323"/>
      <c r="EH36" s="323"/>
      <c r="EI36" s="323"/>
      <c r="EJ36" s="323"/>
      <c r="EK36" s="323"/>
      <c r="EL36" s="323"/>
      <c r="EM36" s="323"/>
      <c r="EN36" s="323"/>
      <c r="EO36" s="323"/>
      <c r="EP36" s="323"/>
      <c r="EQ36" s="323"/>
      <c r="ER36" s="323"/>
      <c r="ES36" s="323"/>
      <c r="ET36" s="323"/>
      <c r="EU36" s="323"/>
      <c r="EV36" s="323"/>
      <c r="EW36" s="323"/>
      <c r="EX36" s="323"/>
      <c r="EY36" s="323"/>
      <c r="EZ36" s="323"/>
      <c r="FA36" s="323"/>
      <c r="FB36" s="323"/>
      <c r="FC36" s="323"/>
      <c r="FD36" s="323"/>
      <c r="FE36" s="323"/>
      <c r="FF36" s="323"/>
      <c r="FG36" s="323"/>
      <c r="FH36" s="323"/>
      <c r="FI36" s="323"/>
      <c r="FJ36" s="323"/>
      <c r="FK36" s="323"/>
      <c r="FL36" s="323"/>
      <c r="FM36" s="323"/>
      <c r="FN36" s="323"/>
      <c r="FO36" s="323"/>
      <c r="FP36" s="323"/>
      <c r="FQ36" s="323"/>
      <c r="FR36" s="323"/>
      <c r="FS36" s="323"/>
      <c r="FT36" s="323"/>
      <c r="FU36" s="323"/>
      <c r="FV36" s="323"/>
      <c r="FW36" s="323"/>
      <c r="FX36" s="323"/>
      <c r="FY36" s="323"/>
      <c r="FZ36" s="323"/>
      <c r="GA36" s="323"/>
      <c r="GB36" s="323"/>
      <c r="GC36" s="323"/>
      <c r="GD36" s="323"/>
      <c r="GE36" s="323"/>
      <c r="GF36" s="323"/>
      <c r="GG36" s="323"/>
      <c r="GH36" s="323"/>
      <c r="GI36" s="323"/>
      <c r="GJ36" s="323"/>
      <c r="GK36" s="323"/>
      <c r="GL36" s="323"/>
      <c r="GM36" s="323"/>
      <c r="GN36" s="323"/>
      <c r="GO36" s="323"/>
      <c r="GP36" s="323"/>
      <c r="GQ36" s="323"/>
      <c r="GR36" s="323"/>
      <c r="GS36" s="323"/>
      <c r="GT36" s="323"/>
      <c r="GU36" s="323"/>
      <c r="GV36" s="323"/>
      <c r="GW36" s="323"/>
      <c r="GX36" s="323"/>
      <c r="GY36" s="323"/>
      <c r="GZ36" s="323"/>
      <c r="HA36" s="323"/>
      <c r="HB36" s="323"/>
      <c r="HC36" s="323"/>
      <c r="HD36" s="323"/>
      <c r="HE36" s="323"/>
      <c r="HF36" s="323"/>
      <c r="HG36" s="323"/>
      <c r="HH36" s="323"/>
      <c r="HI36" s="323"/>
      <c r="HJ36" s="323"/>
      <c r="HK36" s="323"/>
      <c r="HL36" s="323"/>
      <c r="HM36" s="323"/>
      <c r="HN36" s="323"/>
      <c r="HO36" s="323"/>
      <c r="HP36" s="323"/>
      <c r="HQ36" s="323"/>
      <c r="HR36" s="323"/>
      <c r="HS36" s="323"/>
      <c r="HT36" s="323"/>
      <c r="HU36" s="323"/>
      <c r="HV36" s="323"/>
    </row>
    <row r="37" spans="1:230" s="323" customFormat="1" ht="18" thickBot="1">
      <c r="A37" s="197" t="s">
        <v>242</v>
      </c>
      <c r="B37" s="532">
        <f t="shared" si="2"/>
        <v>454</v>
      </c>
      <c r="C37" s="1166">
        <f t="shared" si="2"/>
        <v>0</v>
      </c>
      <c r="D37" s="1167">
        <v>157</v>
      </c>
      <c r="E37" s="1167">
        <v>0</v>
      </c>
      <c r="F37" s="1168">
        <v>41</v>
      </c>
      <c r="G37" s="1167">
        <v>0</v>
      </c>
      <c r="H37" s="1169">
        <v>54</v>
      </c>
      <c r="I37" s="1167">
        <v>0</v>
      </c>
      <c r="J37" s="1169">
        <v>50</v>
      </c>
      <c r="K37" s="1167">
        <v>0</v>
      </c>
      <c r="L37" s="1169">
        <v>5</v>
      </c>
      <c r="M37" s="1167">
        <v>0</v>
      </c>
      <c r="N37" s="1169">
        <v>52</v>
      </c>
      <c r="O37" s="1167">
        <v>0</v>
      </c>
      <c r="P37" s="1169">
        <v>0</v>
      </c>
      <c r="Q37" s="1167">
        <v>0</v>
      </c>
      <c r="R37" s="1169">
        <v>26</v>
      </c>
      <c r="S37" s="1167">
        <v>0</v>
      </c>
      <c r="T37" s="1169">
        <v>22</v>
      </c>
      <c r="U37" s="1167">
        <v>0</v>
      </c>
      <c r="V37" s="1169">
        <v>25</v>
      </c>
      <c r="W37" s="1167">
        <v>0</v>
      </c>
      <c r="X37" s="1169">
        <v>0</v>
      </c>
      <c r="Y37" s="1167">
        <v>0</v>
      </c>
      <c r="Z37" s="1169">
        <v>22</v>
      </c>
      <c r="AA37" s="1170">
        <v>0</v>
      </c>
      <c r="AB37" s="28"/>
    </row>
    <row r="38" spans="1:230">
      <c r="A38" s="323" t="s">
        <v>241</v>
      </c>
      <c r="B38" s="1171"/>
      <c r="C38" s="1171"/>
      <c r="D38" s="323"/>
      <c r="E38" s="323"/>
      <c r="F38" s="323"/>
      <c r="G38" s="323"/>
      <c r="H38" s="1171"/>
      <c r="I38" s="1171"/>
      <c r="J38" s="1171"/>
      <c r="K38" s="1171"/>
      <c r="L38" s="1171"/>
      <c r="M38" s="1171"/>
      <c r="N38" s="1171"/>
      <c r="O38" s="1171"/>
      <c r="P38" s="1171"/>
      <c r="Q38" s="1171"/>
      <c r="R38" s="1171"/>
      <c r="S38" s="1171"/>
      <c r="T38" s="1171"/>
      <c r="U38" s="1171"/>
      <c r="V38" s="1171"/>
      <c r="W38" s="1171"/>
      <c r="X38" s="1171"/>
      <c r="Y38" s="1171"/>
      <c r="Z38" s="1171"/>
      <c r="AA38" s="1171"/>
    </row>
    <row r="39" spans="1:230">
      <c r="A39" s="323" t="s">
        <v>394</v>
      </c>
      <c r="B39" s="1171"/>
      <c r="C39" s="1171"/>
      <c r="D39" s="323"/>
      <c r="E39" s="323"/>
      <c r="F39" s="323"/>
      <c r="G39" s="323"/>
      <c r="H39" s="323"/>
      <c r="I39" s="323"/>
      <c r="J39" s="323"/>
      <c r="K39" s="1171"/>
      <c r="L39" s="1171"/>
      <c r="M39" s="1171"/>
      <c r="N39" s="1171"/>
      <c r="O39" s="1171"/>
      <c r="P39" s="1171"/>
      <c r="Q39" s="1171"/>
      <c r="R39" s="1171"/>
      <c r="S39" s="1171"/>
      <c r="T39" s="1171"/>
      <c r="U39" s="1171"/>
      <c r="V39" s="1171"/>
      <c r="W39" s="1171"/>
      <c r="X39" s="1171"/>
      <c r="Y39" s="1171"/>
      <c r="Z39" s="1171"/>
      <c r="AA39" s="1171"/>
    </row>
    <row r="40" spans="1:230" ht="18" customHeight="1">
      <c r="B40" s="1171"/>
      <c r="C40" s="1171"/>
      <c r="D40" s="1171"/>
      <c r="E40" s="1171"/>
      <c r="F40" s="1171"/>
      <c r="G40" s="1171"/>
      <c r="H40" s="1171"/>
      <c r="I40" s="1171"/>
      <c r="J40" s="1171"/>
      <c r="K40" s="1171"/>
      <c r="L40" s="1171"/>
      <c r="M40" s="1171"/>
      <c r="N40" s="1171"/>
      <c r="O40" s="1171"/>
      <c r="P40" s="1171"/>
      <c r="Q40" s="1171"/>
      <c r="R40" s="1171"/>
      <c r="S40" s="1171"/>
      <c r="T40" s="1171"/>
      <c r="U40" s="1171"/>
      <c r="V40" s="1171"/>
      <c r="W40" s="1171"/>
      <c r="X40" s="1171"/>
      <c r="Y40" s="1171"/>
      <c r="Z40" s="1171"/>
      <c r="AA40" s="1171"/>
    </row>
    <row r="41" spans="1:230" ht="21.75" customHeight="1"/>
    <row r="42" spans="1:230">
      <c r="A42" s="68"/>
    </row>
  </sheetData>
  <mergeCells count="14">
    <mergeCell ref="X3:Y3"/>
    <mergeCell ref="Z3:AA3"/>
    <mergeCell ref="L3:M3"/>
    <mergeCell ref="N3:O3"/>
    <mergeCell ref="P3:Q3"/>
    <mergeCell ref="R3:S3"/>
    <mergeCell ref="T3:U3"/>
    <mergeCell ref="V3:W3"/>
    <mergeCell ref="J3:K3"/>
    <mergeCell ref="A2:A3"/>
    <mergeCell ref="B2:C3"/>
    <mergeCell ref="D3:E3"/>
    <mergeCell ref="F3:G3"/>
    <mergeCell ref="H3:I3"/>
  </mergeCells>
  <phoneticPr fontId="9"/>
  <pageMargins left="0.59055118110236227" right="0.59055118110236227" top="0.59055118110236227" bottom="0.59055118110236227" header="0.39370078740157483" footer="0.39370078740157483"/>
  <pageSetup paperSize="9" orientation="portrait" r:id="rId1"/>
  <headerFooter>
    <oddHeader>&amp;R&amp;A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29</vt:i4>
      </vt:variant>
    </vt:vector>
  </HeadingPairs>
  <TitlesOfParts>
    <vt:vector size="53" baseType="lpstr">
      <vt:lpstr>5障害児者福祉　目次</vt:lpstr>
      <vt:lpstr>5ｰ1</vt:lpstr>
      <vt:lpstr>5ｰ2</vt:lpstr>
      <vt:lpstr>5-3</vt:lpstr>
      <vt:lpstr>5-4</vt:lpstr>
      <vt:lpstr>5-5</vt:lpstr>
      <vt:lpstr>5-6</vt:lpstr>
      <vt:lpstr>5-7</vt:lpstr>
      <vt:lpstr>5-8</vt:lpstr>
      <vt:lpstr>5-9</vt:lpstr>
      <vt:lpstr>5-10</vt:lpstr>
      <vt:lpstr>5-11</vt:lpstr>
      <vt:lpstr>5-12</vt:lpstr>
      <vt:lpstr>5-13</vt:lpstr>
      <vt:lpstr>5-14</vt:lpstr>
      <vt:lpstr>5-15</vt:lpstr>
      <vt:lpstr>5-16</vt:lpstr>
      <vt:lpstr>5-17</vt:lpstr>
      <vt:lpstr>5-18</vt:lpstr>
      <vt:lpstr>5-19</vt:lpstr>
      <vt:lpstr>5-20 </vt:lpstr>
      <vt:lpstr>5-21 </vt:lpstr>
      <vt:lpstr>5-22</vt:lpstr>
      <vt:lpstr>5-23</vt:lpstr>
      <vt:lpstr>'5-12'!\a</vt:lpstr>
      <vt:lpstr>'5-15'!\a</vt:lpstr>
      <vt:lpstr>'5ｰ1'!\a</vt:lpstr>
      <vt:lpstr>'5ｰ2'!\a</vt:lpstr>
      <vt:lpstr>'5-12'!\s</vt:lpstr>
      <vt:lpstr>'5-15'!\s</vt:lpstr>
      <vt:lpstr>'5ｰ1'!\s</vt:lpstr>
      <vt:lpstr>'5ｰ2'!\s</vt:lpstr>
      <vt:lpstr>'5-10'!Print_Area</vt:lpstr>
      <vt:lpstr>'5-11'!Print_Area</vt:lpstr>
      <vt:lpstr>'5-12'!Print_Area</vt:lpstr>
      <vt:lpstr>'5-13'!Print_Area</vt:lpstr>
      <vt:lpstr>'5-14'!Print_Area</vt:lpstr>
      <vt:lpstr>'5-15'!Print_Area</vt:lpstr>
      <vt:lpstr>'5-16'!Print_Area</vt:lpstr>
      <vt:lpstr>'5-17'!Print_Area</vt:lpstr>
      <vt:lpstr>'5-18'!Print_Area</vt:lpstr>
      <vt:lpstr>'5-19'!Print_Area</vt:lpstr>
      <vt:lpstr>'5-3'!Print_Area</vt:lpstr>
      <vt:lpstr>'5-4'!Print_Area</vt:lpstr>
      <vt:lpstr>'5ｰ1'!Print_Area</vt:lpstr>
      <vt:lpstr>'5ｰ2'!Print_Area</vt:lpstr>
      <vt:lpstr>'5-6'!Print_Area</vt:lpstr>
      <vt:lpstr>'5-7'!Print_Area</vt:lpstr>
      <vt:lpstr>'5-8'!Print_Area</vt:lpstr>
      <vt:lpstr>'5-9'!Print_Area</vt:lpstr>
      <vt:lpstr>'5障害児者福祉　目次'!Print_Area</vt:lpstr>
      <vt:lpstr>'5-12'!Print_Area_MI</vt:lpstr>
      <vt:lpstr>'5-19'!し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modified xsi:type="dcterms:W3CDTF">2023-04-18T02:36:17Z</dcterms:modified>
</cp:coreProperties>
</file>