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8148" windowHeight="6660"/>
  </bookViews>
  <sheets>
    <sheet name="６高齢者等保健福祉　目次" sheetId="5" r:id="rId1"/>
    <sheet name="6-1" sheetId="1" r:id="rId2"/>
    <sheet name="6-2" sheetId="2" r:id="rId3"/>
    <sheet name="6-3" sheetId="6" r:id="rId4"/>
    <sheet name="6-4" sheetId="7" r:id="rId5"/>
    <sheet name="6-5" sheetId="8" r:id="rId6"/>
  </sheets>
  <externalReferences>
    <externalReference r:id="rId7"/>
    <externalReference r:id="rId8"/>
    <externalReference r:id="rId9"/>
  </externalReferences>
  <definedNames>
    <definedName name="__123Graph_A" hidden="1">'[1]８．肺がん'!#REF!</definedName>
    <definedName name="__123Graph_B" hidden="1">'[1]８．肺がん'!#REF!</definedName>
    <definedName name="__123Graph_C" hidden="1">'[1]８．肺がん'!#REF!</definedName>
    <definedName name="__123Graph_X" hidden="1">'[1]８．肺がん'!#REF!</definedName>
    <definedName name="_L__L__L__L__L_">#N/A</definedName>
    <definedName name="_Order1">255</definedName>
    <definedName name="_Regression_Int" localSheetId="2" hidden="1">1</definedName>
    <definedName name="\a">#REF!</definedName>
    <definedName name="\b">#N/A</definedName>
    <definedName name="\c">#REF!</definedName>
    <definedName name="\d">'[2]５．③検診結果'!$HC$8146</definedName>
    <definedName name="KENSU">#REF!</definedName>
    <definedName name="_xlnm.Print_Area" localSheetId="1">'6-1'!$A$1:$G$47</definedName>
    <definedName name="_xlnm.Print_Area" localSheetId="2">'6-2'!$A$1:$E$46</definedName>
    <definedName name="_xlnm.Print_Area" localSheetId="3">'6-3'!$A$1:$N$44</definedName>
    <definedName name="_xlnm.Print_Area" localSheetId="4">'6-4'!$A$1:$H$43</definedName>
    <definedName name="_xlnm.Print_Area">#REF!</definedName>
    <definedName name="Print_Area_MI" localSheetId="2">'6-2'!#REF!</definedName>
    <definedName name="PRINT_AREA_MI">#REF!</definedName>
    <definedName name="_xlnm.Print_Titles" localSheetId="3">'6-3'!$A:$B,'6-3'!$2:$3</definedName>
    <definedName name="Print_Titles_MI">#REF!</definedName>
    <definedName name="件数">#REF!</definedName>
    <definedName name="市名">[3]様式1!$X$6:$X$9</definedName>
    <definedName name="人口と世帯３">#REF!</definedName>
  </definedNames>
  <calcPr calcId="152511"/>
</workbook>
</file>

<file path=xl/calcChain.xml><?xml version="1.0" encoding="utf-8"?>
<calcChain xmlns="http://schemas.openxmlformats.org/spreadsheetml/2006/main">
  <c r="AQ40" i="8" l="1"/>
  <c r="AR40" i="8" s="1"/>
  <c r="Y40" i="8"/>
  <c r="Q40" i="8"/>
  <c r="AR39" i="8"/>
  <c r="AQ39" i="8"/>
  <c r="Y39" i="8"/>
  <c r="Q39" i="8"/>
  <c r="AQ38" i="8"/>
  <c r="AR38" i="8" s="1"/>
  <c r="Y38" i="8"/>
  <c r="Q38" i="8"/>
  <c r="AR37" i="8"/>
  <c r="AQ37" i="8"/>
  <c r="Y37" i="8"/>
  <c r="Q37" i="8"/>
  <c r="AQ36" i="8"/>
  <c r="AR36" i="8" s="1"/>
  <c r="Y36" i="8"/>
  <c r="Q36" i="8"/>
  <c r="AR35" i="8"/>
  <c r="AQ35" i="8"/>
  <c r="Y35" i="8"/>
  <c r="Q35" i="8"/>
  <c r="AQ34" i="8"/>
  <c r="AR34" i="8" s="1"/>
  <c r="Y34" i="8"/>
  <c r="Q34" i="8"/>
  <c r="AR33" i="8"/>
  <c r="AQ33" i="8"/>
  <c r="Y33" i="8"/>
  <c r="Q33" i="8"/>
  <c r="AQ32" i="8"/>
  <c r="AR32" i="8" s="1"/>
  <c r="Y32" i="8"/>
  <c r="Q32" i="8"/>
  <c r="AR31" i="8"/>
  <c r="AQ31" i="8"/>
  <c r="Y31" i="8"/>
  <c r="Q31" i="8"/>
  <c r="AQ30" i="8"/>
  <c r="AR30" i="8" s="1"/>
  <c r="Y30" i="8"/>
  <c r="Q30" i="8"/>
  <c r="AQ29" i="8"/>
  <c r="Y29" i="8"/>
  <c r="Q29" i="8"/>
  <c r="AQ28" i="8"/>
  <c r="AR28" i="8" s="1"/>
  <c r="Y28" i="8"/>
  <c r="Q28" i="8"/>
  <c r="AQ27" i="8"/>
  <c r="AR27" i="8" s="1"/>
  <c r="Y27" i="8"/>
  <c r="Q27" i="8"/>
  <c r="AQ26" i="8"/>
  <c r="AR26" i="8" s="1"/>
  <c r="Y26" i="8"/>
  <c r="Q26" i="8"/>
  <c r="AQ25" i="8"/>
  <c r="AR25" i="8" s="1"/>
  <c r="Y25" i="8"/>
  <c r="Q25" i="8"/>
  <c r="AQ24" i="8"/>
  <c r="Y24" i="8"/>
  <c r="Q24" i="8"/>
  <c r="AQ23" i="8"/>
  <c r="Y23" i="8"/>
  <c r="Q23" i="8"/>
  <c r="AQ22" i="8"/>
  <c r="AR22" i="8" s="1"/>
  <c r="Y22" i="8"/>
  <c r="Q22" i="8"/>
  <c r="AQ21" i="8"/>
  <c r="AR21" i="8" s="1"/>
  <c r="Y21" i="8"/>
  <c r="Q21" i="8"/>
  <c r="AQ20" i="8"/>
  <c r="AR20" i="8" s="1"/>
  <c r="Y20" i="8"/>
  <c r="Q20" i="8"/>
  <c r="AQ19" i="8"/>
  <c r="AR19" i="8" s="1"/>
  <c r="Y19" i="8"/>
  <c r="Q19" i="8"/>
  <c r="AQ18" i="8"/>
  <c r="AR18" i="8" s="1"/>
  <c r="Y18" i="8"/>
  <c r="Q18" i="8"/>
  <c r="AQ17" i="8"/>
  <c r="AR17" i="8" s="1"/>
  <c r="Y17" i="8"/>
  <c r="Q17" i="8"/>
  <c r="AQ16" i="8"/>
  <c r="AR16" i="8" s="1"/>
  <c r="Y16" i="8"/>
  <c r="Q16" i="8"/>
  <c r="AQ15" i="8"/>
  <c r="AR15" i="8" s="1"/>
  <c r="Y15" i="8"/>
  <c r="Q15" i="8"/>
  <c r="AQ14" i="8"/>
  <c r="AR14" i="8" s="1"/>
  <c r="Y14" i="8"/>
  <c r="Q14" i="8"/>
  <c r="AQ13" i="8"/>
  <c r="AR13" i="8" s="1"/>
  <c r="Y13" i="8"/>
  <c r="Q13" i="8"/>
  <c r="AQ12" i="8"/>
  <c r="AR12" i="8" s="1"/>
  <c r="Y12" i="8"/>
  <c r="Q12" i="8"/>
  <c r="AQ11" i="8"/>
  <c r="AR11" i="8" s="1"/>
  <c r="Y11" i="8"/>
  <c r="Q11" i="8"/>
  <c r="AQ10" i="8"/>
  <c r="AR10" i="8" s="1"/>
  <c r="Y10" i="8"/>
  <c r="Q10" i="8"/>
  <c r="AQ9" i="8"/>
  <c r="AR9" i="8" s="1"/>
  <c r="Y9" i="8"/>
  <c r="Y7" i="8" s="1"/>
  <c r="Q9" i="8"/>
  <c r="AQ8" i="8"/>
  <c r="AR8" i="8" s="1"/>
  <c r="Y8" i="8"/>
  <c r="Q8" i="8"/>
  <c r="AP7" i="8"/>
  <c r="AO7" i="8"/>
  <c r="AQ7" i="8" s="1"/>
  <c r="AR7" i="8" s="1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N27" i="6" l="1"/>
  <c r="G32" i="7" l="1"/>
  <c r="F32" i="7"/>
  <c r="F7" i="7" s="1"/>
  <c r="F3" i="7" s="1"/>
  <c r="E32" i="7"/>
  <c r="E7" i="7" s="1"/>
  <c r="E3" i="7" s="1"/>
  <c r="D32" i="7"/>
  <c r="C32" i="7"/>
  <c r="G26" i="7"/>
  <c r="F26" i="7"/>
  <c r="E26" i="7"/>
  <c r="D26" i="7"/>
  <c r="D7" i="7" s="1"/>
  <c r="D3" i="7" s="1"/>
  <c r="C26" i="7"/>
  <c r="C7" i="7" s="1"/>
  <c r="C3" i="7" s="1"/>
  <c r="G22" i="7"/>
  <c r="F22" i="7"/>
  <c r="E22" i="7"/>
  <c r="D22" i="7"/>
  <c r="C22" i="7"/>
  <c r="G14" i="7"/>
  <c r="F14" i="7"/>
  <c r="E14" i="7"/>
  <c r="D14" i="7"/>
  <c r="C14" i="7"/>
  <c r="G8" i="7"/>
  <c r="F8" i="7"/>
  <c r="E8" i="7"/>
  <c r="D8" i="7"/>
  <c r="C8" i="7"/>
  <c r="G7" i="7"/>
  <c r="G3" i="7" s="1"/>
  <c r="M33" i="6" l="1"/>
  <c r="L33" i="6"/>
  <c r="K33" i="6"/>
  <c r="J33" i="6"/>
  <c r="I33" i="6"/>
  <c r="M27" i="6"/>
  <c r="L27" i="6"/>
  <c r="K27" i="6"/>
  <c r="J27" i="6"/>
  <c r="I27" i="6"/>
  <c r="M23" i="6"/>
  <c r="L23" i="6"/>
  <c r="K23" i="6"/>
  <c r="J23" i="6"/>
  <c r="I23" i="6"/>
  <c r="M15" i="6"/>
  <c r="L15" i="6"/>
  <c r="L8" i="6" s="1"/>
  <c r="L4" i="6" s="1"/>
  <c r="K15" i="6"/>
  <c r="J15" i="6"/>
  <c r="I15" i="6"/>
  <c r="M9" i="6"/>
  <c r="M8" i="6" s="1"/>
  <c r="M4" i="6" s="1"/>
  <c r="L9" i="6"/>
  <c r="K9" i="6"/>
  <c r="K8" i="6" s="1"/>
  <c r="K4" i="6" s="1"/>
  <c r="J9" i="6"/>
  <c r="J8" i="6" s="1"/>
  <c r="J4" i="6" s="1"/>
  <c r="I9" i="6"/>
  <c r="I8" i="6" s="1"/>
  <c r="I4" i="6" s="1"/>
  <c r="G33" i="6"/>
  <c r="F33" i="6"/>
  <c r="E33" i="6"/>
  <c r="D33" i="6"/>
  <c r="C33" i="6"/>
  <c r="G27" i="6"/>
  <c r="F27" i="6"/>
  <c r="E27" i="6"/>
  <c r="D27" i="6"/>
  <c r="C27" i="6"/>
  <c r="G23" i="6"/>
  <c r="G8" i="6" s="1"/>
  <c r="G4" i="6" s="1"/>
  <c r="F23" i="6"/>
  <c r="E23" i="6"/>
  <c r="D23" i="6"/>
  <c r="C23" i="6"/>
  <c r="G15" i="6"/>
  <c r="F15" i="6"/>
  <c r="E15" i="6"/>
  <c r="E8" i="6" s="1"/>
  <c r="E4" i="6" s="1"/>
  <c r="D15" i="6"/>
  <c r="D8" i="6" s="1"/>
  <c r="D4" i="6" s="1"/>
  <c r="C15" i="6"/>
  <c r="G9" i="6"/>
  <c r="F9" i="6"/>
  <c r="E9" i="6"/>
  <c r="D9" i="6"/>
  <c r="C9" i="6"/>
  <c r="F8" i="6"/>
  <c r="F4" i="6" s="1"/>
  <c r="C8" i="6"/>
  <c r="C4" i="6"/>
  <c r="H32" i="7" l="1"/>
  <c r="H26" i="7"/>
  <c r="H7" i="7" s="1"/>
  <c r="H3" i="7" s="1"/>
  <c r="H22" i="7"/>
  <c r="H14" i="7"/>
  <c r="H8" i="7"/>
  <c r="N33" i="6"/>
  <c r="H33" i="6"/>
  <c r="H27" i="6"/>
  <c r="N23" i="6"/>
  <c r="H23" i="6"/>
  <c r="N15" i="6"/>
  <c r="H15" i="6"/>
  <c r="N9" i="6"/>
  <c r="H9" i="6"/>
  <c r="N8" i="6" l="1"/>
  <c r="N4" i="6" s="1"/>
  <c r="H8" i="6"/>
  <c r="H4" i="6" s="1"/>
  <c r="E32" i="1"/>
  <c r="E43" i="2" l="1"/>
  <c r="D43" i="2"/>
  <c r="E37" i="2"/>
  <c r="D37" i="2"/>
  <c r="E30" i="2"/>
  <c r="D30" i="2"/>
  <c r="C30" i="2" s="1"/>
  <c r="E25" i="2"/>
  <c r="D25" i="2"/>
  <c r="C25" i="2" s="1"/>
  <c r="E23" i="2"/>
  <c r="D23" i="2"/>
  <c r="E19" i="2"/>
  <c r="D19" i="2"/>
  <c r="E16" i="2"/>
  <c r="D16" i="2"/>
  <c r="E11" i="2"/>
  <c r="D11" i="2"/>
  <c r="E46" i="1"/>
  <c r="E45" i="1"/>
  <c r="G44" i="1"/>
  <c r="F44" i="1"/>
  <c r="D44" i="1"/>
  <c r="C44" i="1"/>
  <c r="E43" i="1"/>
  <c r="E42" i="1"/>
  <c r="E41" i="1"/>
  <c r="E40" i="1"/>
  <c r="E39" i="1"/>
  <c r="G38" i="1"/>
  <c r="F38" i="1"/>
  <c r="E38" i="1" s="1"/>
  <c r="D38" i="1"/>
  <c r="C38" i="1"/>
  <c r="E37" i="1"/>
  <c r="E36" i="1"/>
  <c r="E35" i="1"/>
  <c r="E34" i="1"/>
  <c r="E33" i="1"/>
  <c r="G31" i="1"/>
  <c r="C31" i="1"/>
  <c r="E30" i="1"/>
  <c r="E29" i="1"/>
  <c r="E28" i="1"/>
  <c r="E27" i="1"/>
  <c r="G26" i="1"/>
  <c r="F26" i="1"/>
  <c r="D26" i="1"/>
  <c r="C26" i="1"/>
  <c r="E25" i="1"/>
  <c r="E24" i="1" s="1"/>
  <c r="G24" i="1"/>
  <c r="F24" i="1"/>
  <c r="D24" i="1"/>
  <c r="C24" i="1"/>
  <c r="E23" i="1"/>
  <c r="E22" i="1"/>
  <c r="E21" i="1"/>
  <c r="G20" i="1"/>
  <c r="F20" i="1"/>
  <c r="D20" i="1"/>
  <c r="C20" i="1"/>
  <c r="E19" i="1"/>
  <c r="E18" i="1"/>
  <c r="G17" i="1"/>
  <c r="F17" i="1"/>
  <c r="D17" i="1"/>
  <c r="C17" i="1"/>
  <c r="E16" i="1"/>
  <c r="E15" i="1"/>
  <c r="E14" i="1"/>
  <c r="E13" i="1"/>
  <c r="G12" i="1"/>
  <c r="F12" i="1"/>
  <c r="D12" i="1"/>
  <c r="C12" i="1"/>
  <c r="E10" i="1"/>
  <c r="E9" i="1"/>
  <c r="E8" i="1"/>
  <c r="E7" i="1"/>
  <c r="E6" i="1"/>
  <c r="E5" i="1"/>
  <c r="E31" i="1" l="1"/>
  <c r="E17" i="1"/>
  <c r="E44" i="1"/>
  <c r="C37" i="2"/>
  <c r="C23" i="2"/>
  <c r="C19" i="2"/>
  <c r="C16" i="2"/>
  <c r="C11" i="2"/>
  <c r="E12" i="1"/>
  <c r="E20" i="1"/>
  <c r="C43" i="2"/>
  <c r="E10" i="2"/>
  <c r="E3" i="2" s="1"/>
  <c r="D10" i="2"/>
  <c r="D3" i="2" s="1"/>
  <c r="E26" i="1"/>
  <c r="C11" i="1"/>
  <c r="C4" i="1" s="1"/>
  <c r="D11" i="1"/>
  <c r="D4" i="1" s="1"/>
  <c r="F11" i="1"/>
  <c r="F4" i="1" s="1"/>
  <c r="G11" i="1"/>
  <c r="G4" i="1" s="1"/>
  <c r="E11" i="1" l="1"/>
  <c r="E4" i="1" s="1"/>
  <c r="C3" i="2"/>
  <c r="C10" i="2"/>
</calcChain>
</file>

<file path=xl/comments1.xml><?xml version="1.0" encoding="utf-8"?>
<comments xmlns="http://schemas.openxmlformats.org/spreadsheetml/2006/main">
  <authors>
    <author>作成者</author>
  </authors>
  <commentList>
    <comment ref="G1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１老人クラブに１友愛チームという市老連の働きかけにより増えた
</t>
        </r>
      </text>
    </comment>
  </commentList>
</comments>
</file>

<file path=xl/sharedStrings.xml><?xml version="1.0" encoding="utf-8"?>
<sst xmlns="http://schemas.openxmlformats.org/spreadsheetml/2006/main" count="383" uniqueCount="232">
  <si>
    <t>市町村名</t>
    <rPh sb="0" eb="3">
      <t>シチョウソン</t>
    </rPh>
    <rPh sb="3" eb="4">
      <t>メイ</t>
    </rPh>
    <phoneticPr fontId="5"/>
  </si>
  <si>
    <t>計</t>
    <rPh sb="0" eb="1">
      <t>ケイ</t>
    </rPh>
    <phoneticPr fontId="5"/>
  </si>
  <si>
    <t>県所管施設</t>
    <rPh sb="0" eb="1">
      <t>ケン</t>
    </rPh>
    <rPh sb="1" eb="3">
      <t>ショカン</t>
    </rPh>
    <rPh sb="3" eb="5">
      <t>シセツ</t>
    </rPh>
    <phoneticPr fontId="5"/>
  </si>
  <si>
    <t>県所管外施設</t>
    <rPh sb="0" eb="1">
      <t>ケン</t>
    </rPh>
    <rPh sb="1" eb="3">
      <t>ショカン</t>
    </rPh>
    <rPh sb="3" eb="4">
      <t>ガイ</t>
    </rPh>
    <rPh sb="4" eb="6">
      <t>シセツ</t>
    </rPh>
    <phoneticPr fontId="5"/>
  </si>
  <si>
    <t>横浜市</t>
    <rPh sb="0" eb="3">
      <t>ヨコハマシ</t>
    </rPh>
    <phoneticPr fontId="5"/>
  </si>
  <si>
    <t>川崎市</t>
    <rPh sb="0" eb="3">
      <t>カワサキシ</t>
    </rPh>
    <phoneticPr fontId="5"/>
  </si>
  <si>
    <t>相模原市</t>
    <rPh sb="0" eb="4">
      <t>サガミハラシ</t>
    </rPh>
    <phoneticPr fontId="5"/>
  </si>
  <si>
    <t>横須賀市</t>
    <rPh sb="0" eb="4">
      <t>ヨコスカシ</t>
    </rPh>
    <phoneticPr fontId="5"/>
  </si>
  <si>
    <t>平塚市</t>
    <rPh sb="0" eb="3">
      <t>ヒラツカシ</t>
    </rPh>
    <phoneticPr fontId="5"/>
  </si>
  <si>
    <t>二宮町</t>
    <rPh sb="0" eb="3">
      <t>ニノミヤマチ</t>
    </rPh>
    <phoneticPr fontId="5"/>
  </si>
  <si>
    <t>小計</t>
    <rPh sb="0" eb="2">
      <t>ショウケイ</t>
    </rPh>
    <phoneticPr fontId="5"/>
  </si>
  <si>
    <t>鎌倉市</t>
    <rPh sb="0" eb="3">
      <t>カマクラシ</t>
    </rPh>
    <phoneticPr fontId="5"/>
  </si>
  <si>
    <t>逗子市</t>
    <rPh sb="0" eb="3">
      <t>ズシシ</t>
    </rPh>
    <phoneticPr fontId="5"/>
  </si>
  <si>
    <t>葉山町</t>
    <rPh sb="0" eb="3">
      <t>ハヤママチ</t>
    </rPh>
    <phoneticPr fontId="5"/>
  </si>
  <si>
    <t>藤沢市</t>
    <rPh sb="0" eb="3">
      <t>フジサワシ</t>
    </rPh>
    <phoneticPr fontId="5"/>
  </si>
  <si>
    <t>小田原市</t>
    <rPh sb="0" eb="4">
      <t>オダワラシ</t>
    </rPh>
    <phoneticPr fontId="5"/>
  </si>
  <si>
    <t>箱根町</t>
    <rPh sb="0" eb="3">
      <t>ハコネマチ</t>
    </rPh>
    <phoneticPr fontId="5"/>
  </si>
  <si>
    <t>真鶴町</t>
    <rPh sb="0" eb="2">
      <t>マナヅル</t>
    </rPh>
    <rPh sb="2" eb="3">
      <t>マチ</t>
    </rPh>
    <phoneticPr fontId="5"/>
  </si>
  <si>
    <t>湯河原町</t>
    <rPh sb="0" eb="4">
      <t>ユガワラマチ</t>
    </rPh>
    <phoneticPr fontId="5"/>
  </si>
  <si>
    <t>茅ヶ崎市</t>
    <rPh sb="0" eb="3">
      <t>チガサキ</t>
    </rPh>
    <rPh sb="3" eb="4">
      <t>シ</t>
    </rPh>
    <phoneticPr fontId="5"/>
  </si>
  <si>
    <t>寒川町</t>
    <rPh sb="0" eb="3">
      <t>サムカワマチ</t>
    </rPh>
    <phoneticPr fontId="5"/>
  </si>
  <si>
    <t>秦野市</t>
    <rPh sb="0" eb="3">
      <t>ハダノシ</t>
    </rPh>
    <phoneticPr fontId="5"/>
  </si>
  <si>
    <t>三浦市</t>
    <rPh sb="0" eb="3">
      <t>ミウラシ</t>
    </rPh>
    <phoneticPr fontId="5"/>
  </si>
  <si>
    <t>伊勢原市</t>
    <rPh sb="0" eb="4">
      <t>イセハラシ</t>
    </rPh>
    <phoneticPr fontId="5"/>
  </si>
  <si>
    <t>厚木市</t>
    <rPh sb="0" eb="3">
      <t>アツギシ</t>
    </rPh>
    <phoneticPr fontId="5"/>
  </si>
  <si>
    <t>海老名市</t>
    <rPh sb="0" eb="4">
      <t>エビナシ</t>
    </rPh>
    <phoneticPr fontId="5"/>
  </si>
  <si>
    <t>座間市</t>
    <rPh sb="0" eb="3">
      <t>ザマシ</t>
    </rPh>
    <phoneticPr fontId="5"/>
  </si>
  <si>
    <t>愛川町</t>
    <rPh sb="0" eb="3">
      <t>アイカワマチ</t>
    </rPh>
    <phoneticPr fontId="5"/>
  </si>
  <si>
    <t>清川村</t>
    <rPh sb="0" eb="3">
      <t>キヨカワムラ</t>
    </rPh>
    <phoneticPr fontId="5"/>
  </si>
  <si>
    <t>大和市</t>
    <rPh sb="0" eb="3">
      <t>ヤマトシ</t>
    </rPh>
    <phoneticPr fontId="5"/>
  </si>
  <si>
    <t>綾瀬市</t>
    <rPh sb="0" eb="3">
      <t>アヤセシ</t>
    </rPh>
    <phoneticPr fontId="5"/>
  </si>
  <si>
    <t>南足柄市</t>
    <rPh sb="0" eb="4">
      <t>ミナミアシガラシ</t>
    </rPh>
    <phoneticPr fontId="5"/>
  </si>
  <si>
    <t>中井町</t>
    <rPh sb="0" eb="3">
      <t>ナカイマチ</t>
    </rPh>
    <phoneticPr fontId="5"/>
  </si>
  <si>
    <t>大井町</t>
    <rPh sb="0" eb="3">
      <t>オオイマチ</t>
    </rPh>
    <phoneticPr fontId="5"/>
  </si>
  <si>
    <t>松田町</t>
    <rPh sb="0" eb="3">
      <t>マツダマチ</t>
    </rPh>
    <phoneticPr fontId="5"/>
  </si>
  <si>
    <t>山北町</t>
    <rPh sb="0" eb="3">
      <t>ヤマキタマチ</t>
    </rPh>
    <phoneticPr fontId="5"/>
  </si>
  <si>
    <t>開成町</t>
    <rPh sb="0" eb="3">
      <t>カイセイマチ</t>
    </rPh>
    <phoneticPr fontId="5"/>
  </si>
  <si>
    <t>入退所状況</t>
    <rPh sb="0" eb="1">
      <t>ニュウ</t>
    </rPh>
    <rPh sb="1" eb="3">
      <t>タイショ</t>
    </rPh>
    <rPh sb="3" eb="5">
      <t>ジョウキョウ</t>
    </rPh>
    <phoneticPr fontId="5"/>
  </si>
  <si>
    <t>入所</t>
    <rPh sb="0" eb="2">
      <t>ニュウショ</t>
    </rPh>
    <phoneticPr fontId="5"/>
  </si>
  <si>
    <t>退所</t>
    <rPh sb="0" eb="2">
      <t>タイショ</t>
    </rPh>
    <phoneticPr fontId="5"/>
  </si>
  <si>
    <t>措置状況</t>
    <rPh sb="0" eb="2">
      <t>ソチ</t>
    </rPh>
    <rPh sb="2" eb="4">
      <t>ジョウキョウ</t>
    </rPh>
    <phoneticPr fontId="5"/>
  </si>
  <si>
    <t>相模原市</t>
    <rPh sb="0" eb="3">
      <t>サガミハラ</t>
    </rPh>
    <rPh sb="3" eb="4">
      <t>シ</t>
    </rPh>
    <phoneticPr fontId="24"/>
  </si>
  <si>
    <t>川崎市</t>
    <rPh sb="0" eb="2">
      <t>カワサキ</t>
    </rPh>
    <rPh sb="2" eb="3">
      <t>シ</t>
    </rPh>
    <phoneticPr fontId="24"/>
  </si>
  <si>
    <t>横浜市</t>
    <rPh sb="0" eb="2">
      <t>ヨコハマ</t>
    </rPh>
    <rPh sb="2" eb="3">
      <t>シ</t>
    </rPh>
    <phoneticPr fontId="24"/>
  </si>
  <si>
    <t>県所管外施設</t>
    <rPh sb="0" eb="3">
      <t>ケンショカン</t>
    </rPh>
    <rPh sb="3" eb="4">
      <t>ガイ</t>
    </rPh>
    <rPh sb="4" eb="6">
      <t>シセツ</t>
    </rPh>
    <phoneticPr fontId="24"/>
  </si>
  <si>
    <t>県所管施設</t>
    <rPh sb="0" eb="3">
      <t>ケンショカン</t>
    </rPh>
    <rPh sb="3" eb="5">
      <t>シセツ</t>
    </rPh>
    <phoneticPr fontId="24"/>
  </si>
  <si>
    <t>計</t>
    <rPh sb="0" eb="1">
      <t>ケイ</t>
    </rPh>
    <phoneticPr fontId="24"/>
  </si>
  <si>
    <t>市町村名</t>
    <rPh sb="0" eb="3">
      <t>シチョウソン</t>
    </rPh>
    <rPh sb="3" eb="4">
      <t>メイ</t>
    </rPh>
    <phoneticPr fontId="24"/>
  </si>
  <si>
    <t>６－４表　老人クラブ友愛チーム設置状況</t>
  </si>
  <si>
    <t>開成町</t>
  </si>
  <si>
    <t>山北町</t>
  </si>
  <si>
    <t>松田町</t>
  </si>
  <si>
    <t>大井町</t>
  </si>
  <si>
    <t>中井町</t>
  </si>
  <si>
    <t>二宮町</t>
  </si>
  <si>
    <t>大磯町</t>
  </si>
  <si>
    <t>秦野市</t>
  </si>
  <si>
    <t>寒川町</t>
  </si>
  <si>
    <t>藤沢市</t>
  </si>
  <si>
    <t>清川村</t>
  </si>
  <si>
    <t>愛川町</t>
  </si>
  <si>
    <t>綾瀬市</t>
  </si>
  <si>
    <t>座間市</t>
  </si>
  <si>
    <t>大和市</t>
  </si>
  <si>
    <t>厚木市</t>
  </si>
  <si>
    <t>葉山町</t>
  </si>
  <si>
    <t>三浦市</t>
  </si>
  <si>
    <t>逗子市</t>
  </si>
  <si>
    <t>鎌倉市</t>
  </si>
  <si>
    <t>大磯町</t>
    <rPh sb="0" eb="2">
      <t>オオイソ</t>
    </rPh>
    <rPh sb="2" eb="3">
      <t>マチ</t>
    </rPh>
    <phoneticPr fontId="5"/>
  </si>
  <si>
    <t>所管課</t>
    <rPh sb="0" eb="2">
      <t>ショカン</t>
    </rPh>
    <rPh sb="2" eb="3">
      <t>カ</t>
    </rPh>
    <phoneticPr fontId="23"/>
  </si>
  <si>
    <t>健康増進課</t>
  </si>
  <si>
    <t>６－１表　養護老人ホーム入退所・措置状況</t>
  </si>
  <si>
    <t>高齢福祉課</t>
  </si>
  <si>
    <t>６－２表　軽費老人ホーム在所状況</t>
  </si>
  <si>
    <t>６－３表　老人クラブ数及び会員数</t>
  </si>
  <si>
    <t>県計</t>
    <rPh sb="0" eb="1">
      <t>ケン</t>
    </rPh>
    <rPh sb="1" eb="2">
      <t>ケイ</t>
    </rPh>
    <phoneticPr fontId="5"/>
  </si>
  <si>
    <t>資料：高齢福祉課</t>
    <rPh sb="0" eb="2">
      <t>シリョウ</t>
    </rPh>
    <rPh sb="3" eb="5">
      <t>コウレイ</t>
    </rPh>
    <rPh sb="5" eb="7">
      <t>フクシ</t>
    </rPh>
    <rPh sb="7" eb="8">
      <t>カ</t>
    </rPh>
    <phoneticPr fontId="5"/>
  </si>
  <si>
    <t>６高齢者等保健福祉</t>
    <rPh sb="4" eb="5">
      <t>トウ</t>
    </rPh>
    <phoneticPr fontId="27"/>
  </si>
  <si>
    <t>6-1表　養護老人ホーム入退所・措置状況</t>
    <rPh sb="5" eb="7">
      <t>ヨウゴ</t>
    </rPh>
    <rPh sb="7" eb="9">
      <t>ロウジン</t>
    </rPh>
    <rPh sb="12" eb="13">
      <t>イリ</t>
    </rPh>
    <rPh sb="13" eb="15">
      <t>タイショ</t>
    </rPh>
    <rPh sb="16" eb="18">
      <t>ソチ</t>
    </rPh>
    <rPh sb="18" eb="20">
      <t>ジョウキョウ</t>
    </rPh>
    <phoneticPr fontId="5"/>
  </si>
  <si>
    <t>小計</t>
    <phoneticPr fontId="24"/>
  </si>
  <si>
    <t>資料：高齢福祉課</t>
    <rPh sb="0" eb="2">
      <t>シリョウ</t>
    </rPh>
    <rPh sb="3" eb="5">
      <t>コウレイ</t>
    </rPh>
    <rPh sb="5" eb="7">
      <t>フクシ</t>
    </rPh>
    <rPh sb="7" eb="8">
      <t>カ</t>
    </rPh>
    <phoneticPr fontId="24"/>
  </si>
  <si>
    <t>6-2表　軽費老人ホーム在所状況</t>
    <rPh sb="7" eb="9">
      <t>ザイショ</t>
    </rPh>
    <rPh sb="9" eb="11">
      <t>ジョウキョウ</t>
    </rPh>
    <phoneticPr fontId="24"/>
  </si>
  <si>
    <t>県計</t>
    <rPh sb="0" eb="1">
      <t>ケン</t>
    </rPh>
    <rPh sb="1" eb="2">
      <t>ケイ</t>
    </rPh>
    <phoneticPr fontId="24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</si>
  <si>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phoneticPr fontId="5"/>
  </si>
  <si>
    <t>平塚</t>
    <rPh sb="0" eb="2">
      <t>ヒラツカ</t>
    </rPh>
    <phoneticPr fontId="5"/>
  </si>
  <si>
    <t>秦野</t>
    <rPh sb="0" eb="2">
      <t>ハダノ</t>
    </rPh>
    <phoneticPr fontId="5"/>
  </si>
  <si>
    <t>鎌倉</t>
    <rPh sb="0" eb="2">
      <t>カマクラ</t>
    </rPh>
    <phoneticPr fontId="5"/>
  </si>
  <si>
    <t>三崎</t>
    <rPh sb="0" eb="2">
      <t>ミサキ</t>
    </rPh>
    <phoneticPr fontId="5"/>
  </si>
  <si>
    <t>小田原</t>
    <rPh sb="0" eb="3">
      <t>オダワラ</t>
    </rPh>
    <phoneticPr fontId="5"/>
  </si>
  <si>
    <t>厚木</t>
    <rPh sb="0" eb="2">
      <t>アツギ</t>
    </rPh>
    <phoneticPr fontId="5"/>
  </si>
  <si>
    <t>大和</t>
    <rPh sb="0" eb="2">
      <t>ヤマト</t>
    </rPh>
    <phoneticPr fontId="5"/>
  </si>
  <si>
    <t>足柄上</t>
    <rPh sb="0" eb="3">
      <t>アシガラカミ</t>
    </rPh>
    <phoneticPr fontId="5"/>
  </si>
  <si>
    <t>県所管域計</t>
    <rPh sb="0" eb="1">
      <t>ケン</t>
    </rPh>
    <rPh sb="1" eb="3">
      <t>ショカン</t>
    </rPh>
    <rPh sb="3" eb="4">
      <t>イキ</t>
    </rPh>
    <rPh sb="4" eb="5">
      <t>ケイ</t>
    </rPh>
    <phoneticPr fontId="5"/>
  </si>
  <si>
    <t>保健福祉事務所及びセンター</t>
    <rPh sb="0" eb="2">
      <t>ホケン</t>
    </rPh>
    <rPh sb="2" eb="4">
      <t>フクシ</t>
    </rPh>
    <rPh sb="4" eb="6">
      <t>ジム</t>
    </rPh>
    <rPh sb="6" eb="7">
      <t>ショ</t>
    </rPh>
    <rPh sb="7" eb="8">
      <t>オヨ</t>
    </rPh>
    <phoneticPr fontId="5"/>
  </si>
  <si>
    <t>保健福祉事務所
及びセンター</t>
    <rPh sb="0" eb="2">
      <t>ホケン</t>
    </rPh>
    <rPh sb="2" eb="4">
      <t>フクシ</t>
    </rPh>
    <rPh sb="4" eb="6">
      <t>ジム</t>
    </rPh>
    <rPh sb="6" eb="7">
      <t>ショ</t>
    </rPh>
    <rPh sb="8" eb="9">
      <t>オヨ</t>
    </rPh>
    <phoneticPr fontId="5"/>
  </si>
  <si>
    <t>横須賀市</t>
    <phoneticPr fontId="24"/>
  </si>
  <si>
    <t>茅ヶ崎市</t>
    <phoneticPr fontId="24"/>
  </si>
  <si>
    <t>平塚市</t>
    <phoneticPr fontId="24"/>
  </si>
  <si>
    <t>伊勢原市</t>
    <phoneticPr fontId="24"/>
  </si>
  <si>
    <t>小計</t>
    <phoneticPr fontId="24"/>
  </si>
  <si>
    <t>小田原市</t>
    <phoneticPr fontId="24"/>
  </si>
  <si>
    <t>箱根町</t>
    <phoneticPr fontId="24"/>
  </si>
  <si>
    <t>真鶴町</t>
    <phoneticPr fontId="24"/>
  </si>
  <si>
    <t>湯河原町</t>
    <phoneticPr fontId="24"/>
  </si>
  <si>
    <t>南足柄市</t>
    <phoneticPr fontId="24"/>
  </si>
  <si>
    <t>小計</t>
    <phoneticPr fontId="24"/>
  </si>
  <si>
    <t>海老名市</t>
    <phoneticPr fontId="24"/>
  </si>
  <si>
    <t>小計</t>
    <phoneticPr fontId="24"/>
  </si>
  <si>
    <t>6-3表　老人クラブ数及び会員数</t>
    <phoneticPr fontId="5"/>
  </si>
  <si>
    <t>区域</t>
    <rPh sb="0" eb="2">
      <t>クイキ</t>
    </rPh>
    <phoneticPr fontId="5"/>
  </si>
  <si>
    <t>市町村名</t>
  </si>
  <si>
    <t>老人クラブ数</t>
    <rPh sb="0" eb="2">
      <t>ロウジン</t>
    </rPh>
    <rPh sb="5" eb="6">
      <t>スウ</t>
    </rPh>
    <phoneticPr fontId="34"/>
  </si>
  <si>
    <t>会員数</t>
    <rPh sb="0" eb="3">
      <t>カイインスウ</t>
    </rPh>
    <phoneticPr fontId="34"/>
  </si>
  <si>
    <t>平成27年度</t>
    <rPh sb="0" eb="2">
      <t>ヘイセイ</t>
    </rPh>
    <rPh sb="4" eb="6">
      <t>ネンド</t>
    </rPh>
    <phoneticPr fontId="22"/>
  </si>
  <si>
    <t>平成28年度</t>
    <rPh sb="0" eb="2">
      <t>ヘイセイ</t>
    </rPh>
    <rPh sb="4" eb="6">
      <t>ネンド</t>
    </rPh>
    <phoneticPr fontId="22"/>
  </si>
  <si>
    <t>平成29年度</t>
    <rPh sb="0" eb="2">
      <t>ヘイセイ</t>
    </rPh>
    <rPh sb="4" eb="6">
      <t>ネンド</t>
    </rPh>
    <phoneticPr fontId="22"/>
  </si>
  <si>
    <t>平成30年度</t>
    <rPh sb="0" eb="2">
      <t>ヘイセイ</t>
    </rPh>
    <rPh sb="4" eb="6">
      <t>ネンド</t>
    </rPh>
    <phoneticPr fontId="22"/>
  </si>
  <si>
    <t>令和元年度</t>
    <rPh sb="0" eb="2">
      <t>レイワ</t>
    </rPh>
    <rPh sb="2" eb="4">
      <t>ガンネン</t>
    </rPh>
    <rPh sb="4" eb="5">
      <t>ド</t>
    </rPh>
    <phoneticPr fontId="22"/>
  </si>
  <si>
    <t>県計</t>
    <phoneticPr fontId="34"/>
  </si>
  <si>
    <t>横浜市</t>
    <phoneticPr fontId="34"/>
  </si>
  <si>
    <t>川崎市</t>
    <phoneticPr fontId="34"/>
  </si>
  <si>
    <t>相模原市</t>
    <phoneticPr fontId="34"/>
  </si>
  <si>
    <t>横浜市、川崎市、相模原市を除く計</t>
    <rPh sb="0" eb="2">
      <t>ヨコハマ</t>
    </rPh>
    <rPh sb="2" eb="3">
      <t>シ</t>
    </rPh>
    <rPh sb="4" eb="6">
      <t>カワサキ</t>
    </rPh>
    <rPh sb="6" eb="7">
      <t>シ</t>
    </rPh>
    <rPh sb="8" eb="11">
      <t>サガミハラ</t>
    </rPh>
    <rPh sb="11" eb="12">
      <t>シ</t>
    </rPh>
    <rPh sb="13" eb="14">
      <t>ノゾ</t>
    </rPh>
    <phoneticPr fontId="34"/>
  </si>
  <si>
    <t>横須賀・三浦</t>
    <rPh sb="0" eb="3">
      <t>ヨコスカ</t>
    </rPh>
    <rPh sb="4" eb="6">
      <t>ミウラ</t>
    </rPh>
    <phoneticPr fontId="34"/>
  </si>
  <si>
    <t>小計</t>
  </si>
  <si>
    <t>横須賀市</t>
    <rPh sb="0" eb="3">
      <t>ヨコスカ</t>
    </rPh>
    <rPh sb="3" eb="4">
      <t>シ</t>
    </rPh>
    <phoneticPr fontId="34"/>
  </si>
  <si>
    <t>県央</t>
    <rPh sb="0" eb="2">
      <t>ケンオウ</t>
    </rPh>
    <phoneticPr fontId="34"/>
  </si>
  <si>
    <t>海老名市</t>
  </si>
  <si>
    <t>湘南東部</t>
    <rPh sb="0" eb="2">
      <t>ショウナン</t>
    </rPh>
    <rPh sb="2" eb="4">
      <t>トウブ</t>
    </rPh>
    <phoneticPr fontId="34"/>
  </si>
  <si>
    <t>茅ヶ崎市</t>
  </si>
  <si>
    <t>湘南西部</t>
    <rPh sb="0" eb="2">
      <t>ショウナン</t>
    </rPh>
    <rPh sb="2" eb="4">
      <t>セイブ</t>
    </rPh>
    <phoneticPr fontId="34"/>
  </si>
  <si>
    <t>平塚市</t>
  </si>
  <si>
    <t>伊勢原市</t>
  </si>
  <si>
    <t>県西</t>
    <rPh sb="0" eb="1">
      <t>ケン</t>
    </rPh>
    <rPh sb="1" eb="2">
      <t>ニシ</t>
    </rPh>
    <phoneticPr fontId="34"/>
  </si>
  <si>
    <t>小田原市</t>
  </si>
  <si>
    <t>南足柄市</t>
  </si>
  <si>
    <t>箱根町</t>
  </si>
  <si>
    <t>真鶴町</t>
  </si>
  <si>
    <t>湯河原町</t>
  </si>
  <si>
    <t>資料：高齢福祉課</t>
    <rPh sb="5" eb="7">
      <t>フクシ</t>
    </rPh>
    <rPh sb="7" eb="8">
      <t>カ</t>
    </rPh>
    <phoneticPr fontId="34"/>
  </si>
  <si>
    <t>６－４表　老人クラブ友愛チーム設置状況</t>
    <phoneticPr fontId="5"/>
  </si>
  <si>
    <t>各年度末現在（単位：チーム）</t>
  </si>
  <si>
    <t>区域</t>
    <rPh sb="0" eb="2">
      <t>クイキ</t>
    </rPh>
    <phoneticPr fontId="34"/>
  </si>
  <si>
    <t>市町村名</t>
    <rPh sb="3" eb="4">
      <t>ナ</t>
    </rPh>
    <phoneticPr fontId="35"/>
  </si>
  <si>
    <t>平成29年度</t>
    <rPh sb="0" eb="2">
      <t>ヘイセイ</t>
    </rPh>
    <rPh sb="4" eb="6">
      <t>ネンド</t>
    </rPh>
    <phoneticPr fontId="35"/>
  </si>
  <si>
    <t>平成30年度</t>
    <rPh sb="0" eb="2">
      <t>ヘイセイ</t>
    </rPh>
    <rPh sb="4" eb="6">
      <t>ネンド</t>
    </rPh>
    <phoneticPr fontId="35"/>
  </si>
  <si>
    <t>令和元年度</t>
    <rPh sb="0" eb="2">
      <t>レイワ</t>
    </rPh>
    <rPh sb="2" eb="4">
      <t>ガンネン</t>
    </rPh>
    <rPh sb="4" eb="5">
      <t>ド</t>
    </rPh>
    <phoneticPr fontId="35"/>
  </si>
  <si>
    <t>県計</t>
    <rPh sb="0" eb="1">
      <t>ケン</t>
    </rPh>
    <rPh sb="1" eb="2">
      <t>ケイ</t>
    </rPh>
    <phoneticPr fontId="35"/>
  </si>
  <si>
    <t>横浜市</t>
    <rPh sb="0" eb="3">
      <t>ヨコハマシ</t>
    </rPh>
    <phoneticPr fontId="35"/>
  </si>
  <si>
    <t>川崎市</t>
    <rPh sb="0" eb="3">
      <t>カワサキシ</t>
    </rPh>
    <phoneticPr fontId="35"/>
  </si>
  <si>
    <t>相模原市</t>
  </si>
  <si>
    <t>横須賀市</t>
  </si>
  <si>
    <t>-</t>
    <phoneticPr fontId="35"/>
  </si>
  <si>
    <t>-</t>
    <phoneticPr fontId="5"/>
  </si>
  <si>
    <t>資料：高齢福祉課</t>
    <rPh sb="0" eb="2">
      <t>シリョウ</t>
    </rPh>
    <rPh sb="3" eb="5">
      <t>コウレイ</t>
    </rPh>
    <rPh sb="5" eb="7">
      <t>フクシ</t>
    </rPh>
    <rPh sb="7" eb="8">
      <t>カ</t>
    </rPh>
    <phoneticPr fontId="35"/>
  </si>
  <si>
    <t>令和２年版　神奈川県 福祉統計</t>
    <rPh sb="0" eb="2">
      <t>レイワ</t>
    </rPh>
    <phoneticPr fontId="5"/>
  </si>
  <si>
    <t>令和２年度末現在（単位：人）</t>
    <rPh sb="0" eb="2">
      <t>レイワ</t>
    </rPh>
    <rPh sb="3" eb="5">
      <t>ネンド</t>
    </rPh>
    <rPh sb="5" eb="6">
      <t>マツ</t>
    </rPh>
    <rPh sb="6" eb="8">
      <t>ゲンザイ</t>
    </rPh>
    <rPh sb="9" eb="11">
      <t>タンイ</t>
    </rPh>
    <rPh sb="12" eb="13">
      <t>ニン</t>
    </rPh>
    <phoneticPr fontId="5"/>
  </si>
  <si>
    <t>令和２年度</t>
    <rPh sb="0" eb="2">
      <t>レイワ</t>
    </rPh>
    <rPh sb="3" eb="5">
      <t>ネンド</t>
    </rPh>
    <rPh sb="4" eb="5">
      <t>ド</t>
    </rPh>
    <phoneticPr fontId="22"/>
  </si>
  <si>
    <t>令和２年度</t>
    <rPh sb="0" eb="2">
      <t>レイワ</t>
    </rPh>
    <rPh sb="3" eb="5">
      <t>ネンド</t>
    </rPh>
    <rPh sb="4" eb="5">
      <t>ド</t>
    </rPh>
    <phoneticPr fontId="35"/>
  </si>
  <si>
    <t>6-5表</t>
    <rPh sb="3" eb="4">
      <t>ヒョウ</t>
    </rPh>
    <phoneticPr fontId="38"/>
  </si>
  <si>
    <t>健康増進事業実績総括表</t>
    <rPh sb="0" eb="1">
      <t>ケン</t>
    </rPh>
    <rPh sb="1" eb="2">
      <t>ヤスシ</t>
    </rPh>
    <rPh sb="2" eb="3">
      <t>ゾウ</t>
    </rPh>
    <rPh sb="3" eb="4">
      <t>ススム</t>
    </rPh>
    <rPh sb="4" eb="5">
      <t>コト</t>
    </rPh>
    <rPh sb="5" eb="6">
      <t>ギョウ</t>
    </rPh>
    <phoneticPr fontId="39"/>
  </si>
  <si>
    <t>令和2年度</t>
    <rPh sb="0" eb="2">
      <t>レイワ</t>
    </rPh>
    <rPh sb="3" eb="5">
      <t>ネンド</t>
    </rPh>
    <rPh sb="4" eb="5">
      <t>ガンネン</t>
    </rPh>
    <phoneticPr fontId="38"/>
  </si>
  <si>
    <t xml:space="preserve">市町村総人口
(令和2年4月1日現在)
</t>
    <rPh sb="8" eb="10">
      <t>レイワ</t>
    </rPh>
    <phoneticPr fontId="38"/>
  </si>
  <si>
    <t>(1)健康教育</t>
    <phoneticPr fontId="38"/>
  </si>
  <si>
    <t>(2)健康相談</t>
    <phoneticPr fontId="38"/>
  </si>
  <si>
    <t>(3)訪問指導</t>
    <phoneticPr fontId="38"/>
  </si>
  <si>
    <t>(4)歯周疾患検診</t>
    <phoneticPr fontId="38"/>
  </si>
  <si>
    <t>(5)骨粗鬆症検診</t>
    <rPh sb="3" eb="7">
      <t>コツソショウショウ</t>
    </rPh>
    <rPh sb="7" eb="9">
      <t>ケンシン</t>
    </rPh>
    <phoneticPr fontId="38"/>
  </si>
  <si>
    <t>(6)肝炎ウイルス検診</t>
    <phoneticPr fontId="38"/>
  </si>
  <si>
    <t>(7)健康診査</t>
    <phoneticPr fontId="38"/>
  </si>
  <si>
    <t>個別健康教育</t>
  </si>
  <si>
    <t>集団健康教育</t>
  </si>
  <si>
    <t>重点健康相談</t>
  </si>
  <si>
    <t>総合健康相談</t>
  </si>
  <si>
    <t>被訪問指導実人員</t>
    <rPh sb="1" eb="3">
      <t>ホウモン</t>
    </rPh>
    <phoneticPr fontId="38"/>
  </si>
  <si>
    <t>被訪問指導延人員</t>
    <rPh sb="1" eb="3">
      <t>ホウモン</t>
    </rPh>
    <phoneticPr fontId="38"/>
  </si>
  <si>
    <t>受診者数</t>
  </si>
  <si>
    <t>対象者数</t>
    <phoneticPr fontId="38"/>
  </si>
  <si>
    <t>受診者数</t>
    <rPh sb="0" eb="3">
      <t>ジュシンシャ</t>
    </rPh>
    <rPh sb="3" eb="4">
      <t>スウ</t>
    </rPh>
    <phoneticPr fontId="38"/>
  </si>
  <si>
    <t>受診率</t>
    <phoneticPr fontId="38"/>
  </si>
  <si>
    <t>高血圧</t>
  </si>
  <si>
    <t>脂質異常症</t>
    <rPh sb="0" eb="2">
      <t>シシツ</t>
    </rPh>
    <rPh sb="2" eb="4">
      <t>イジョウ</t>
    </rPh>
    <phoneticPr fontId="38"/>
  </si>
  <si>
    <t>糖尿病</t>
  </si>
  <si>
    <t>喫煙</t>
  </si>
  <si>
    <t>開催回数</t>
    <phoneticPr fontId="38"/>
  </si>
  <si>
    <t>参加
延人員</t>
    <rPh sb="0" eb="2">
      <t>サンカ</t>
    </rPh>
    <phoneticPr fontId="38"/>
  </si>
  <si>
    <t>合計</t>
  </si>
  <si>
    <t>要指導者等</t>
    <rPh sb="0" eb="1">
      <t>ヨウ</t>
    </rPh>
    <rPh sb="1" eb="2">
      <t>ユビ</t>
    </rPh>
    <phoneticPr fontId="38"/>
  </si>
  <si>
    <t>個別健康教育対象者</t>
    <phoneticPr fontId="38"/>
  </si>
  <si>
    <t>閉じこもり予防</t>
    <phoneticPr fontId="38"/>
  </si>
  <si>
    <t>介護家族者</t>
    <phoneticPr fontId="38"/>
  </si>
  <si>
    <t>寝たきり者</t>
    <phoneticPr fontId="38"/>
  </si>
  <si>
    <t>認知症の者</t>
    <rPh sb="0" eb="2">
      <t>ニンチ</t>
    </rPh>
    <rPh sb="2" eb="3">
      <t>ショウ</t>
    </rPh>
    <phoneticPr fontId="38"/>
  </si>
  <si>
    <t>その他</t>
  </si>
  <si>
    <t>個別健康教育対象者</t>
    <phoneticPr fontId="38"/>
  </si>
  <si>
    <t>介護家族者</t>
    <phoneticPr fontId="38"/>
  </si>
  <si>
    <t>寝たきり者</t>
    <phoneticPr fontId="38"/>
  </si>
  <si>
    <t>受診者数</t>
    <phoneticPr fontId="38"/>
  </si>
  <si>
    <t>受診者数（女）</t>
    <rPh sb="0" eb="2">
      <t>ジュシン</t>
    </rPh>
    <rPh sb="2" eb="3">
      <t>スウ</t>
    </rPh>
    <rPh sb="4" eb="5">
      <t>オンナ</t>
    </rPh>
    <phoneticPr fontId="38"/>
  </si>
  <si>
    <t>40歳検診</t>
    <rPh sb="2" eb="3">
      <t>サイ</t>
    </rPh>
    <rPh sb="3" eb="5">
      <t>ケンシン</t>
    </rPh>
    <phoneticPr fontId="38"/>
  </si>
  <si>
    <t>41歳以上検診</t>
    <rPh sb="2" eb="5">
      <t>サイイジョウ</t>
    </rPh>
    <rPh sb="5" eb="7">
      <t>ケンシン</t>
    </rPh>
    <phoneticPr fontId="39"/>
  </si>
  <si>
    <t>健康診査</t>
    <rPh sb="0" eb="2">
      <t>ケンコウ</t>
    </rPh>
    <rPh sb="2" eb="4">
      <t>シンサ</t>
    </rPh>
    <phoneticPr fontId="38"/>
  </si>
  <si>
    <t>訪問健康診査</t>
    <rPh sb="2" eb="4">
      <t>ケンコウ</t>
    </rPh>
    <phoneticPr fontId="38"/>
  </si>
  <si>
    <t>介護家族訪問健康診査</t>
    <phoneticPr fontId="38"/>
  </si>
  <si>
    <t>合計(E)</t>
    <phoneticPr fontId="38"/>
  </si>
  <si>
    <r>
      <rPr>
        <sz val="12"/>
        <rFont val="メイリオ"/>
        <family val="3"/>
        <charset val="128"/>
      </rPr>
      <t>市町村</t>
    </r>
    <r>
      <rPr>
        <sz val="10"/>
        <rFont val="メイリオ"/>
        <family val="3"/>
        <charset val="128"/>
      </rPr>
      <t xml:space="preserve">
</t>
    </r>
    <r>
      <rPr>
        <sz val="11"/>
        <rFont val="メイリオ"/>
        <family val="3"/>
        <charset val="128"/>
      </rPr>
      <t>実施実人数</t>
    </r>
    <phoneticPr fontId="38"/>
  </si>
  <si>
    <r>
      <rPr>
        <sz val="12"/>
        <rFont val="メイリオ"/>
        <family val="3"/>
        <charset val="128"/>
      </rPr>
      <t>医療機関</t>
    </r>
    <r>
      <rPr>
        <sz val="10"/>
        <rFont val="メイリオ"/>
        <family val="3"/>
        <charset val="128"/>
      </rPr>
      <t xml:space="preserve">
</t>
    </r>
    <r>
      <rPr>
        <sz val="11"/>
        <rFont val="メイリオ"/>
        <family val="3"/>
        <charset val="128"/>
      </rPr>
      <t>実施実人数</t>
    </r>
    <phoneticPr fontId="38"/>
  </si>
  <si>
    <r>
      <rPr>
        <sz val="12"/>
        <rFont val="メイリオ"/>
        <family val="3"/>
        <charset val="128"/>
      </rPr>
      <t>市町村</t>
    </r>
    <r>
      <rPr>
        <sz val="10"/>
        <rFont val="メイリオ"/>
        <family val="3"/>
        <charset val="128"/>
      </rPr>
      <t xml:space="preserve">
</t>
    </r>
    <r>
      <rPr>
        <sz val="11"/>
        <rFont val="メイリオ"/>
        <family val="3"/>
        <charset val="128"/>
      </rPr>
      <t>実施実人数</t>
    </r>
    <phoneticPr fontId="38"/>
  </si>
  <si>
    <r>
      <rPr>
        <sz val="12"/>
        <rFont val="メイリオ"/>
        <family val="3"/>
        <charset val="128"/>
      </rPr>
      <t>医療機関</t>
    </r>
    <r>
      <rPr>
        <sz val="10"/>
        <rFont val="メイリオ"/>
        <family val="3"/>
        <charset val="128"/>
      </rPr>
      <t xml:space="preserve">
</t>
    </r>
    <r>
      <rPr>
        <sz val="11"/>
        <rFont val="メイリオ"/>
        <family val="3"/>
        <charset val="128"/>
      </rPr>
      <t>実施実人数</t>
    </r>
    <phoneticPr fontId="38"/>
  </si>
  <si>
    <t>開催
回数</t>
    <phoneticPr fontId="38"/>
  </si>
  <si>
    <t>被指導
延人員</t>
    <rPh sb="0" eb="2">
      <t>シドウ</t>
    </rPh>
    <phoneticPr fontId="38"/>
  </si>
  <si>
    <t>被指導
延人員</t>
    <rPh sb="0" eb="1">
      <t>ヒ</t>
    </rPh>
    <rPh sb="1" eb="3">
      <t>シドウ</t>
    </rPh>
    <phoneticPr fontId="38"/>
  </si>
  <si>
    <t>Ｂ型</t>
    <rPh sb="1" eb="2">
      <t>カタ</t>
    </rPh>
    <phoneticPr fontId="39"/>
  </si>
  <si>
    <t>Ｃ型</t>
    <rPh sb="1" eb="2">
      <t>カタ</t>
    </rPh>
    <phoneticPr fontId="39"/>
  </si>
  <si>
    <t>(A)</t>
    <phoneticPr fontId="38"/>
  </si>
  <si>
    <t>(B)</t>
    <phoneticPr fontId="38"/>
  </si>
  <si>
    <t>(C)</t>
    <phoneticPr fontId="38"/>
  </si>
  <si>
    <t>(D)</t>
    <phoneticPr fontId="38"/>
  </si>
  <si>
    <t>=(B+C+D)</t>
    <phoneticPr fontId="38"/>
  </si>
  <si>
    <t>(E/A)</t>
    <phoneticPr fontId="38"/>
  </si>
  <si>
    <t>横浜市</t>
  </si>
  <si>
    <t>川崎市</t>
  </si>
  <si>
    <t>…</t>
  </si>
  <si>
    <t>…</t>
    <phoneticPr fontId="42"/>
  </si>
  <si>
    <t>-</t>
  </si>
  <si>
    <t>資料：健康増進課</t>
    <rPh sb="0" eb="2">
      <t>シリョウ</t>
    </rPh>
    <rPh sb="3" eb="5">
      <t>ケンコウ</t>
    </rPh>
    <rPh sb="5" eb="7">
      <t>ゾウシン</t>
    </rPh>
    <rPh sb="7" eb="8">
      <t>カ</t>
    </rPh>
    <phoneticPr fontId="38"/>
  </si>
  <si>
    <t>※市町村総人口は、県統計センター「神奈川県人口統計調査結果」による。その他は、厚生労働省「令和元年度地域保健・健康増進事業報告」による。</t>
    <rPh sb="1" eb="4">
      <t>シチョウソン</t>
    </rPh>
    <rPh sb="4" eb="5">
      <t>ソウ</t>
    </rPh>
    <rPh sb="27" eb="29">
      <t>ケッカ</t>
    </rPh>
    <rPh sb="36" eb="37">
      <t>タ</t>
    </rPh>
    <rPh sb="39" eb="41">
      <t>コウセイ</t>
    </rPh>
    <rPh sb="41" eb="44">
      <t>ロウドウショウ</t>
    </rPh>
    <rPh sb="45" eb="47">
      <t>レイワ</t>
    </rPh>
    <rPh sb="47" eb="49">
      <t>ガンネン</t>
    </rPh>
    <rPh sb="49" eb="50">
      <t>ド</t>
    </rPh>
    <rPh sb="50" eb="52">
      <t>チイキ</t>
    </rPh>
    <rPh sb="52" eb="54">
      <t>ホケン</t>
    </rPh>
    <rPh sb="55" eb="57">
      <t>ケンコウ</t>
    </rPh>
    <rPh sb="57" eb="59">
      <t>ゾウシン</t>
    </rPh>
    <rPh sb="59" eb="61">
      <t>ジギョウ</t>
    </rPh>
    <rPh sb="61" eb="63">
      <t>ホウコク</t>
    </rPh>
    <phoneticPr fontId="38"/>
  </si>
  <si>
    <t>※個別健康教育は、年度中にその教育課程を終了した人数。</t>
    <rPh sb="1" eb="3">
      <t>コベツ</t>
    </rPh>
    <rPh sb="3" eb="5">
      <t>ケンコウ</t>
    </rPh>
    <rPh sb="5" eb="7">
      <t>キョウイク</t>
    </rPh>
    <rPh sb="9" eb="12">
      <t>ネンドチュウ</t>
    </rPh>
    <rPh sb="15" eb="17">
      <t>キョウイク</t>
    </rPh>
    <rPh sb="17" eb="19">
      <t>カテイ</t>
    </rPh>
    <rPh sb="20" eb="22">
      <t>シュウリョウ</t>
    </rPh>
    <rPh sb="24" eb="26">
      <t>ニンズウ</t>
    </rPh>
    <phoneticPr fontId="38"/>
  </si>
  <si>
    <t>※項目別が計数不詳の市町村があるため、総数と項目別の計が一致しない場合がある。</t>
    <rPh sb="1" eb="3">
      <t>コウモク</t>
    </rPh>
    <rPh sb="3" eb="4">
      <t>ベツ</t>
    </rPh>
    <rPh sb="5" eb="7">
      <t>ケイスウ</t>
    </rPh>
    <rPh sb="7" eb="9">
      <t>フショウ</t>
    </rPh>
    <rPh sb="10" eb="13">
      <t>シチョウソン</t>
    </rPh>
    <rPh sb="19" eb="21">
      <t>ソウスウ</t>
    </rPh>
    <rPh sb="22" eb="24">
      <t>コウモク</t>
    </rPh>
    <rPh sb="24" eb="25">
      <t>ベツ</t>
    </rPh>
    <rPh sb="26" eb="27">
      <t>ケイ</t>
    </rPh>
    <rPh sb="28" eb="30">
      <t>イッチ</t>
    </rPh>
    <rPh sb="33" eb="35">
      <t>バアイ</t>
    </rPh>
    <phoneticPr fontId="38"/>
  </si>
  <si>
    <t>※平成28年度まで掲載していた「健康手帳の交付数」「機能訓練」については同年度をもって調査を終了している。</t>
    <rPh sb="1" eb="3">
      <t>ヘイセイ</t>
    </rPh>
    <rPh sb="5" eb="7">
      <t>ネンド</t>
    </rPh>
    <rPh sb="9" eb="11">
      <t>ケイサイ</t>
    </rPh>
    <rPh sb="36" eb="39">
      <t>ドウネンド</t>
    </rPh>
    <rPh sb="43" eb="45">
      <t>チョウサ</t>
    </rPh>
    <rPh sb="46" eb="48">
      <t>シュウリョウ</t>
    </rPh>
    <phoneticPr fontId="38"/>
  </si>
  <si>
    <t>６－５表　健康増進事業実績総括表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</si>
</sst>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 * #,##0_ ;_ * \-#,##0_ ;_ * &quot;-&quot;_ ;_ @_ "/>
    <numFmt numFmtId="176" formatCode="&quot;¥&quot;#,##0_);[Red]\(&quot;¥&quot;#,##0\)"/>
    <numFmt numFmtId="177" formatCode="_(* #,##0_);_(* \(#,##0\);_(* &quot;-&quot;_);_(@_)"/>
    <numFmt numFmtId="178" formatCode="#,##0&quot;人&quot;"/>
    <numFmt numFmtId="179" formatCode="#,##0;&quot;▲ &quot;#,##0"/>
    <numFmt numFmtId="180" formatCode="#,###;\-#,###;\-\ "/>
    <numFmt numFmtId="181" formatCode="0.0%"/>
  </numFmts>
  <fonts count="43">
    <font>
      <sz val="12"/>
      <name val="ＭＳ 明朝"/>
      <family val="1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2"/>
      <color indexed="8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2"/>
      <color indexed="9"/>
      <name val="ＭＳ 明朝"/>
      <family val="1"/>
      <charset val="128"/>
    </font>
    <font>
      <b/>
      <sz val="12"/>
      <color indexed="9"/>
      <name val="ＭＳ 明朝"/>
      <family val="1"/>
      <charset val="128"/>
    </font>
    <font>
      <sz val="12"/>
      <color indexed="10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8"/>
      <color theme="3"/>
      <name val="ＭＳ Ｐゴシック"/>
      <family val="3"/>
      <charset val="128"/>
    </font>
    <font>
      <sz val="12"/>
      <color rgb="FF9C6500"/>
      <name val="ＭＳ 明朝"/>
      <family val="1"/>
      <charset val="128"/>
    </font>
    <font>
      <sz val="12"/>
      <color rgb="FFFA7D00"/>
      <name val="ＭＳ 明朝"/>
      <family val="1"/>
      <charset val="128"/>
    </font>
    <font>
      <sz val="12"/>
      <color rgb="FF9C0006"/>
      <name val="ＭＳ 明朝"/>
      <family val="1"/>
      <charset val="128"/>
    </font>
    <font>
      <b/>
      <sz val="12"/>
      <color rgb="FFFA7D00"/>
      <name val="ＭＳ 明朝"/>
      <family val="1"/>
      <charset val="128"/>
    </font>
    <font>
      <b/>
      <sz val="15"/>
      <color theme="3"/>
      <name val="ＭＳ 明朝"/>
      <family val="1"/>
      <charset val="128"/>
    </font>
    <font>
      <b/>
      <sz val="13"/>
      <color theme="3"/>
      <name val="ＭＳ 明朝"/>
      <family val="1"/>
      <charset val="128"/>
    </font>
    <font>
      <b/>
      <sz val="11"/>
      <color theme="3"/>
      <name val="ＭＳ 明朝"/>
      <family val="1"/>
      <charset val="128"/>
    </font>
    <font>
      <b/>
      <sz val="12"/>
      <color rgb="FF3F3F3F"/>
      <name val="ＭＳ 明朝"/>
      <family val="1"/>
      <charset val="128"/>
    </font>
    <font>
      <i/>
      <sz val="12"/>
      <color rgb="FF7F7F7F"/>
      <name val="ＭＳ 明朝"/>
      <family val="1"/>
      <charset val="128"/>
    </font>
    <font>
      <sz val="12"/>
      <color rgb="FF3F3F76"/>
      <name val="ＭＳ 明朝"/>
      <family val="1"/>
      <charset val="128"/>
    </font>
    <font>
      <sz val="12"/>
      <color rgb="FF00610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7"/>
      <name val="ＭＳ Ｐゴシック"/>
      <family val="3"/>
      <charset val="128"/>
    </font>
    <font>
      <sz val="11"/>
      <name val="明朝"/>
      <family val="3"/>
      <charset val="128"/>
    </font>
    <font>
      <sz val="11"/>
      <name val="メイリオ"/>
      <family val="3"/>
      <charset val="128"/>
    </font>
    <font>
      <sz val="6"/>
      <name val="ＭＳ Ｐゴシック"/>
      <family val="3"/>
      <charset val="128"/>
    </font>
    <font>
      <u/>
      <sz val="12"/>
      <color theme="10"/>
      <name val="ＭＳ 明朝"/>
      <family val="2"/>
      <charset val="128"/>
    </font>
    <font>
      <sz val="11"/>
      <color theme="4" tint="-0.499984740745262"/>
      <name val="メイリオ"/>
      <family val="3"/>
      <charset val="128"/>
    </font>
    <font>
      <sz val="11"/>
      <color theme="1"/>
      <name val="メイリオ"/>
      <family val="3"/>
      <charset val="128"/>
    </font>
    <font>
      <u/>
      <sz val="11"/>
      <color theme="10"/>
      <name val="メイリオ"/>
      <family val="3"/>
      <charset val="128"/>
    </font>
    <font>
      <sz val="14"/>
      <name val="Terminal"/>
      <charset val="128"/>
    </font>
    <font>
      <sz val="16"/>
      <name val="メイリオ"/>
      <family val="3"/>
      <charset val="128"/>
    </font>
    <font>
      <sz val="6"/>
      <name val="ＭＳ Ｐ明朝"/>
      <family val="1"/>
      <charset val="128"/>
    </font>
    <font>
      <sz val="10"/>
      <name val="Century"/>
      <family val="1"/>
    </font>
    <font>
      <sz val="9"/>
      <color indexed="81"/>
      <name val="ＭＳ Ｐゴシック"/>
      <family val="3"/>
      <charset val="128"/>
    </font>
    <font>
      <sz val="12"/>
      <name val="メイリオ"/>
      <family val="3"/>
      <charset val="128"/>
    </font>
    <font>
      <sz val="7"/>
      <name val="Terminal"/>
      <charset val="128"/>
    </font>
    <font>
      <sz val="8"/>
      <name val="ＭＳ 明朝"/>
      <family val="1"/>
      <charset val="128"/>
    </font>
    <font>
      <sz val="10"/>
      <name val="メイリオ"/>
      <family val="3"/>
      <charset val="128"/>
    </font>
    <font>
      <sz val="12"/>
      <color theme="4" tint="-0.499984740745262"/>
      <name val="メイリオ"/>
      <family val="3"/>
      <charset val="128"/>
    </font>
    <font>
      <sz val="6"/>
      <name val="ＭＳ 明朝"/>
      <family val="2"/>
      <charset val="128"/>
    </font>
  </fonts>
  <fills count="3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</fills>
  <borders count="2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52">
    <xf numFmtId="0" fontId="0" fillId="0" borderId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28" borderId="21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4" fillId="3" borderId="22" applyNumberFormat="0" applyFont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24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25" applyNumberFormat="0" applyFill="0" applyAlignment="0" applyProtection="0">
      <alignment vertical="center"/>
    </xf>
    <xf numFmtId="0" fontId="16" fillId="0" borderId="26" applyNumberFormat="0" applyFill="0" applyAlignment="0" applyProtection="0">
      <alignment vertical="center"/>
    </xf>
    <xf numFmtId="0" fontId="17" fillId="0" borderId="2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28" applyNumberFormat="0" applyFill="0" applyAlignment="0" applyProtection="0">
      <alignment vertical="center"/>
    </xf>
    <xf numFmtId="0" fontId="18" fillId="31" borderId="2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20" fillId="2" borderId="24" applyNumberFormat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38" fontId="22" fillId="0" borderId="0" applyFont="0" applyFill="0" applyBorder="0" applyAlignment="0" applyProtection="0"/>
    <xf numFmtId="0" fontId="4" fillId="0" borderId="0" applyProtection="0"/>
    <xf numFmtId="38" fontId="25" fillId="0" borderId="0" applyFont="0" applyFill="0" applyBorder="0" applyAlignment="0" applyProtection="0"/>
    <xf numFmtId="0" fontId="25" fillId="0" borderId="0"/>
    <xf numFmtId="0" fontId="2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37" fontId="32" fillId="0" borderId="0"/>
    <xf numFmtId="9" fontId="4" fillId="0" borderId="0" applyFont="0" applyFill="0" applyBorder="0" applyAlignment="0" applyProtection="0"/>
    <xf numFmtId="0" fontId="1" fillId="0" borderId="0">
      <alignment vertical="center"/>
    </xf>
  </cellStyleXfs>
  <cellXfs count="567">
    <xf numFmtId="0" fontId="0" fillId="0" borderId="0" xfId="0" applyAlignment="1">
      <alignment vertical="center"/>
    </xf>
    <xf numFmtId="38" fontId="26" fillId="0" borderId="0" xfId="43" applyFont="1" applyFill="1" applyBorder="1" applyAlignment="1"/>
    <xf numFmtId="38" fontId="26" fillId="0" borderId="0" xfId="43" applyNumberFormat="1" applyFont="1" applyFill="1" applyAlignment="1"/>
    <xf numFmtId="38" fontId="26" fillId="0" borderId="0" xfId="43" applyNumberFormat="1" applyFont="1" applyFill="1" applyBorder="1" applyAlignment="1"/>
    <xf numFmtId="0" fontId="26" fillId="0" borderId="0" xfId="0" applyFont="1" applyFill="1" applyAlignment="1">
      <alignment vertical="center" wrapText="1"/>
    </xf>
    <xf numFmtId="0" fontId="26" fillId="0" borderId="0" xfId="0" applyFont="1" applyFill="1" applyBorder="1" applyAlignment="1">
      <alignment vertical="center" wrapText="1" shrinkToFit="1"/>
    </xf>
    <xf numFmtId="0" fontId="30" fillId="0" borderId="0" xfId="47" applyFont="1" applyFill="1">
      <alignment vertical="center"/>
    </xf>
    <xf numFmtId="0" fontId="31" fillId="0" borderId="0" xfId="48" applyFont="1" applyFill="1" applyAlignment="1">
      <alignment horizontal="left" vertical="center" indent="1"/>
    </xf>
    <xf numFmtId="0" fontId="26" fillId="0" borderId="0" xfId="47" applyFont="1" applyFill="1">
      <alignment vertical="center"/>
    </xf>
    <xf numFmtId="0" fontId="26" fillId="0" borderId="40" xfId="0" applyFont="1" applyFill="1" applyBorder="1" applyAlignment="1">
      <alignment horizontal="left" vertical="center" wrapText="1" shrinkToFit="1"/>
    </xf>
    <xf numFmtId="0" fontId="26" fillId="0" borderId="36" xfId="0" applyFont="1" applyFill="1" applyBorder="1" applyAlignment="1">
      <alignment horizontal="left" vertical="center" wrapText="1" shrinkToFit="1"/>
    </xf>
    <xf numFmtId="0" fontId="26" fillId="0" borderId="35" xfId="0" applyFont="1" applyFill="1" applyBorder="1" applyAlignment="1">
      <alignment horizontal="left" vertical="center" wrapText="1" shrinkToFit="1"/>
    </xf>
    <xf numFmtId="0" fontId="26" fillId="35" borderId="13" xfId="0" applyFont="1" applyFill="1" applyBorder="1" applyAlignment="1">
      <alignment horizontal="distributed" vertical="center" wrapText="1" justifyLastLine="1" shrinkToFit="1"/>
    </xf>
    <xf numFmtId="0" fontId="26" fillId="0" borderId="48" xfId="0" applyFont="1" applyFill="1" applyBorder="1" applyAlignment="1">
      <alignment horizontal="left" vertical="center" wrapText="1" shrinkToFit="1"/>
    </xf>
    <xf numFmtId="0" fontId="26" fillId="34" borderId="37" xfId="0" applyFont="1" applyFill="1" applyBorder="1" applyAlignment="1">
      <alignment horizontal="distributed" vertical="center" wrapText="1" justifyLastLine="1" shrinkToFit="1"/>
    </xf>
    <xf numFmtId="0" fontId="26" fillId="0" borderId="52" xfId="0" applyFont="1" applyFill="1" applyBorder="1" applyAlignment="1">
      <alignment horizontal="left" vertical="center" wrapText="1" shrinkToFit="1"/>
    </xf>
    <xf numFmtId="0" fontId="26" fillId="34" borderId="52" xfId="0" applyFont="1" applyFill="1" applyBorder="1" applyAlignment="1">
      <alignment horizontal="distributed" vertical="center" wrapText="1" justifyLastLine="1" shrinkToFit="1"/>
    </xf>
    <xf numFmtId="0" fontId="26" fillId="0" borderId="53" xfId="0" applyFont="1" applyFill="1" applyBorder="1" applyAlignment="1">
      <alignment horizontal="left" vertical="center" wrapText="1" shrinkToFit="1"/>
    </xf>
    <xf numFmtId="0" fontId="26" fillId="0" borderId="33" xfId="0" applyFont="1" applyFill="1" applyBorder="1" applyAlignment="1">
      <alignment horizontal="left" vertical="center" wrapText="1" shrinkToFit="1"/>
    </xf>
    <xf numFmtId="0" fontId="26" fillId="35" borderId="43" xfId="0" applyFont="1" applyFill="1" applyBorder="1" applyAlignment="1">
      <alignment horizontal="distributed" vertical="center" wrapText="1" justifyLastLine="1" shrinkToFit="1"/>
    </xf>
    <xf numFmtId="0" fontId="26" fillId="35" borderId="57" xfId="0" applyFont="1" applyFill="1" applyBorder="1" applyAlignment="1">
      <alignment horizontal="distributed" vertical="center" wrapText="1" justifyLastLine="1" shrinkToFit="1"/>
    </xf>
    <xf numFmtId="38" fontId="26" fillId="35" borderId="10" xfId="43" applyFont="1" applyFill="1" applyBorder="1" applyAlignment="1">
      <alignment horizontal="distributed" vertical="center" justifyLastLine="1"/>
    </xf>
    <xf numFmtId="38" fontId="26" fillId="35" borderId="16" xfId="43" applyFont="1" applyFill="1" applyBorder="1" applyAlignment="1">
      <alignment horizontal="distributed" vertical="center" justifyLastLine="1"/>
    </xf>
    <xf numFmtId="38" fontId="26" fillId="35" borderId="5" xfId="43" applyFont="1" applyFill="1" applyBorder="1" applyAlignment="1">
      <alignment horizontal="distributed" vertical="center" justifyLastLine="1"/>
    </xf>
    <xf numFmtId="38" fontId="26" fillId="35" borderId="34" xfId="43" applyFont="1" applyFill="1" applyBorder="1" applyAlignment="1">
      <alignment horizontal="distributed" vertical="center" justifyLastLine="1"/>
    </xf>
    <xf numFmtId="38" fontId="26" fillId="0" borderId="36" xfId="43" applyFont="1" applyFill="1" applyBorder="1" applyAlignment="1">
      <alignment vertical="center"/>
    </xf>
    <xf numFmtId="38" fontId="26" fillId="0" borderId="42" xfId="43" applyFont="1" applyFill="1" applyBorder="1" applyAlignment="1">
      <alignment vertical="center"/>
    </xf>
    <xf numFmtId="38" fontId="26" fillId="0" borderId="35" xfId="43" applyFont="1" applyFill="1" applyBorder="1" applyAlignment="1">
      <alignment vertical="center"/>
    </xf>
    <xf numFmtId="38" fontId="26" fillId="0" borderId="40" xfId="43" applyFont="1" applyFill="1" applyBorder="1" applyAlignment="1">
      <alignment vertical="center"/>
    </xf>
    <xf numFmtId="38" fontId="26" fillId="0" borderId="50" xfId="43" applyFont="1" applyFill="1" applyBorder="1" applyAlignment="1">
      <alignment vertical="center"/>
    </xf>
    <xf numFmtId="38" fontId="26" fillId="33" borderId="39" xfId="43" applyFont="1" applyFill="1" applyBorder="1" applyAlignment="1">
      <alignment vertical="center"/>
    </xf>
    <xf numFmtId="38" fontId="26" fillId="0" borderId="53" xfId="43" applyFont="1" applyFill="1" applyBorder="1" applyAlignment="1">
      <alignment vertical="center"/>
    </xf>
    <xf numFmtId="38" fontId="26" fillId="34" borderId="37" xfId="43" applyFont="1" applyFill="1" applyBorder="1" applyAlignment="1">
      <alignment vertical="center"/>
    </xf>
    <xf numFmtId="38" fontId="26" fillId="0" borderId="52" xfId="43" applyFont="1" applyFill="1" applyBorder="1" applyAlignment="1">
      <alignment vertical="center"/>
    </xf>
    <xf numFmtId="38" fontId="26" fillId="34" borderId="52" xfId="43" applyFont="1" applyFill="1" applyBorder="1" applyAlignment="1">
      <alignment vertical="center"/>
    </xf>
    <xf numFmtId="38" fontId="26" fillId="0" borderId="39" xfId="43" applyFont="1" applyFill="1" applyBorder="1" applyAlignment="1">
      <alignment vertical="center"/>
    </xf>
    <xf numFmtId="38" fontId="26" fillId="0" borderId="20" xfId="43" applyNumberFormat="1" applyFont="1" applyFill="1" applyBorder="1" applyAlignment="1"/>
    <xf numFmtId="0" fontId="26" fillId="35" borderId="86" xfId="0" applyFont="1" applyFill="1" applyBorder="1" applyAlignment="1">
      <alignment horizontal="left" vertical="center" wrapText="1" justifyLastLine="1" shrinkToFit="1"/>
    </xf>
    <xf numFmtId="0" fontId="26" fillId="35" borderId="4" xfId="0" applyFont="1" applyFill="1" applyBorder="1" applyAlignment="1">
      <alignment horizontal="left" vertical="center" wrapText="1" justifyLastLine="1" shrinkToFit="1"/>
    </xf>
    <xf numFmtId="0" fontId="26" fillId="35" borderId="42" xfId="0" applyFont="1" applyFill="1" applyBorder="1" applyAlignment="1">
      <alignment horizontal="distributed" vertical="center" wrapText="1" justifyLastLine="1" shrinkToFit="1"/>
    </xf>
    <xf numFmtId="41" fontId="29" fillId="34" borderId="71" xfId="0" applyNumberFormat="1" applyFont="1" applyFill="1" applyBorder="1" applyAlignment="1">
      <alignment vertical="center"/>
    </xf>
    <xf numFmtId="41" fontId="29" fillId="34" borderId="72" xfId="0" applyNumberFormat="1" applyFont="1" applyFill="1" applyBorder="1" applyAlignment="1">
      <alignment vertical="center"/>
    </xf>
    <xf numFmtId="41" fontId="29" fillId="34" borderId="73" xfId="0" applyNumberFormat="1" applyFont="1" applyFill="1" applyBorder="1" applyAlignment="1">
      <alignment vertical="center"/>
    </xf>
    <xf numFmtId="41" fontId="29" fillId="34" borderId="74" xfId="0" applyNumberFormat="1" applyFont="1" applyFill="1" applyBorder="1" applyAlignment="1">
      <alignment vertical="center"/>
    </xf>
    <xf numFmtId="41" fontId="26" fillId="0" borderId="51" xfId="0" applyNumberFormat="1" applyFont="1" applyFill="1" applyBorder="1" applyAlignment="1">
      <alignment vertical="center"/>
    </xf>
    <xf numFmtId="41" fontId="26" fillId="0" borderId="52" xfId="0" applyNumberFormat="1" applyFont="1" applyFill="1" applyBorder="1" applyAlignment="1">
      <alignment vertical="center"/>
    </xf>
    <xf numFmtId="41" fontId="29" fillId="34" borderId="70" xfId="0" applyNumberFormat="1" applyFont="1" applyFill="1" applyBorder="1" applyAlignment="1">
      <alignment vertical="center"/>
    </xf>
    <xf numFmtId="41" fontId="26" fillId="0" borderId="32" xfId="0" applyNumberFormat="1" applyFont="1" applyFill="1" applyBorder="1" applyAlignment="1">
      <alignment vertical="center"/>
    </xf>
    <xf numFmtId="41" fontId="26" fillId="0" borderId="3" xfId="0" applyNumberFormat="1" applyFont="1" applyFill="1" applyBorder="1" applyAlignment="1">
      <alignment vertical="center"/>
    </xf>
    <xf numFmtId="41" fontId="26" fillId="0" borderId="36" xfId="0" applyNumberFormat="1" applyFont="1" applyFill="1" applyBorder="1" applyAlignment="1">
      <alignment vertical="center"/>
    </xf>
    <xf numFmtId="41" fontId="29" fillId="34" borderId="64" xfId="0" applyNumberFormat="1" applyFont="1" applyFill="1" applyBorder="1" applyAlignment="1">
      <alignment vertical="center"/>
    </xf>
    <xf numFmtId="41" fontId="26" fillId="0" borderId="59" xfId="0" applyNumberFormat="1" applyFont="1" applyFill="1" applyBorder="1" applyAlignment="1">
      <alignment vertical="center"/>
    </xf>
    <xf numFmtId="41" fontId="26" fillId="0" borderId="47" xfId="0" applyNumberFormat="1" applyFont="1" applyFill="1" applyBorder="1" applyAlignment="1">
      <alignment vertical="center"/>
    </xf>
    <xf numFmtId="41" fontId="26" fillId="0" borderId="48" xfId="0" applyNumberFormat="1" applyFont="1" applyFill="1" applyBorder="1" applyAlignment="1">
      <alignment vertical="center"/>
    </xf>
    <xf numFmtId="41" fontId="29" fillId="34" borderId="65" xfId="0" applyNumberFormat="1" applyFont="1" applyFill="1" applyBorder="1" applyAlignment="1">
      <alignment vertical="center"/>
    </xf>
    <xf numFmtId="41" fontId="26" fillId="0" borderId="60" xfId="0" applyNumberFormat="1" applyFont="1" applyFill="1" applyBorder="1" applyAlignment="1">
      <alignment vertical="center"/>
    </xf>
    <xf numFmtId="41" fontId="29" fillId="34" borderId="75" xfId="0" applyNumberFormat="1" applyFont="1" applyFill="1" applyBorder="1" applyAlignment="1">
      <alignment vertical="center"/>
    </xf>
    <xf numFmtId="41" fontId="29" fillId="34" borderId="76" xfId="0" applyNumberFormat="1" applyFont="1" applyFill="1" applyBorder="1" applyAlignment="1">
      <alignment vertical="center"/>
    </xf>
    <xf numFmtId="41" fontId="29" fillId="34" borderId="77" xfId="0" applyNumberFormat="1" applyFont="1" applyFill="1" applyBorder="1" applyAlignment="1">
      <alignment vertical="center"/>
    </xf>
    <xf numFmtId="41" fontId="29" fillId="34" borderId="78" xfId="0" applyNumberFormat="1" applyFont="1" applyFill="1" applyBorder="1" applyAlignment="1">
      <alignment vertical="center"/>
    </xf>
    <xf numFmtId="41" fontId="29" fillId="34" borderId="51" xfId="0" applyNumberFormat="1" applyFont="1" applyFill="1" applyBorder="1" applyAlignment="1">
      <alignment vertical="center"/>
    </xf>
    <xf numFmtId="41" fontId="29" fillId="34" borderId="52" xfId="0" applyNumberFormat="1" applyFont="1" applyFill="1" applyBorder="1" applyAlignment="1">
      <alignment vertical="center"/>
    </xf>
    <xf numFmtId="41" fontId="29" fillId="34" borderId="32" xfId="0" applyNumberFormat="1" applyFont="1" applyFill="1" applyBorder="1" applyAlignment="1">
      <alignment vertical="center"/>
    </xf>
    <xf numFmtId="41" fontId="26" fillId="0" borderId="46" xfId="0" applyNumberFormat="1" applyFont="1" applyFill="1" applyBorder="1" applyAlignment="1">
      <alignment vertical="center"/>
    </xf>
    <xf numFmtId="41" fontId="26" fillId="0" borderId="35" xfId="0" applyNumberFormat="1" applyFont="1" applyFill="1" applyBorder="1" applyAlignment="1">
      <alignment vertical="center"/>
    </xf>
    <xf numFmtId="41" fontId="29" fillId="34" borderId="66" xfId="0" applyNumberFormat="1" applyFont="1" applyFill="1" applyBorder="1" applyAlignment="1">
      <alignment vertical="center"/>
    </xf>
    <xf numFmtId="41" fontId="26" fillId="0" borderId="61" xfId="0" applyNumberFormat="1" applyFont="1" applyFill="1" applyBorder="1" applyAlignment="1">
      <alignment vertical="center"/>
    </xf>
    <xf numFmtId="41" fontId="26" fillId="0" borderId="44" xfId="0" applyNumberFormat="1" applyFont="1" applyFill="1" applyBorder="1" applyAlignment="1">
      <alignment vertical="center"/>
    </xf>
    <xf numFmtId="41" fontId="26" fillId="0" borderId="40" xfId="0" applyNumberFormat="1" applyFont="1" applyFill="1" applyBorder="1" applyAlignment="1">
      <alignment vertical="center"/>
    </xf>
    <xf numFmtId="41" fontId="29" fillId="34" borderId="67" xfId="0" applyNumberFormat="1" applyFont="1" applyFill="1" applyBorder="1" applyAlignment="1">
      <alignment vertical="center"/>
    </xf>
    <xf numFmtId="41" fontId="26" fillId="0" borderId="41" xfId="0" applyNumberFormat="1" applyFont="1" applyFill="1" applyBorder="1" applyAlignment="1">
      <alignment vertical="center"/>
    </xf>
    <xf numFmtId="41" fontId="26" fillId="0" borderId="54" xfId="0" applyNumberFormat="1" applyFont="1" applyFill="1" applyBorder="1" applyAlignment="1">
      <alignment vertical="center"/>
    </xf>
    <xf numFmtId="41" fontId="26" fillId="0" borderId="53" xfId="0" applyNumberFormat="1" applyFont="1" applyFill="1" applyBorder="1" applyAlignment="1">
      <alignment vertical="center"/>
    </xf>
    <xf numFmtId="41" fontId="29" fillId="34" borderId="68" xfId="0" applyNumberFormat="1" applyFont="1" applyFill="1" applyBorder="1" applyAlignment="1">
      <alignment vertical="center"/>
    </xf>
    <xf numFmtId="41" fontId="26" fillId="0" borderId="62" xfId="0" applyNumberFormat="1" applyFont="1" applyFill="1" applyBorder="1" applyAlignment="1">
      <alignment vertical="center"/>
    </xf>
    <xf numFmtId="41" fontId="29" fillId="34" borderId="4" xfId="0" applyNumberFormat="1" applyFont="1" applyFill="1" applyBorder="1" applyAlignment="1">
      <alignment vertical="center"/>
    </xf>
    <xf numFmtId="41" fontId="29" fillId="34" borderId="37" xfId="0" applyNumberFormat="1" applyFont="1" applyFill="1" applyBorder="1" applyAlignment="1">
      <alignment vertical="center"/>
    </xf>
    <xf numFmtId="41" fontId="29" fillId="34" borderId="63" xfId="0" applyNumberFormat="1" applyFont="1" applyFill="1" applyBorder="1" applyAlignment="1">
      <alignment vertical="center"/>
    </xf>
    <xf numFmtId="41" fontId="29" fillId="34" borderId="58" xfId="0" applyNumberFormat="1" applyFont="1" applyFill="1" applyBorder="1" applyAlignment="1">
      <alignment vertical="center"/>
    </xf>
    <xf numFmtId="41" fontId="26" fillId="0" borderId="17" xfId="0" applyNumberFormat="1" applyFont="1" applyFill="1" applyBorder="1" applyAlignment="1">
      <alignment vertical="center"/>
    </xf>
    <xf numFmtId="41" fontId="26" fillId="0" borderId="33" xfId="0" applyNumberFormat="1" applyFont="1" applyFill="1" applyBorder="1" applyAlignment="1">
      <alignment vertical="center"/>
    </xf>
    <xf numFmtId="41" fontId="29" fillId="34" borderId="69" xfId="0" applyNumberFormat="1" applyFont="1" applyFill="1" applyBorder="1" applyAlignment="1">
      <alignment vertical="center"/>
    </xf>
    <xf numFmtId="41" fontId="26" fillId="0" borderId="18" xfId="0" applyNumberFormat="1" applyFont="1" applyFill="1" applyBorder="1" applyAlignment="1">
      <alignment vertical="center"/>
    </xf>
    <xf numFmtId="41" fontId="29" fillId="34" borderId="78" xfId="43" applyNumberFormat="1" applyFont="1" applyFill="1" applyBorder="1" applyAlignment="1">
      <alignment vertical="center"/>
    </xf>
    <xf numFmtId="41" fontId="29" fillId="34" borderId="84" xfId="43" applyNumberFormat="1" applyFont="1" applyFill="1" applyBorder="1" applyAlignment="1">
      <alignment vertical="center"/>
    </xf>
    <xf numFmtId="41" fontId="26" fillId="0" borderId="32" xfId="43" applyNumberFormat="1" applyFont="1" applyFill="1" applyBorder="1" applyAlignment="1">
      <alignment vertical="center"/>
    </xf>
    <xf numFmtId="41" fontId="26" fillId="0" borderId="9" xfId="43" applyNumberFormat="1" applyFont="1" applyFill="1" applyBorder="1" applyAlignment="1">
      <alignment vertical="center"/>
    </xf>
    <xf numFmtId="41" fontId="26" fillId="0" borderId="59" xfId="43" applyNumberFormat="1" applyFont="1" applyFill="1" applyBorder="1" applyAlignment="1">
      <alignment vertical="center"/>
    </xf>
    <xf numFmtId="41" fontId="26" fillId="0" borderId="8" xfId="43" applyNumberFormat="1" applyFont="1" applyFill="1" applyBorder="1" applyAlignment="1">
      <alignment vertical="center"/>
    </xf>
    <xf numFmtId="41" fontId="26" fillId="0" borderId="43" xfId="43" applyNumberFormat="1" applyFont="1" applyFill="1" applyBorder="1" applyAlignment="1">
      <alignment vertical="center"/>
    </xf>
    <xf numFmtId="41" fontId="26" fillId="0" borderId="14" xfId="43" applyNumberFormat="1" applyFont="1" applyFill="1" applyBorder="1" applyAlignment="1">
      <alignment vertical="center"/>
    </xf>
    <xf numFmtId="41" fontId="29" fillId="34" borderId="85" xfId="43" applyNumberFormat="1" applyFont="1" applyFill="1" applyBorder="1" applyAlignment="1">
      <alignment vertical="center"/>
    </xf>
    <xf numFmtId="41" fontId="29" fillId="34" borderId="32" xfId="43" applyNumberFormat="1" applyFont="1" applyFill="1" applyBorder="1" applyAlignment="1">
      <alignment vertical="center"/>
    </xf>
    <xf numFmtId="41" fontId="29" fillId="34" borderId="9" xfId="43" applyNumberFormat="1" applyFont="1" applyFill="1" applyBorder="1" applyAlignment="1">
      <alignment vertical="center"/>
    </xf>
    <xf numFmtId="41" fontId="26" fillId="0" borderId="61" xfId="43" applyNumberFormat="1" applyFont="1" applyFill="1" applyBorder="1" applyAlignment="1">
      <alignment vertical="center"/>
    </xf>
    <xf numFmtId="41" fontId="26" fillId="0" borderId="55" xfId="43" applyNumberFormat="1" applyFont="1" applyFill="1" applyBorder="1" applyAlignment="1">
      <alignment vertical="center"/>
    </xf>
    <xf numFmtId="41" fontId="26" fillId="0" borderId="41" xfId="43" applyNumberFormat="1" applyFont="1" applyFill="1" applyBorder="1" applyAlignment="1">
      <alignment vertical="center"/>
    </xf>
    <xf numFmtId="41" fontId="26" fillId="0" borderId="45" xfId="43" applyNumberFormat="1" applyFont="1" applyFill="1" applyBorder="1" applyAlignment="1">
      <alignment vertical="center"/>
    </xf>
    <xf numFmtId="41" fontId="26" fillId="0" borderId="44" xfId="43" applyNumberFormat="1" applyFont="1" applyFill="1" applyBorder="1" applyAlignment="1">
      <alignment vertical="center"/>
    </xf>
    <xf numFmtId="41" fontId="26" fillId="0" borderId="30" xfId="43" applyNumberFormat="1" applyFont="1" applyFill="1" applyBorder="1" applyAlignment="1">
      <alignment vertical="center"/>
    </xf>
    <xf numFmtId="41" fontId="26" fillId="0" borderId="12" xfId="43" applyNumberFormat="1" applyFont="1" applyFill="1" applyBorder="1" applyAlignment="1">
      <alignment vertical="center"/>
    </xf>
    <xf numFmtId="41" fontId="29" fillId="34" borderId="58" xfId="43" applyNumberFormat="1" applyFont="1" applyFill="1" applyBorder="1" applyAlignment="1">
      <alignment vertical="center"/>
    </xf>
    <xf numFmtId="41" fontId="29" fillId="34" borderId="11" xfId="43" applyNumberFormat="1" applyFont="1" applyFill="1" applyBorder="1" applyAlignment="1">
      <alignment vertical="center"/>
    </xf>
    <xf numFmtId="41" fontId="26" fillId="0" borderId="79" xfId="43" applyNumberFormat="1" applyFont="1" applyFill="1" applyBorder="1" applyAlignment="1">
      <alignment vertical="center"/>
    </xf>
    <xf numFmtId="41" fontId="26" fillId="0" borderId="80" xfId="43" applyNumberFormat="1" applyFont="1" applyFill="1" applyBorder="1" applyAlignment="1">
      <alignment vertical="center"/>
    </xf>
    <xf numFmtId="41" fontId="29" fillId="0" borderId="30" xfId="43" applyNumberFormat="1" applyFont="1" applyFill="1" applyBorder="1" applyAlignment="1">
      <alignment vertical="center"/>
    </xf>
    <xf numFmtId="41" fontId="29" fillId="0" borderId="12" xfId="43" applyNumberFormat="1" applyFont="1" applyFill="1" applyBorder="1" applyAlignment="1">
      <alignment vertical="center"/>
    </xf>
    <xf numFmtId="41" fontId="26" fillId="0" borderId="62" xfId="43" applyNumberFormat="1" applyFont="1" applyFill="1" applyBorder="1" applyAlignment="1">
      <alignment vertical="center"/>
    </xf>
    <xf numFmtId="41" fontId="26" fillId="0" borderId="56" xfId="43" applyNumberFormat="1" applyFont="1" applyFill="1" applyBorder="1" applyAlignment="1">
      <alignment vertical="center"/>
    </xf>
    <xf numFmtId="0" fontId="33" fillId="0" borderId="0" xfId="47" applyFont="1" applyFill="1">
      <alignment vertical="center"/>
    </xf>
    <xf numFmtId="41" fontId="29" fillId="34" borderId="6" xfId="43" applyNumberFormat="1" applyFont="1" applyFill="1" applyBorder="1" applyAlignment="1">
      <alignment vertical="center"/>
    </xf>
    <xf numFmtId="38" fontId="26" fillId="0" borderId="0" xfId="45" applyFont="1" applyFill="1" applyAlignment="1">
      <alignment vertical="center"/>
    </xf>
    <xf numFmtId="0" fontId="26" fillId="0" borderId="0" xfId="46" applyFont="1" applyFill="1" applyBorder="1" applyAlignment="1">
      <alignment horizontal="right" vertical="center"/>
    </xf>
    <xf numFmtId="38" fontId="26" fillId="0" borderId="0" xfId="45" applyNumberFormat="1" applyFont="1" applyFill="1" applyAlignment="1">
      <alignment vertical="center"/>
    </xf>
    <xf numFmtId="38" fontId="26" fillId="35" borderId="88" xfId="45" applyFont="1" applyFill="1" applyBorder="1" applyAlignment="1">
      <alignment horizontal="distributed" vertical="center" justifyLastLine="1"/>
    </xf>
    <xf numFmtId="38" fontId="26" fillId="35" borderId="89" xfId="45" applyFont="1" applyFill="1" applyBorder="1" applyAlignment="1">
      <alignment horizontal="distributed" vertical="center" justifyLastLine="1"/>
    </xf>
    <xf numFmtId="38" fontId="26" fillId="0" borderId="0" xfId="45" applyNumberFormat="1" applyFont="1" applyFill="1" applyAlignment="1">
      <alignment horizontal="distributed" vertical="center"/>
    </xf>
    <xf numFmtId="177" fontId="29" fillId="34" borderId="90" xfId="45" applyNumberFormat="1" applyFont="1" applyFill="1" applyBorder="1" applyAlignment="1">
      <alignment vertical="center"/>
    </xf>
    <xf numFmtId="177" fontId="29" fillId="34" borderId="91" xfId="45" applyNumberFormat="1" applyFont="1" applyFill="1" applyBorder="1" applyAlignment="1">
      <alignment vertical="center"/>
    </xf>
    <xf numFmtId="38" fontId="26" fillId="0" borderId="52" xfId="45" applyFont="1" applyFill="1" applyBorder="1" applyAlignment="1">
      <alignment vertical="center"/>
    </xf>
    <xf numFmtId="177" fontId="26" fillId="0" borderId="92" xfId="45" applyNumberFormat="1" applyFont="1" applyFill="1" applyBorder="1" applyAlignment="1">
      <alignment vertical="center"/>
    </xf>
    <xf numFmtId="177" fontId="26" fillId="0" borderId="93" xfId="45" applyNumberFormat="1" applyFont="1" applyFill="1" applyBorder="1" applyAlignment="1">
      <alignment vertical="center"/>
    </xf>
    <xf numFmtId="38" fontId="26" fillId="0" borderId="36" xfId="45" applyFont="1" applyFill="1" applyBorder="1" applyAlignment="1">
      <alignment vertical="center"/>
    </xf>
    <xf numFmtId="177" fontId="26" fillId="0" borderId="94" xfId="45" applyNumberFormat="1" applyFont="1" applyFill="1" applyBorder="1" applyAlignment="1">
      <alignment vertical="center"/>
    </xf>
    <xf numFmtId="177" fontId="26" fillId="0" borderId="95" xfId="45" applyNumberFormat="1" applyFont="1" applyFill="1" applyBorder="1" applyAlignment="1">
      <alignment vertical="center"/>
    </xf>
    <xf numFmtId="38" fontId="26" fillId="0" borderId="33" xfId="45" applyFont="1" applyFill="1" applyBorder="1" applyAlignment="1">
      <alignment vertical="center"/>
    </xf>
    <xf numFmtId="177" fontId="26" fillId="0" borderId="96" xfId="45" applyNumberFormat="1" applyFont="1" applyFill="1" applyBorder="1" applyAlignment="1">
      <alignment vertical="center"/>
    </xf>
    <xf numFmtId="177" fontId="26" fillId="0" borderId="2" xfId="45" applyNumberFormat="1" applyFont="1" applyFill="1" applyBorder="1" applyAlignment="1">
      <alignment vertical="center"/>
    </xf>
    <xf numFmtId="38" fontId="26" fillId="34" borderId="52" xfId="45" applyFont="1" applyFill="1" applyBorder="1" applyAlignment="1">
      <alignment horizontal="distributed" vertical="center" justifyLastLine="1"/>
    </xf>
    <xf numFmtId="177" fontId="29" fillId="34" borderId="92" xfId="45" applyNumberFormat="1" applyFont="1" applyFill="1" applyBorder="1" applyAlignment="1">
      <alignment vertical="center"/>
    </xf>
    <xf numFmtId="177" fontId="29" fillId="34" borderId="97" xfId="45" applyNumberFormat="1" applyFont="1" applyFill="1" applyBorder="1" applyAlignment="1">
      <alignment vertical="center"/>
    </xf>
    <xf numFmtId="38" fontId="26" fillId="0" borderId="35" xfId="45" applyFont="1" applyFill="1" applyBorder="1" applyAlignment="1">
      <alignment vertical="center"/>
    </xf>
    <xf numFmtId="177" fontId="26" fillId="0" borderId="98" xfId="45" applyNumberFormat="1" applyFont="1" applyFill="1" applyBorder="1" applyAlignment="1">
      <alignment vertical="center"/>
    </xf>
    <xf numFmtId="177" fontId="26" fillId="0" borderId="99" xfId="45" applyNumberFormat="1" applyFont="1" applyFill="1" applyBorder="1" applyAlignment="1">
      <alignment vertical="center"/>
    </xf>
    <xf numFmtId="38" fontId="26" fillId="0" borderId="40" xfId="45" applyFont="1" applyFill="1" applyBorder="1" applyAlignment="1">
      <alignment vertical="center"/>
    </xf>
    <xf numFmtId="177" fontId="26" fillId="0" borderId="100" xfId="45" applyNumberFormat="1" applyFont="1" applyFill="1" applyBorder="1" applyAlignment="1">
      <alignment vertical="center"/>
    </xf>
    <xf numFmtId="177" fontId="26" fillId="0" borderId="101" xfId="45" applyNumberFormat="1" applyFont="1" applyFill="1" applyBorder="1" applyAlignment="1">
      <alignment vertical="center"/>
    </xf>
    <xf numFmtId="38" fontId="26" fillId="34" borderId="37" xfId="45" applyFont="1" applyFill="1" applyBorder="1" applyAlignment="1">
      <alignment horizontal="distributed" vertical="center" justifyLastLine="1"/>
    </xf>
    <xf numFmtId="177" fontId="29" fillId="34" borderId="6" xfId="45" applyNumberFormat="1" applyFont="1" applyFill="1" applyBorder="1" applyAlignment="1">
      <alignment vertical="center"/>
    </xf>
    <xf numFmtId="177" fontId="29" fillId="34" borderId="102" xfId="45" applyNumberFormat="1" applyFont="1" applyFill="1" applyBorder="1" applyAlignment="1">
      <alignment vertical="center"/>
    </xf>
    <xf numFmtId="38" fontId="26" fillId="0" borderId="0" xfId="45" applyFont="1" applyFill="1" applyBorder="1" applyAlignment="1">
      <alignment vertical="center"/>
    </xf>
    <xf numFmtId="38" fontId="26" fillId="36" borderId="0" xfId="45" applyNumberFormat="1" applyFont="1" applyFill="1" applyAlignment="1">
      <alignment vertical="center"/>
    </xf>
    <xf numFmtId="0" fontId="26" fillId="0" borderId="0" xfId="44" applyFont="1" applyFill="1" applyAlignment="1">
      <alignment vertical="center"/>
    </xf>
    <xf numFmtId="0" fontId="26" fillId="35" borderId="103" xfId="44" applyFont="1" applyFill="1" applyBorder="1" applyAlignment="1">
      <alignment horizontal="distributed" vertical="center" justifyLastLine="1"/>
    </xf>
    <xf numFmtId="0" fontId="26" fillId="35" borderId="34" xfId="44" applyFont="1" applyFill="1" applyBorder="1" applyAlignment="1">
      <alignment horizontal="distributed" vertical="center" justifyLastLine="1"/>
    </xf>
    <xf numFmtId="0" fontId="26" fillId="35" borderId="104" xfId="44" applyFont="1" applyFill="1" applyBorder="1" applyAlignment="1">
      <alignment horizontal="distributed" vertical="center" justifyLastLine="1"/>
    </xf>
    <xf numFmtId="0" fontId="26" fillId="35" borderId="5" xfId="44" applyFont="1" applyFill="1" applyBorder="1" applyAlignment="1">
      <alignment horizontal="distributed" vertical="center" justifyLastLine="1"/>
    </xf>
    <xf numFmtId="0" fontId="26" fillId="35" borderId="10" xfId="44" applyFont="1" applyFill="1" applyBorder="1" applyAlignment="1">
      <alignment horizontal="distributed" vertical="center" justifyLastLine="1"/>
    </xf>
    <xf numFmtId="0" fontId="26" fillId="0" borderId="0" xfId="44" applyFont="1" applyFill="1" applyAlignment="1"/>
    <xf numFmtId="177" fontId="29" fillId="34" borderId="91" xfId="43" applyNumberFormat="1" applyFont="1" applyFill="1" applyBorder="1" applyAlignment="1">
      <alignment vertical="center"/>
    </xf>
    <xf numFmtId="177" fontId="29" fillId="34" borderId="90" xfId="43" applyNumberFormat="1" applyFont="1" applyFill="1" applyBorder="1" applyAlignment="1">
      <alignment vertical="center"/>
    </xf>
    <xf numFmtId="177" fontId="29" fillId="34" borderId="84" xfId="43" applyNumberFormat="1" applyFont="1" applyFill="1" applyBorder="1" applyAlignment="1">
      <alignment vertical="center"/>
    </xf>
    <xf numFmtId="0" fontId="26" fillId="0" borderId="106" xfId="44" applyFont="1" applyFill="1" applyBorder="1" applyAlignment="1">
      <alignment horizontal="left" vertical="center"/>
    </xf>
    <xf numFmtId="177" fontId="26" fillId="0" borderId="97" xfId="44" applyNumberFormat="1" applyFont="1" applyFill="1" applyBorder="1" applyAlignment="1">
      <alignment vertical="center"/>
    </xf>
    <xf numFmtId="177" fontId="26" fillId="0" borderId="92" xfId="44" applyNumberFormat="1" applyFont="1" applyFill="1" applyBorder="1" applyAlignment="1">
      <alignment vertical="center"/>
    </xf>
    <xf numFmtId="0" fontId="26" fillId="0" borderId="107" xfId="44" applyFont="1" applyFill="1" applyBorder="1" applyAlignment="1">
      <alignment horizontal="left" vertical="center"/>
    </xf>
    <xf numFmtId="177" fontId="26" fillId="0" borderId="108" xfId="44" applyNumberFormat="1" applyFont="1" applyFill="1" applyBorder="1" applyAlignment="1">
      <alignment vertical="center"/>
    </xf>
    <xf numFmtId="177" fontId="26" fillId="0" borderId="94" xfId="44" applyNumberFormat="1" applyFont="1" applyFill="1" applyBorder="1" applyAlignment="1">
      <alignment vertical="center"/>
    </xf>
    <xf numFmtId="0" fontId="26" fillId="0" borderId="110" xfId="44" applyFont="1" applyFill="1" applyBorder="1" applyAlignment="1">
      <alignment horizontal="left" vertical="center"/>
    </xf>
    <xf numFmtId="177" fontId="26" fillId="0" borderId="111" xfId="44" applyNumberFormat="1" applyFont="1" applyFill="1" applyBorder="1" applyAlignment="1">
      <alignment vertical="center"/>
    </xf>
    <xf numFmtId="177" fontId="26" fillId="0" borderId="96" xfId="44" applyNumberFormat="1" applyFont="1" applyFill="1" applyBorder="1" applyAlignment="1">
      <alignment vertical="center"/>
    </xf>
    <xf numFmtId="177" fontId="29" fillId="34" borderId="90" xfId="44" applyNumberFormat="1" applyFont="1" applyFill="1" applyBorder="1" applyAlignment="1">
      <alignment vertical="center"/>
    </xf>
    <xf numFmtId="177" fontId="29" fillId="34" borderId="84" xfId="44" applyNumberFormat="1" applyFont="1" applyFill="1" applyBorder="1" applyAlignment="1">
      <alignment vertical="center"/>
    </xf>
    <xf numFmtId="0" fontId="26" fillId="34" borderId="52" xfId="44" applyFont="1" applyFill="1" applyBorder="1" applyAlignment="1">
      <alignment horizontal="distributed" vertical="center" justifyLastLine="1"/>
    </xf>
    <xf numFmtId="177" fontId="29" fillId="34" borderId="97" xfId="44" applyNumberFormat="1" applyFont="1" applyFill="1" applyBorder="1" applyAlignment="1">
      <alignment vertical="center"/>
    </xf>
    <xf numFmtId="177" fontId="29" fillId="34" borderId="92" xfId="44" applyNumberFormat="1" applyFont="1" applyFill="1" applyBorder="1" applyAlignment="1">
      <alignment vertical="center"/>
    </xf>
    <xf numFmtId="177" fontId="29" fillId="34" borderId="9" xfId="44" applyNumberFormat="1" applyFont="1" applyFill="1" applyBorder="1" applyAlignment="1">
      <alignment vertical="center"/>
    </xf>
    <xf numFmtId="0" fontId="26" fillId="0" borderId="35" xfId="44" applyFont="1" applyFill="1" applyBorder="1" applyAlignment="1">
      <alignment horizontal="left" vertical="center"/>
    </xf>
    <xf numFmtId="177" fontId="26" fillId="0" borderId="112" xfId="44" applyNumberFormat="1" applyFont="1" applyFill="1" applyBorder="1" applyAlignment="1">
      <alignment vertical="center"/>
    </xf>
    <xf numFmtId="177" fontId="26" fillId="0" borderId="113" xfId="44" applyNumberFormat="1" applyFont="1" applyFill="1" applyBorder="1" applyAlignment="1">
      <alignment vertical="center"/>
    </xf>
    <xf numFmtId="177" fontId="26" fillId="0" borderId="114" xfId="44" applyNumberFormat="1" applyFont="1" applyFill="1" applyBorder="1" applyAlignment="1">
      <alignment vertical="center"/>
    </xf>
    <xf numFmtId="177" fontId="26" fillId="0" borderId="100" xfId="44" applyNumberFormat="1" applyFont="1" applyFill="1" applyBorder="1" applyAlignment="1">
      <alignment vertical="center"/>
    </xf>
    <xf numFmtId="0" fontId="26" fillId="0" borderId="0" xfId="44" applyFont="1" applyFill="1" applyAlignment="1">
      <alignment horizontal="center" vertical="distributed" textRotation="255"/>
    </xf>
    <xf numFmtId="177" fontId="26" fillId="0" borderId="115" xfId="44" applyNumberFormat="1" applyFont="1" applyFill="1" applyBorder="1" applyAlignment="1">
      <alignment vertical="center"/>
    </xf>
    <xf numFmtId="177" fontId="26" fillId="0" borderId="98" xfId="44" applyNumberFormat="1" applyFont="1" applyFill="1" applyBorder="1" applyAlignment="1">
      <alignment vertical="center"/>
    </xf>
    <xf numFmtId="0" fontId="26" fillId="0" borderId="33" xfId="44" applyFont="1" applyFill="1" applyBorder="1" applyAlignment="1">
      <alignment horizontal="left" vertical="center"/>
    </xf>
    <xf numFmtId="0" fontId="26" fillId="34" borderId="37" xfId="44" applyFont="1" applyFill="1" applyBorder="1" applyAlignment="1">
      <alignment horizontal="distributed" vertical="center" justifyLastLine="1"/>
    </xf>
    <xf numFmtId="177" fontId="29" fillId="34" borderId="102" xfId="44" applyNumberFormat="1" applyFont="1" applyFill="1" applyBorder="1" applyAlignment="1">
      <alignment vertical="center"/>
    </xf>
    <xf numFmtId="177" fontId="29" fillId="34" borderId="6" xfId="44" applyNumberFormat="1" applyFont="1" applyFill="1" applyBorder="1" applyAlignment="1">
      <alignment vertical="center"/>
    </xf>
    <xf numFmtId="177" fontId="29" fillId="34" borderId="11" xfId="44" applyNumberFormat="1" applyFont="1" applyFill="1" applyBorder="1" applyAlignment="1">
      <alignment vertical="center"/>
    </xf>
    <xf numFmtId="177" fontId="26" fillId="0" borderId="96" xfId="44" applyNumberFormat="1" applyFont="1" applyFill="1" applyBorder="1" applyAlignment="1">
      <alignment horizontal="right" vertical="center"/>
    </xf>
    <xf numFmtId="177" fontId="26" fillId="0" borderId="98" xfId="44" applyNumberFormat="1" applyFont="1" applyFill="1" applyBorder="1" applyAlignment="1">
      <alignment horizontal="right" vertical="center"/>
    </xf>
    <xf numFmtId="177" fontId="26" fillId="0" borderId="115" xfId="44" applyNumberFormat="1" applyFont="1" applyFill="1" applyBorder="1" applyAlignment="1">
      <alignment horizontal="right" vertical="center"/>
    </xf>
    <xf numFmtId="0" fontId="26" fillId="0" borderId="40" xfId="44" applyFont="1" applyFill="1" applyBorder="1" applyAlignment="1">
      <alignment horizontal="left" vertical="center"/>
    </xf>
    <xf numFmtId="178" fontId="26" fillId="0" borderId="0" xfId="44" applyNumberFormat="1" applyFont="1" applyFill="1" applyAlignment="1"/>
    <xf numFmtId="38" fontId="26" fillId="35" borderId="14" xfId="45" applyFont="1" applyFill="1" applyBorder="1" applyAlignment="1">
      <alignment horizontal="distributed" vertical="center" justifyLastLine="1"/>
    </xf>
    <xf numFmtId="177" fontId="29" fillId="34" borderId="84" xfId="45" applyNumberFormat="1" applyFont="1" applyFill="1" applyBorder="1" applyAlignment="1">
      <alignment vertical="center"/>
    </xf>
    <xf numFmtId="177" fontId="26" fillId="0" borderId="118" xfId="45" applyNumberFormat="1" applyFont="1" applyFill="1" applyBorder="1" applyAlignment="1">
      <alignment vertical="center"/>
    </xf>
    <xf numFmtId="177" fontId="29" fillId="34" borderId="9" xfId="45" applyNumberFormat="1" applyFont="1" applyFill="1" applyBorder="1" applyAlignment="1">
      <alignment vertical="center"/>
    </xf>
    <xf numFmtId="177" fontId="26" fillId="0" borderId="55" xfId="45" applyNumberFormat="1" applyFont="1" applyFill="1" applyBorder="1" applyAlignment="1">
      <alignment vertical="center"/>
    </xf>
    <xf numFmtId="177" fontId="26" fillId="0" borderId="45" xfId="45" applyNumberFormat="1" applyFont="1" applyFill="1" applyBorder="1" applyAlignment="1">
      <alignment vertical="center"/>
    </xf>
    <xf numFmtId="177" fontId="29" fillId="34" borderId="11" xfId="45" applyNumberFormat="1" applyFont="1" applyFill="1" applyBorder="1" applyAlignment="1">
      <alignment vertical="center"/>
    </xf>
    <xf numFmtId="177" fontId="26" fillId="0" borderId="118" xfId="44" applyNumberFormat="1" applyFont="1" applyFill="1" applyBorder="1" applyAlignment="1">
      <alignment vertical="center"/>
    </xf>
    <xf numFmtId="177" fontId="26" fillId="0" borderId="116" xfId="44" applyNumberFormat="1" applyFont="1" applyFill="1" applyBorder="1" applyAlignment="1">
      <alignment vertical="center"/>
    </xf>
    <xf numFmtId="177" fontId="26" fillId="0" borderId="45" xfId="44" applyNumberFormat="1" applyFont="1" applyFill="1" applyBorder="1" applyAlignment="1">
      <alignment vertical="center"/>
    </xf>
    <xf numFmtId="177" fontId="26" fillId="0" borderId="55" xfId="44" applyNumberFormat="1" applyFont="1" applyFill="1" applyBorder="1" applyAlignment="1">
      <alignment vertical="center"/>
    </xf>
    <xf numFmtId="177" fontId="26" fillId="0" borderId="117" xfId="44" applyNumberFormat="1" applyFont="1" applyFill="1" applyBorder="1" applyAlignment="1">
      <alignment vertical="center"/>
    </xf>
    <xf numFmtId="177" fontId="26" fillId="0" borderId="55" xfId="44" applyNumberFormat="1" applyFont="1" applyFill="1" applyBorder="1" applyAlignment="1">
      <alignment horizontal="right" vertical="center"/>
    </xf>
    <xf numFmtId="177" fontId="26" fillId="0" borderId="12" xfId="44" applyNumberFormat="1" applyFont="1" applyFill="1" applyBorder="1" applyAlignment="1">
      <alignment vertical="center"/>
    </xf>
    <xf numFmtId="177" fontId="26" fillId="0" borderId="120" xfId="44" applyNumberFormat="1" applyFont="1" applyFill="1" applyBorder="1" applyAlignment="1">
      <alignment vertical="center"/>
    </xf>
    <xf numFmtId="177" fontId="26" fillId="0" borderId="121" xfId="44" applyNumberFormat="1" applyFont="1" applyFill="1" applyBorder="1" applyAlignment="1">
      <alignment vertical="center"/>
    </xf>
    <xf numFmtId="177" fontId="26" fillId="0" borderId="122" xfId="44" applyNumberFormat="1" applyFont="1" applyFill="1" applyBorder="1" applyAlignment="1">
      <alignment vertical="center"/>
    </xf>
    <xf numFmtId="177" fontId="26" fillId="33" borderId="9" xfId="45" applyNumberFormat="1" applyFont="1" applyFill="1" applyBorder="1" applyAlignment="1">
      <alignment vertical="center"/>
    </xf>
    <xf numFmtId="177" fontId="26" fillId="33" borderId="8" xfId="45" applyNumberFormat="1" applyFont="1" applyFill="1" applyBorder="1" applyAlignment="1">
      <alignment vertical="center"/>
    </xf>
    <xf numFmtId="177" fontId="26" fillId="33" borderId="118" xfId="45" applyNumberFormat="1" applyFont="1" applyFill="1" applyBorder="1" applyAlignment="1">
      <alignment vertical="center"/>
    </xf>
    <xf numFmtId="177" fontId="26" fillId="33" borderId="55" xfId="45" applyNumberFormat="1" applyFont="1" applyFill="1" applyBorder="1" applyAlignment="1">
      <alignment vertical="center"/>
    </xf>
    <xf numFmtId="177" fontId="26" fillId="33" borderId="119" xfId="44" applyNumberFormat="1" applyFont="1" applyFill="1" applyBorder="1" applyAlignment="1">
      <alignment vertical="center"/>
    </xf>
    <xf numFmtId="177" fontId="26" fillId="33" borderId="8" xfId="44" applyNumberFormat="1" applyFont="1" applyFill="1" applyBorder="1" applyAlignment="1">
      <alignment vertical="center"/>
    </xf>
    <xf numFmtId="177" fontId="26" fillId="33" borderId="118" xfId="44" applyNumberFormat="1" applyFont="1" applyFill="1" applyBorder="1" applyAlignment="1">
      <alignment vertical="center"/>
    </xf>
    <xf numFmtId="177" fontId="26" fillId="33" borderId="116" xfId="44" applyNumberFormat="1" applyFont="1" applyFill="1" applyBorder="1" applyAlignment="1">
      <alignment vertical="center"/>
    </xf>
    <xf numFmtId="0" fontId="26" fillId="0" borderId="2" xfId="0" applyFont="1" applyFill="1" applyBorder="1" applyAlignment="1">
      <alignment vertical="center" wrapText="1" shrinkToFit="1"/>
    </xf>
    <xf numFmtId="0" fontId="26" fillId="0" borderId="2" xfId="0" applyFont="1" applyFill="1" applyBorder="1" applyAlignment="1">
      <alignment horizontal="right" vertical="center"/>
    </xf>
    <xf numFmtId="0" fontId="26" fillId="34" borderId="71" xfId="0" applyFont="1" applyFill="1" applyBorder="1" applyAlignment="1">
      <alignment horizontal="distributed" vertical="center" wrapText="1" justifyLastLine="1"/>
    </xf>
    <xf numFmtId="0" fontId="26" fillId="34" borderId="72" xfId="0" applyFont="1" applyFill="1" applyBorder="1" applyAlignment="1">
      <alignment horizontal="distributed" vertical="center" wrapText="1" justifyLastLine="1"/>
    </xf>
    <xf numFmtId="0" fontId="26" fillId="34" borderId="75" xfId="0" applyFont="1" applyFill="1" applyBorder="1" applyAlignment="1">
      <alignment horizontal="distributed" vertical="center" wrapText="1" justifyLastLine="1" shrinkToFit="1"/>
    </xf>
    <xf numFmtId="0" fontId="26" fillId="34" borderId="76" xfId="0" applyFont="1" applyFill="1" applyBorder="1" applyAlignment="1">
      <alignment horizontal="distributed" vertical="center" wrapText="1" justifyLastLine="1" shrinkToFit="1"/>
    </xf>
    <xf numFmtId="0" fontId="26" fillId="0" borderId="7" xfId="0" applyFont="1" applyFill="1" applyBorder="1" applyAlignment="1">
      <alignment horizontal="distributed" vertical="center" wrapText="1" justifyLastLine="1" shrinkToFit="1"/>
    </xf>
    <xf numFmtId="0" fontId="26" fillId="0" borderId="31" xfId="0" applyFont="1" applyFill="1" applyBorder="1" applyAlignment="1">
      <alignment horizontal="distributed" vertical="center" wrapText="1" justifyLastLine="1" shrinkToFit="1"/>
    </xf>
    <xf numFmtId="0" fontId="26" fillId="0" borderId="17" xfId="0" applyFont="1" applyFill="1" applyBorder="1" applyAlignment="1">
      <alignment horizontal="distributed" vertical="center" wrapText="1" justifyLastLine="1" shrinkToFit="1"/>
    </xf>
    <xf numFmtId="0" fontId="26" fillId="35" borderId="4" xfId="0" applyFont="1" applyFill="1" applyBorder="1" applyAlignment="1">
      <alignment horizontal="left" vertical="center" wrapText="1" justifyLastLine="1" shrinkToFit="1"/>
    </xf>
    <xf numFmtId="0" fontId="26" fillId="35" borderId="13" xfId="0" applyFont="1" applyFill="1" applyBorder="1" applyAlignment="1">
      <alignment horizontal="left" vertical="center" wrapText="1" justifyLastLine="1" shrinkToFit="1"/>
    </xf>
    <xf numFmtId="0" fontId="26" fillId="35" borderId="37" xfId="0" applyFont="1" applyFill="1" applyBorder="1" applyAlignment="1">
      <alignment horizontal="distributed" vertical="center" wrapText="1" justifyLastLine="1" shrinkToFit="1"/>
    </xf>
    <xf numFmtId="0" fontId="26" fillId="35" borderId="42" xfId="0" applyFont="1" applyFill="1" applyBorder="1" applyAlignment="1">
      <alignment horizontal="distributed" vertical="center" wrapText="1" justifyLastLine="1" shrinkToFit="1"/>
    </xf>
    <xf numFmtId="0" fontId="26" fillId="35" borderId="4" xfId="0" applyFont="1" applyFill="1" applyBorder="1" applyAlignment="1">
      <alignment horizontal="distributed" vertical="center" wrapText="1" justifyLastLine="1" shrinkToFit="1"/>
    </xf>
    <xf numFmtId="0" fontId="26" fillId="35" borderId="1" xfId="0" applyFont="1" applyFill="1" applyBorder="1" applyAlignment="1">
      <alignment horizontal="distributed" vertical="center" wrapText="1" justifyLastLine="1" shrinkToFit="1"/>
    </xf>
    <xf numFmtId="0" fontId="26" fillId="35" borderId="38" xfId="0" applyFont="1" applyFill="1" applyBorder="1" applyAlignment="1">
      <alignment horizontal="distributed" vertical="center" wrapText="1" justifyLastLine="1" shrinkToFit="1"/>
    </xf>
    <xf numFmtId="0" fontId="26" fillId="35" borderId="11" xfId="0" applyFont="1" applyFill="1" applyBorder="1" applyAlignment="1">
      <alignment horizontal="distributed" vertical="center" wrapText="1" justifyLastLine="1" shrinkToFit="1"/>
    </xf>
    <xf numFmtId="0" fontId="26" fillId="33" borderId="49" xfId="0" applyFont="1" applyFill="1" applyBorder="1" applyAlignment="1">
      <alignment horizontal="distributed" vertical="center" wrapText="1" justifyLastLine="1" shrinkToFit="1"/>
    </xf>
    <xf numFmtId="176" fontId="26" fillId="0" borderId="7" xfId="40" applyFont="1" applyFill="1" applyBorder="1" applyAlignment="1">
      <alignment horizontal="distributed" vertical="center" wrapText="1" justifyLastLine="1" shrinkToFit="1"/>
    </xf>
    <xf numFmtId="176" fontId="26" fillId="0" borderId="31" xfId="40" applyFont="1" applyFill="1" applyBorder="1" applyAlignment="1">
      <alignment horizontal="distributed" vertical="center" wrapText="1" justifyLastLine="1" shrinkToFit="1"/>
    </xf>
    <xf numFmtId="176" fontId="26" fillId="0" borderId="17" xfId="40" applyFont="1" applyFill="1" applyBorder="1" applyAlignment="1">
      <alignment horizontal="distributed" vertical="center" wrapText="1" justifyLastLine="1" shrinkToFit="1"/>
    </xf>
    <xf numFmtId="0" fontId="26" fillId="0" borderId="0" xfId="0" applyFont="1" applyFill="1" applyBorder="1" applyAlignment="1">
      <alignment horizontal="left" vertical="center" wrapText="1"/>
    </xf>
    <xf numFmtId="38" fontId="26" fillId="0" borderId="0" xfId="43" applyFont="1" applyFill="1" applyBorder="1" applyAlignment="1">
      <alignment horizontal="left" vertical="center"/>
    </xf>
    <xf numFmtId="38" fontId="26" fillId="34" borderId="83" xfId="43" applyFont="1" applyFill="1" applyBorder="1" applyAlignment="1">
      <alignment horizontal="distributed" vertical="center" justifyLastLine="1"/>
    </xf>
    <xf numFmtId="38" fontId="26" fillId="34" borderId="84" xfId="43" applyFont="1" applyFill="1" applyBorder="1" applyAlignment="1">
      <alignment horizontal="distributed" vertical="center" justifyLastLine="1"/>
    </xf>
    <xf numFmtId="176" fontId="26" fillId="0" borderId="19" xfId="40" applyFont="1" applyFill="1" applyBorder="1" applyAlignment="1">
      <alignment horizontal="distributed" vertical="center" wrapText="1" justifyLastLine="1" shrinkToFit="1"/>
    </xf>
    <xf numFmtId="176" fontId="26" fillId="0" borderId="20" xfId="40" applyFont="1" applyFill="1" applyBorder="1" applyAlignment="1">
      <alignment horizontal="distributed" vertical="center" wrapText="1" justifyLastLine="1" shrinkToFit="1"/>
    </xf>
    <xf numFmtId="176" fontId="26" fillId="0" borderId="15" xfId="40" applyFont="1" applyFill="1" applyBorder="1" applyAlignment="1">
      <alignment horizontal="distributed" vertical="center" wrapText="1" justifyLastLine="1" shrinkToFit="1"/>
    </xf>
    <xf numFmtId="0" fontId="26" fillId="33" borderId="81" xfId="0" applyFont="1" applyFill="1" applyBorder="1" applyAlignment="1">
      <alignment horizontal="center" vertical="center" wrapText="1" justifyLastLine="1" shrinkToFit="1"/>
    </xf>
    <xf numFmtId="0" fontId="26" fillId="33" borderId="82" xfId="0" applyFont="1" applyFill="1" applyBorder="1" applyAlignment="1">
      <alignment horizontal="center" vertical="center" wrapText="1" justifyLastLine="1" shrinkToFit="1"/>
    </xf>
    <xf numFmtId="0" fontId="26" fillId="0" borderId="19" xfId="0" applyFont="1" applyFill="1" applyBorder="1" applyAlignment="1">
      <alignment horizontal="distributed" vertical="center" wrapText="1" justifyLastLine="1" shrinkToFit="1"/>
    </xf>
    <xf numFmtId="0" fontId="26" fillId="0" borderId="20" xfId="0" applyFont="1" applyFill="1" applyBorder="1" applyAlignment="1">
      <alignment horizontal="distributed" vertical="center" wrapText="1" justifyLastLine="1" shrinkToFit="1"/>
    </xf>
    <xf numFmtId="0" fontId="26" fillId="0" borderId="15" xfId="0" applyFont="1" applyFill="1" applyBorder="1" applyAlignment="1">
      <alignment horizontal="distributed" vertical="center" wrapText="1" justifyLastLine="1" shrinkToFit="1"/>
    </xf>
    <xf numFmtId="38" fontId="26" fillId="0" borderId="2" xfId="43" quotePrefix="1" applyFont="1" applyFill="1" applyBorder="1" applyAlignment="1">
      <alignment horizontal="left"/>
    </xf>
    <xf numFmtId="38" fontId="26" fillId="0" borderId="7" xfId="45" applyFont="1" applyFill="1" applyBorder="1" applyAlignment="1">
      <alignment horizontal="center" vertical="distributed" textRotation="255" justifyLastLine="1"/>
    </xf>
    <xf numFmtId="38" fontId="26" fillId="0" borderId="31" xfId="45" applyFont="1" applyFill="1" applyBorder="1" applyAlignment="1">
      <alignment horizontal="center" vertical="distributed" textRotation="255" justifyLastLine="1"/>
    </xf>
    <xf numFmtId="38" fontId="26" fillId="0" borderId="17" xfId="45" applyFont="1" applyFill="1" applyBorder="1" applyAlignment="1">
      <alignment horizontal="center" vertical="distributed" textRotation="255" justifyLastLine="1"/>
    </xf>
    <xf numFmtId="38" fontId="26" fillId="0" borderId="0" xfId="45" applyFont="1" applyFill="1" applyBorder="1" applyAlignment="1">
      <alignment horizontal="left" vertical="center"/>
    </xf>
    <xf numFmtId="38" fontId="26" fillId="34" borderId="83" xfId="45" applyFont="1" applyFill="1" applyBorder="1" applyAlignment="1">
      <alignment horizontal="distributed" vertical="center" justifyLastLine="1"/>
    </xf>
    <xf numFmtId="38" fontId="26" fillId="34" borderId="84" xfId="45" applyFont="1" applyFill="1" applyBorder="1" applyAlignment="1">
      <alignment horizontal="distributed" vertical="center" justifyLastLine="1"/>
    </xf>
    <xf numFmtId="38" fontId="26" fillId="0" borderId="81" xfId="45" applyNumberFormat="1" applyFont="1" applyFill="1" applyBorder="1" applyAlignment="1">
      <alignment horizontal="center" vertical="center"/>
    </xf>
    <xf numFmtId="38" fontId="26" fillId="0" borderId="82" xfId="45" applyNumberFormat="1" applyFont="1" applyFill="1" applyBorder="1" applyAlignment="1">
      <alignment horizontal="center" vertical="center"/>
    </xf>
    <xf numFmtId="38" fontId="26" fillId="34" borderId="83" xfId="45" applyFont="1" applyFill="1" applyBorder="1" applyAlignment="1">
      <alignment vertical="center" wrapText="1"/>
    </xf>
    <xf numFmtId="38" fontId="26" fillId="34" borderId="84" xfId="45" applyFont="1" applyFill="1" applyBorder="1" applyAlignment="1">
      <alignment vertical="center" wrapText="1"/>
    </xf>
    <xf numFmtId="38" fontId="26" fillId="0" borderId="31" xfId="45" applyFont="1" applyFill="1" applyBorder="1" applyAlignment="1">
      <alignment horizontal="center" vertical="center" textRotation="255"/>
    </xf>
    <xf numFmtId="38" fontId="26" fillId="0" borderId="17" xfId="45" applyFont="1" applyFill="1" applyBorder="1" applyAlignment="1">
      <alignment horizontal="center" vertical="center" textRotation="255"/>
    </xf>
    <xf numFmtId="38" fontId="26" fillId="0" borderId="7" xfId="45" applyFont="1" applyFill="1" applyBorder="1" applyAlignment="1">
      <alignment horizontal="center" vertical="center" textRotation="255"/>
    </xf>
    <xf numFmtId="38" fontId="26" fillId="0" borderId="0" xfId="45" quotePrefix="1" applyFont="1" applyFill="1" applyBorder="1" applyAlignment="1">
      <alignment horizontal="left" vertical="center"/>
    </xf>
    <xf numFmtId="0" fontId="26" fillId="0" borderId="0" xfId="46" applyFont="1" applyFill="1" applyBorder="1" applyAlignment="1">
      <alignment horizontal="right" vertical="center"/>
    </xf>
    <xf numFmtId="38" fontId="26" fillId="35" borderId="1" xfId="45" applyFont="1" applyFill="1" applyBorder="1" applyAlignment="1">
      <alignment horizontal="distributed" vertical="center" justifyLastLine="1"/>
    </xf>
    <xf numFmtId="38" fontId="26" fillId="35" borderId="87" xfId="45" applyFont="1" applyFill="1" applyBorder="1" applyAlignment="1">
      <alignment horizontal="distributed" vertical="center" justifyLastLine="1"/>
    </xf>
    <xf numFmtId="38" fontId="26" fillId="35" borderId="37" xfId="45" applyFont="1" applyFill="1" applyBorder="1" applyAlignment="1">
      <alignment horizontal="distributed" vertical="center" justifyLastLine="1"/>
    </xf>
    <xf numFmtId="38" fontId="26" fillId="35" borderId="42" xfId="45" applyFont="1" applyFill="1" applyBorder="1" applyAlignment="1">
      <alignment horizontal="distributed" vertical="center" justifyLastLine="1"/>
    </xf>
    <xf numFmtId="0" fontId="26" fillId="35" borderId="4" xfId="45" applyNumberFormat="1" applyFont="1" applyFill="1" applyBorder="1" applyAlignment="1">
      <alignment horizontal="distributed" vertical="center" indent="10"/>
    </xf>
    <xf numFmtId="0" fontId="26" fillId="35" borderId="6" xfId="46" applyFont="1" applyFill="1" applyBorder="1" applyAlignment="1">
      <alignment horizontal="distributed" vertical="center" indent="10"/>
    </xf>
    <xf numFmtId="0" fontId="26" fillId="35" borderId="37" xfId="46" applyFont="1" applyFill="1" applyBorder="1" applyAlignment="1">
      <alignment horizontal="distributed" vertical="center" indent="10"/>
    </xf>
    <xf numFmtId="38" fontId="26" fillId="35" borderId="4" xfId="45" applyFont="1" applyFill="1" applyBorder="1" applyAlignment="1">
      <alignment horizontal="distributed" vertical="center" indent="10"/>
    </xf>
    <xf numFmtId="0" fontId="26" fillId="0" borderId="0" xfId="44" applyFont="1" applyFill="1" applyBorder="1" applyAlignment="1">
      <alignment horizontal="left"/>
    </xf>
    <xf numFmtId="0" fontId="26" fillId="0" borderId="0" xfId="44" quotePrefix="1" applyFont="1" applyFill="1" applyBorder="1" applyAlignment="1">
      <alignment horizontal="left" vertical="center"/>
    </xf>
    <xf numFmtId="0" fontId="26" fillId="0" borderId="0" xfId="44" applyFont="1" applyFill="1" applyBorder="1" applyAlignment="1">
      <alignment horizontal="right" vertical="center"/>
    </xf>
    <xf numFmtId="0" fontId="26" fillId="34" borderId="83" xfId="44" applyFont="1" applyFill="1" applyBorder="1" applyAlignment="1">
      <alignment horizontal="distributed" vertical="center" justifyLastLine="1"/>
    </xf>
    <xf numFmtId="0" fontId="26" fillId="34" borderId="84" xfId="44" applyFont="1" applyFill="1" applyBorder="1" applyAlignment="1">
      <alignment horizontal="distributed" vertical="center" justifyLastLine="1"/>
    </xf>
    <xf numFmtId="0" fontId="26" fillId="0" borderId="105" xfId="44" applyFont="1" applyFill="1" applyBorder="1" applyAlignment="1">
      <alignment horizontal="center"/>
    </xf>
    <xf numFmtId="0" fontId="26" fillId="0" borderId="109" xfId="44" applyFont="1" applyFill="1" applyBorder="1" applyAlignment="1">
      <alignment horizontal="center"/>
    </xf>
    <xf numFmtId="179" fontId="37" fillId="37" borderId="0" xfId="49" applyNumberFormat="1" applyFont="1" applyFill="1" applyAlignment="1">
      <alignment horizontal="right" vertical="center"/>
    </xf>
    <xf numFmtId="179" fontId="37" fillId="37" borderId="2" xfId="49" applyNumberFormat="1" applyFont="1" applyFill="1" applyBorder="1" applyAlignment="1">
      <alignment vertical="center"/>
    </xf>
    <xf numFmtId="179" fontId="37" fillId="37" borderId="0" xfId="49" applyNumberFormat="1" applyFont="1" applyFill="1" applyAlignment="1">
      <alignment vertical="center"/>
    </xf>
    <xf numFmtId="179" fontId="37" fillId="35" borderId="123" xfId="49" quotePrefix="1" applyNumberFormat="1" applyFont="1" applyFill="1" applyBorder="1" applyAlignment="1" applyProtection="1">
      <alignment horizontal="center" vertical="center"/>
    </xf>
    <xf numFmtId="179" fontId="37" fillId="35" borderId="123" xfId="49" quotePrefix="1" applyNumberFormat="1" applyFont="1" applyFill="1" applyBorder="1" applyAlignment="1" applyProtection="1">
      <alignment vertical="top" wrapText="1"/>
    </xf>
    <xf numFmtId="179" fontId="37" fillId="35" borderId="1" xfId="49" quotePrefix="1" applyNumberFormat="1" applyFont="1" applyFill="1" applyBorder="1" applyAlignment="1" applyProtection="1">
      <alignment vertical="center"/>
    </xf>
    <xf numFmtId="179" fontId="37" fillId="35" borderId="38" xfId="49" quotePrefix="1" applyNumberFormat="1" applyFont="1" applyFill="1" applyBorder="1" applyAlignment="1" applyProtection="1">
      <alignment vertical="center"/>
    </xf>
    <xf numFmtId="179" fontId="37" fillId="35" borderId="11" xfId="49" quotePrefix="1" applyNumberFormat="1" applyFont="1" applyFill="1" applyBorder="1" applyAlignment="1" applyProtection="1">
      <alignment vertical="center"/>
    </xf>
    <xf numFmtId="179" fontId="37" fillId="35" borderId="123" xfId="50" applyNumberFormat="1" applyFont="1" applyFill="1" applyBorder="1" applyAlignment="1">
      <alignment horizontal="center" vertical="center" wrapText="1"/>
    </xf>
    <xf numFmtId="179" fontId="37" fillId="35" borderId="124" xfId="49" applyNumberFormat="1" applyFont="1" applyFill="1" applyBorder="1" applyAlignment="1">
      <alignment vertical="center"/>
    </xf>
    <xf numFmtId="179" fontId="37" fillId="35" borderId="125" xfId="49" applyNumberFormat="1" applyFont="1" applyFill="1" applyBorder="1" applyAlignment="1">
      <alignment vertical="center"/>
    </xf>
    <xf numFmtId="179" fontId="37" fillId="35" borderId="126" xfId="49" applyNumberFormat="1" applyFont="1" applyFill="1" applyBorder="1" applyAlignment="1">
      <alignment vertical="center"/>
    </xf>
    <xf numFmtId="179" fontId="37" fillId="35" borderId="124" xfId="49" applyNumberFormat="1" applyFont="1" applyFill="1" applyBorder="1" applyAlignment="1" applyProtection="1">
      <alignment vertical="center"/>
    </xf>
    <xf numFmtId="179" fontId="37" fillId="35" borderId="125" xfId="49" applyNumberFormat="1" applyFont="1" applyFill="1" applyBorder="1" applyAlignment="1" applyProtection="1">
      <alignment vertical="center"/>
    </xf>
    <xf numFmtId="179" fontId="37" fillId="35" borderId="126" xfId="49" applyNumberFormat="1" applyFont="1" applyFill="1" applyBorder="1" applyAlignment="1" applyProtection="1">
      <alignment vertical="center"/>
    </xf>
    <xf numFmtId="179" fontId="37" fillId="35" borderId="127" xfId="49" quotePrefix="1" applyNumberFormat="1" applyFont="1" applyFill="1" applyBorder="1" applyAlignment="1" applyProtection="1">
      <alignment horizontal="center" vertical="center"/>
    </xf>
    <xf numFmtId="179" fontId="37" fillId="35" borderId="127" xfId="49" quotePrefix="1" applyNumberFormat="1" applyFont="1" applyFill="1" applyBorder="1" applyAlignment="1" applyProtection="1">
      <alignment vertical="top" wrapText="1"/>
    </xf>
    <xf numFmtId="179" fontId="37" fillId="35" borderId="128" xfId="49" applyNumberFormat="1" applyFont="1" applyFill="1" applyBorder="1" applyAlignment="1" applyProtection="1">
      <alignment vertical="center"/>
    </xf>
    <xf numFmtId="179" fontId="37" fillId="35" borderId="95" xfId="49" applyNumberFormat="1" applyFont="1" applyFill="1" applyBorder="1" applyAlignment="1" applyProtection="1">
      <alignment vertical="center"/>
    </xf>
    <xf numFmtId="179" fontId="37" fillId="35" borderId="59" xfId="49" applyNumberFormat="1" applyFont="1" applyFill="1" applyBorder="1" applyAlignment="1" applyProtection="1">
      <alignment vertical="center"/>
    </xf>
    <xf numFmtId="179" fontId="37" fillId="35" borderId="108" xfId="49" quotePrefix="1" applyNumberFormat="1" applyFont="1" applyFill="1" applyBorder="1" applyAlignment="1" applyProtection="1">
      <alignment vertical="center"/>
    </xf>
    <xf numFmtId="179" fontId="37" fillId="35" borderId="8" xfId="49" quotePrefix="1" applyNumberFormat="1" applyFont="1" applyFill="1" applyBorder="1" applyAlignment="1" applyProtection="1">
      <alignment vertical="center"/>
    </xf>
    <xf numFmtId="179" fontId="37" fillId="35" borderId="86" xfId="49" applyNumberFormat="1" applyFont="1" applyFill="1" applyBorder="1" applyAlignment="1" applyProtection="1">
      <alignment horizontal="distributed" vertical="center" wrapText="1" justifyLastLine="1"/>
    </xf>
    <xf numFmtId="179" fontId="37" fillId="35" borderId="60" xfId="49" applyNumberFormat="1" applyFont="1" applyFill="1" applyBorder="1" applyAlignment="1" applyProtection="1">
      <alignment horizontal="distributed" vertical="center" wrapText="1" justifyLastLine="1"/>
    </xf>
    <xf numFmtId="179" fontId="37" fillId="35" borderId="116" xfId="49" applyNumberFormat="1" applyFont="1" applyFill="1" applyBorder="1" applyAlignment="1" applyProtection="1">
      <alignment horizontal="distributed" vertical="center" wrapText="1" justifyLastLine="1"/>
    </xf>
    <xf numFmtId="179" fontId="37" fillId="35" borderId="108" xfId="49" applyNumberFormat="1" applyFont="1" applyFill="1" applyBorder="1" applyAlignment="1" applyProtection="1">
      <alignment vertical="center"/>
    </xf>
    <xf numFmtId="179" fontId="37" fillId="35" borderId="8" xfId="49" applyNumberFormat="1" applyFont="1" applyFill="1" applyBorder="1" applyAlignment="1" applyProtection="1">
      <alignment vertical="center"/>
    </xf>
    <xf numFmtId="179" fontId="37" fillId="35" borderId="129" xfId="50" applyNumberFormat="1" applyFont="1" applyFill="1" applyBorder="1" applyAlignment="1">
      <alignment horizontal="center" vertical="center" wrapText="1"/>
    </xf>
    <xf numFmtId="179" fontId="37" fillId="35" borderId="128" xfId="49" applyNumberFormat="1" applyFont="1" applyFill="1" applyBorder="1" applyAlignment="1">
      <alignment horizontal="center" vertical="center"/>
    </xf>
    <xf numFmtId="179" fontId="37" fillId="35" borderId="95" xfId="49" applyNumberFormat="1" applyFont="1" applyFill="1" applyBorder="1" applyAlignment="1">
      <alignment horizontal="center" vertical="center"/>
    </xf>
    <xf numFmtId="179" fontId="37" fillId="35" borderId="8" xfId="49" applyNumberFormat="1" applyFont="1" applyFill="1" applyBorder="1" applyAlignment="1">
      <alignment horizontal="center" vertical="center"/>
    </xf>
    <xf numFmtId="179" fontId="37" fillId="35" borderId="47" xfId="49" applyNumberFormat="1" applyFont="1" applyFill="1" applyBorder="1" applyAlignment="1">
      <alignment horizontal="center" vertical="center" wrapText="1" justifyLastLine="1"/>
    </xf>
    <xf numFmtId="179" fontId="37" fillId="35" borderId="130" xfId="49" applyNumberFormat="1" applyFont="1" applyFill="1" applyBorder="1" applyAlignment="1">
      <alignment horizontal="distributed" vertical="center" wrapText="1" justifyLastLine="1"/>
    </xf>
    <xf numFmtId="179" fontId="37" fillId="35" borderId="131" xfId="49" applyNumberFormat="1" applyFont="1" applyFill="1" applyBorder="1" applyAlignment="1">
      <alignment horizontal="distributed" vertical="center" wrapText="1" justifyLastLine="1"/>
    </xf>
    <xf numFmtId="179" fontId="37" fillId="35" borderId="132" xfId="49" applyNumberFormat="1" applyFont="1" applyFill="1" applyBorder="1" applyAlignment="1">
      <alignment horizontal="distributed" vertical="center" wrapText="1" justifyLastLine="1"/>
    </xf>
    <xf numFmtId="179" fontId="37" fillId="35" borderId="48" xfId="49" applyNumberFormat="1" applyFont="1" applyFill="1" applyBorder="1" applyAlignment="1" applyProtection="1">
      <alignment horizontal="center" vertical="center" wrapText="1" justifyLastLine="1"/>
    </xf>
    <xf numFmtId="179" fontId="37" fillId="35" borderId="128" xfId="49" applyNumberFormat="1" applyFont="1" applyFill="1" applyBorder="1" applyAlignment="1" applyProtection="1">
      <alignment horizontal="center" vertical="center"/>
    </xf>
    <xf numFmtId="179" fontId="37" fillId="35" borderId="59" xfId="49" applyNumberFormat="1" applyFont="1" applyFill="1" applyBorder="1" applyAlignment="1" applyProtection="1">
      <alignment horizontal="center" vertical="center"/>
    </xf>
    <xf numFmtId="179" fontId="37" fillId="35" borderId="108" xfId="49" applyNumberFormat="1" applyFont="1" applyFill="1" applyBorder="1" applyAlignment="1" applyProtection="1">
      <alignment horizontal="center" vertical="center"/>
    </xf>
    <xf numFmtId="179" fontId="37" fillId="35" borderId="133" xfId="49" quotePrefix="1" applyNumberFormat="1" applyFont="1" applyFill="1" applyBorder="1" applyAlignment="1" applyProtection="1">
      <alignment horizontal="center" vertical="center" wrapText="1"/>
    </xf>
    <xf numFmtId="179" fontId="37" fillId="35" borderId="134" xfId="49" quotePrefix="1" applyNumberFormat="1" applyFont="1" applyFill="1" applyBorder="1" applyAlignment="1" applyProtection="1">
      <alignment horizontal="center" vertical="center" wrapText="1"/>
    </xf>
    <xf numFmtId="179" fontId="37" fillId="35" borderId="93" xfId="49" applyNumberFormat="1" applyFont="1" applyFill="1" applyBorder="1" applyAlignment="1" applyProtection="1">
      <alignment horizontal="distributed" vertical="center" wrapText="1" justifyLastLine="1"/>
    </xf>
    <xf numFmtId="179" fontId="37" fillId="35" borderId="32" xfId="49" applyNumberFormat="1" applyFont="1" applyFill="1" applyBorder="1" applyAlignment="1" applyProtection="1">
      <alignment horizontal="distributed" vertical="center" wrapText="1" justifyLastLine="1"/>
    </xf>
    <xf numFmtId="179" fontId="37" fillId="35" borderId="9" xfId="49" applyNumberFormat="1" applyFont="1" applyFill="1" applyBorder="1" applyAlignment="1" applyProtection="1">
      <alignment horizontal="distributed" vertical="center" wrapText="1" justifyLastLine="1"/>
    </xf>
    <xf numFmtId="179" fontId="37" fillId="35" borderId="65" xfId="49" applyNumberFormat="1" applyFont="1" applyFill="1" applyBorder="1" applyAlignment="1">
      <alignment vertical="center" wrapText="1"/>
    </xf>
    <xf numFmtId="179" fontId="37" fillId="35" borderId="133" xfId="49" applyNumberFormat="1" applyFont="1" applyFill="1" applyBorder="1" applyAlignment="1" applyProtection="1">
      <alignment vertical="center" wrapText="1"/>
    </xf>
    <xf numFmtId="179" fontId="37" fillId="35" borderId="135" xfId="49" quotePrefix="1" applyNumberFormat="1" applyFont="1" applyFill="1" applyBorder="1" applyAlignment="1" applyProtection="1">
      <alignment vertical="center" wrapText="1"/>
    </xf>
    <xf numFmtId="179" fontId="37" fillId="35" borderId="135" xfId="49" applyNumberFormat="1" applyFont="1" applyFill="1" applyBorder="1" applyAlignment="1" applyProtection="1">
      <alignment vertical="center" wrapText="1"/>
    </xf>
    <xf numFmtId="179" fontId="37" fillId="35" borderId="136" xfId="49" applyNumberFormat="1" applyFont="1" applyFill="1" applyBorder="1" applyAlignment="1" applyProtection="1">
      <alignment vertical="center" wrapText="1"/>
    </xf>
    <xf numFmtId="179" fontId="37" fillId="35" borderId="137" xfId="49" applyNumberFormat="1" applyFont="1" applyFill="1" applyBorder="1" applyAlignment="1">
      <alignment vertical="center" wrapText="1"/>
    </xf>
    <xf numFmtId="179" fontId="37" fillId="35" borderId="134" xfId="49" applyNumberFormat="1" applyFont="1" applyFill="1" applyBorder="1" applyAlignment="1" applyProtection="1">
      <alignment vertical="center" wrapText="1"/>
    </xf>
    <xf numFmtId="179" fontId="37" fillId="35" borderId="138" xfId="49" quotePrefix="1" applyNumberFormat="1" applyFont="1" applyFill="1" applyBorder="1" applyAlignment="1" applyProtection="1">
      <alignment horizontal="center" vertical="center"/>
    </xf>
    <xf numFmtId="179" fontId="37" fillId="35" borderId="138" xfId="49" quotePrefix="1" applyNumberFormat="1" applyFont="1" applyFill="1" applyBorder="1" applyAlignment="1" applyProtection="1">
      <alignment horizontal="center" vertical="center" wrapText="1"/>
    </xf>
    <xf numFmtId="179" fontId="37" fillId="35" borderId="139" xfId="49" applyNumberFormat="1" applyFont="1" applyFill="1" applyBorder="1" applyAlignment="1">
      <alignment horizontal="center" vertical="center"/>
    </xf>
    <xf numFmtId="179" fontId="37" fillId="35" borderId="132" xfId="49" applyNumberFormat="1" applyFont="1" applyFill="1" applyBorder="1" applyAlignment="1">
      <alignment horizontal="center" vertical="center"/>
    </xf>
    <xf numFmtId="179" fontId="37" fillId="35" borderId="140" xfId="49" applyNumberFormat="1" applyFont="1" applyFill="1" applyBorder="1" applyAlignment="1">
      <alignment horizontal="center" vertical="center"/>
    </xf>
    <xf numFmtId="179" fontId="37" fillId="35" borderId="141" xfId="49" applyNumberFormat="1" applyFont="1" applyFill="1" applyBorder="1" applyAlignment="1">
      <alignment horizontal="center" vertical="center"/>
    </xf>
    <xf numFmtId="179" fontId="37" fillId="35" borderId="31" xfId="49" applyNumberFormat="1" applyFont="1" applyFill="1" applyBorder="1" applyAlignment="1">
      <alignment horizontal="center" vertical="center" wrapText="1" justifyLastLine="1"/>
    </xf>
    <xf numFmtId="179" fontId="37" fillId="35" borderId="130" xfId="49" applyNumberFormat="1" applyFont="1" applyFill="1" applyBorder="1" applyAlignment="1" applyProtection="1">
      <alignment horizontal="center" vertical="center" wrapText="1" justifyLastLine="1"/>
    </xf>
    <xf numFmtId="179" fontId="37" fillId="35" borderId="131" xfId="49" applyNumberFormat="1" applyFont="1" applyFill="1" applyBorder="1" applyAlignment="1" applyProtection="1">
      <alignment horizontal="center" vertical="center" wrapText="1" justifyLastLine="1"/>
    </xf>
    <xf numFmtId="179" fontId="37" fillId="35" borderId="132" xfId="49" applyNumberFormat="1" applyFont="1" applyFill="1" applyBorder="1" applyAlignment="1" applyProtection="1">
      <alignment horizontal="center" vertical="center" wrapText="1" justifyLastLine="1"/>
    </xf>
    <xf numFmtId="179" fontId="37" fillId="35" borderId="142" xfId="49" quotePrefix="1" applyNumberFormat="1" applyFont="1" applyFill="1" applyBorder="1" applyAlignment="1" applyProtection="1">
      <alignment horizontal="center" vertical="center" wrapText="1" justifyLastLine="1"/>
    </xf>
    <xf numFmtId="179" fontId="37" fillId="35" borderId="39" xfId="49" applyNumberFormat="1" applyFont="1" applyFill="1" applyBorder="1" applyAlignment="1" applyProtection="1">
      <alignment horizontal="center" vertical="center" wrapText="1" justifyLastLine="1"/>
    </xf>
    <xf numFmtId="179" fontId="40" fillId="35" borderId="143" xfId="49" applyNumberFormat="1" applyFont="1" applyFill="1" applyBorder="1" applyAlignment="1">
      <alignment horizontal="center" vertical="center" wrapText="1"/>
    </xf>
    <xf numFmtId="179" fontId="40" fillId="35" borderId="144" xfId="49" applyNumberFormat="1" applyFont="1" applyFill="1" applyBorder="1" applyAlignment="1">
      <alignment horizontal="center" vertical="center" wrapText="1"/>
    </xf>
    <xf numFmtId="179" fontId="40" fillId="35" borderId="145" xfId="49" applyNumberFormat="1" applyFont="1" applyFill="1" applyBorder="1" applyAlignment="1">
      <alignment horizontal="center" vertical="center" wrapText="1"/>
    </xf>
    <xf numFmtId="179" fontId="37" fillId="35" borderId="146" xfId="49" quotePrefix="1" applyNumberFormat="1" applyFont="1" applyFill="1" applyBorder="1" applyAlignment="1" applyProtection="1">
      <alignment horizontal="center" vertical="center" wrapText="1"/>
    </xf>
    <xf numFmtId="179" fontId="37" fillId="35" borderId="147" xfId="49" quotePrefix="1" applyNumberFormat="1" applyFont="1" applyFill="1" applyBorder="1" applyAlignment="1" applyProtection="1">
      <alignment horizontal="center" vertical="center" wrapText="1"/>
    </xf>
    <xf numFmtId="179" fontId="37" fillId="35" borderId="133" xfId="49" quotePrefix="1" applyNumberFormat="1" applyFont="1" applyFill="1" applyBorder="1" applyAlignment="1" applyProtection="1">
      <alignment horizontal="distributed" vertical="center" wrapText="1" justifyLastLine="1"/>
    </xf>
    <xf numFmtId="179" fontId="37" fillId="35" borderId="144" xfId="49" quotePrefix="1" applyNumberFormat="1" applyFont="1" applyFill="1" applyBorder="1" applyAlignment="1" applyProtection="1">
      <alignment horizontal="distributed" vertical="center" wrapText="1" justifyLastLine="1"/>
    </xf>
    <xf numFmtId="179" fontId="37" fillId="35" borderId="134" xfId="49" quotePrefix="1" applyNumberFormat="1" applyFont="1" applyFill="1" applyBorder="1" applyAlignment="1" applyProtection="1">
      <alignment horizontal="distributed" vertical="center" wrapText="1" justifyLastLine="1"/>
    </xf>
    <xf numFmtId="179" fontId="37" fillId="35" borderId="148" xfId="49" applyNumberFormat="1" applyFont="1" applyFill="1" applyBorder="1" applyAlignment="1">
      <alignment vertical="center" wrapText="1"/>
    </xf>
    <xf numFmtId="179" fontId="37" fillId="35" borderId="146" xfId="49" applyNumberFormat="1" applyFont="1" applyFill="1" applyBorder="1" applyAlignment="1" applyProtection="1">
      <alignment vertical="center" wrapText="1"/>
    </xf>
    <xf numFmtId="179" fontId="37" fillId="35" borderId="149" xfId="49" quotePrefix="1" applyNumberFormat="1" applyFont="1" applyFill="1" applyBorder="1" applyAlignment="1" applyProtection="1">
      <alignment vertical="center" wrapText="1"/>
    </xf>
    <xf numFmtId="179" fontId="37" fillId="35" borderId="149" xfId="49" applyNumberFormat="1" applyFont="1" applyFill="1" applyBorder="1" applyAlignment="1" applyProtection="1">
      <alignment vertical="center" wrapText="1"/>
    </xf>
    <xf numFmtId="179" fontId="37" fillId="35" borderId="150" xfId="49" applyNumberFormat="1" applyFont="1" applyFill="1" applyBorder="1" applyAlignment="1" applyProtection="1">
      <alignment vertical="center" wrapText="1"/>
    </xf>
    <xf numFmtId="179" fontId="37" fillId="35" borderId="151" xfId="49" applyNumberFormat="1" applyFont="1" applyFill="1" applyBorder="1" applyAlignment="1">
      <alignment vertical="center" wrapText="1"/>
    </xf>
    <xf numFmtId="179" fontId="37" fillId="35" borderId="147" xfId="49" applyNumberFormat="1" applyFont="1" applyFill="1" applyBorder="1" applyAlignment="1" applyProtection="1">
      <alignment vertical="center" wrapText="1"/>
    </xf>
    <xf numFmtId="179" fontId="37" fillId="35" borderId="127" xfId="49" quotePrefix="1" applyNumberFormat="1" applyFont="1" applyFill="1" applyBorder="1" applyAlignment="1" applyProtection="1">
      <alignment horizontal="center" vertical="center" wrapText="1"/>
    </xf>
    <xf numFmtId="179" fontId="37" fillId="35" borderId="143" xfId="49" applyNumberFormat="1" applyFont="1" applyFill="1" applyBorder="1" applyAlignment="1">
      <alignment horizontal="center" vertical="center"/>
    </xf>
    <xf numFmtId="179" fontId="37" fillId="35" borderId="136" xfId="49" applyNumberFormat="1" applyFont="1" applyFill="1" applyBorder="1" applyAlignment="1">
      <alignment horizontal="center" vertical="center"/>
    </xf>
    <xf numFmtId="179" fontId="37" fillId="35" borderId="145" xfId="49" applyNumberFormat="1" applyFont="1" applyFill="1" applyBorder="1" applyAlignment="1">
      <alignment horizontal="center" vertical="center"/>
    </xf>
    <xf numFmtId="179" fontId="37" fillId="35" borderId="134" xfId="49" applyNumberFormat="1" applyFont="1" applyFill="1" applyBorder="1" applyAlignment="1">
      <alignment horizontal="center" vertical="center"/>
    </xf>
    <xf numFmtId="179" fontId="37" fillId="35" borderId="133" xfId="49" applyNumberFormat="1" applyFont="1" applyFill="1" applyBorder="1" applyAlignment="1" applyProtection="1">
      <alignment horizontal="center" vertical="center" wrapText="1" justifyLastLine="1"/>
    </xf>
    <xf numFmtId="179" fontId="37" fillId="35" borderId="135" xfId="49" applyNumberFormat="1" applyFont="1" applyFill="1" applyBorder="1" applyAlignment="1" applyProtection="1">
      <alignment horizontal="center" vertical="center" wrapText="1" justifyLastLine="1"/>
    </xf>
    <xf numFmtId="179" fontId="37" fillId="35" borderId="136" xfId="49" applyNumberFormat="1" applyFont="1" applyFill="1" applyBorder="1" applyAlignment="1" applyProtection="1">
      <alignment horizontal="center" vertical="center" wrapText="1" justifyLastLine="1"/>
    </xf>
    <xf numFmtId="179" fontId="37" fillId="35" borderId="152" xfId="49" quotePrefix="1" applyNumberFormat="1" applyFont="1" applyFill="1" applyBorder="1" applyAlignment="1" applyProtection="1">
      <alignment horizontal="center" vertical="center" wrapText="1" justifyLastLine="1"/>
    </xf>
    <xf numFmtId="179" fontId="40" fillId="35" borderId="153" xfId="49" applyNumberFormat="1" applyFont="1" applyFill="1" applyBorder="1" applyAlignment="1">
      <alignment horizontal="center" vertical="center" wrapText="1"/>
    </xf>
    <xf numFmtId="179" fontId="40" fillId="35" borderId="154" xfId="49" applyNumberFormat="1" applyFont="1" applyFill="1" applyBorder="1" applyAlignment="1">
      <alignment horizontal="center" vertical="center" wrapText="1"/>
    </xf>
    <xf numFmtId="179" fontId="40" fillId="35" borderId="155" xfId="49" applyNumberFormat="1" applyFont="1" applyFill="1" applyBorder="1" applyAlignment="1">
      <alignment horizontal="center" vertical="center" wrapText="1"/>
    </xf>
    <xf numFmtId="179" fontId="37" fillId="35" borderId="146" xfId="49" quotePrefix="1" applyNumberFormat="1" applyFont="1" applyFill="1" applyBorder="1" applyAlignment="1" applyProtection="1">
      <alignment horizontal="distributed" vertical="center" wrapText="1" justifyLastLine="1"/>
    </xf>
    <xf numFmtId="179" fontId="37" fillId="35" borderId="154" xfId="49" quotePrefix="1" applyNumberFormat="1" applyFont="1" applyFill="1" applyBorder="1" applyAlignment="1" applyProtection="1">
      <alignment horizontal="distributed" vertical="center" wrapText="1" justifyLastLine="1"/>
    </xf>
    <xf numFmtId="179" fontId="37" fillId="35" borderId="147" xfId="49" quotePrefix="1" applyNumberFormat="1" applyFont="1" applyFill="1" applyBorder="1" applyAlignment="1" applyProtection="1">
      <alignment horizontal="distributed" vertical="center" wrapText="1" justifyLastLine="1"/>
    </xf>
    <xf numFmtId="179" fontId="37" fillId="35" borderId="153" xfId="49" applyNumberFormat="1" applyFont="1" applyFill="1" applyBorder="1" applyAlignment="1">
      <alignment horizontal="center" vertical="center"/>
    </xf>
    <xf numFmtId="179" fontId="37" fillId="35" borderId="150" xfId="49" applyNumberFormat="1" applyFont="1" applyFill="1" applyBorder="1" applyAlignment="1">
      <alignment horizontal="center" vertical="center"/>
    </xf>
    <xf numFmtId="179" fontId="37" fillId="35" borderId="155" xfId="49" applyNumberFormat="1" applyFont="1" applyFill="1" applyBorder="1" applyAlignment="1">
      <alignment horizontal="center" vertical="center"/>
    </xf>
    <xf numFmtId="179" fontId="37" fillId="35" borderId="147" xfId="49" applyNumberFormat="1" applyFont="1" applyFill="1" applyBorder="1" applyAlignment="1">
      <alignment horizontal="center" vertical="center"/>
    </xf>
    <xf numFmtId="179" fontId="37" fillId="35" borderId="31" xfId="49" applyNumberFormat="1" applyFont="1" applyFill="1" applyBorder="1" applyAlignment="1">
      <alignment horizontal="distributed" vertical="center" wrapText="1" justifyLastLine="1"/>
    </xf>
    <xf numFmtId="179" fontId="37" fillId="35" borderId="146" xfId="49" applyNumberFormat="1" applyFont="1" applyFill="1" applyBorder="1" applyAlignment="1" applyProtection="1">
      <alignment horizontal="distributed" vertical="center" wrapText="1" justifyLastLine="1"/>
    </xf>
    <xf numFmtId="179" fontId="37" fillId="35" borderId="149" xfId="49" applyNumberFormat="1" applyFont="1" applyFill="1" applyBorder="1" applyAlignment="1" applyProtection="1">
      <alignment horizontal="center" vertical="center" wrapText="1" justifyLastLine="1"/>
    </xf>
    <xf numFmtId="179" fontId="37" fillId="35" borderId="150" xfId="49" applyNumberFormat="1" applyFont="1" applyFill="1" applyBorder="1" applyAlignment="1" applyProtection="1">
      <alignment horizontal="center" vertical="center" wrapText="1" justifyLastLine="1"/>
    </xf>
    <xf numFmtId="179" fontId="37" fillId="35" borderId="156" xfId="49" quotePrefix="1" applyNumberFormat="1" applyFont="1" applyFill="1" applyBorder="1" applyAlignment="1" applyProtection="1">
      <alignment horizontal="distributed" vertical="center" wrapText="1" justifyLastLine="1"/>
    </xf>
    <xf numFmtId="179" fontId="37" fillId="35" borderId="33" xfId="49" quotePrefix="1" applyNumberFormat="1" applyFont="1" applyFill="1" applyBorder="1" applyAlignment="1" applyProtection="1">
      <alignment horizontal="distributed" vertical="center" wrapText="1" justifyLastLine="1"/>
    </xf>
    <xf numFmtId="179" fontId="37" fillId="34" borderId="157" xfId="49" applyNumberFormat="1" applyFont="1" applyFill="1" applyBorder="1" applyAlignment="1" applyProtection="1">
      <alignment horizontal="center" vertical="center"/>
    </xf>
    <xf numFmtId="180" fontId="41" fillId="34" borderId="157" xfId="49" applyNumberFormat="1" applyFont="1" applyFill="1" applyBorder="1" applyAlignment="1">
      <alignment horizontal="right" vertical="center"/>
    </xf>
    <xf numFmtId="180" fontId="41" fillId="34" borderId="83" xfId="49" applyNumberFormat="1" applyFont="1" applyFill="1" applyBorder="1" applyAlignment="1">
      <alignment horizontal="right" vertical="center"/>
    </xf>
    <xf numFmtId="180" fontId="41" fillId="34" borderId="158" xfId="49" applyNumberFormat="1" applyFont="1" applyFill="1" applyBorder="1" applyAlignment="1">
      <alignment horizontal="right" vertical="center"/>
    </xf>
    <xf numFmtId="180" fontId="41" fillId="34" borderId="159" xfId="49" applyNumberFormat="1" applyFont="1" applyFill="1" applyBorder="1" applyAlignment="1">
      <alignment horizontal="right" vertical="center"/>
    </xf>
    <xf numFmtId="180" fontId="41" fillId="34" borderId="78" xfId="49" applyNumberFormat="1" applyFont="1" applyFill="1" applyBorder="1" applyAlignment="1">
      <alignment horizontal="right" vertical="center"/>
    </xf>
    <xf numFmtId="180" fontId="41" fillId="34" borderId="91" xfId="49" applyNumberFormat="1" applyFont="1" applyFill="1" applyBorder="1" applyAlignment="1">
      <alignment horizontal="right" vertical="center"/>
    </xf>
    <xf numFmtId="180" fontId="41" fillId="34" borderId="160" xfId="49" applyNumberFormat="1" applyFont="1" applyFill="1" applyBorder="1" applyAlignment="1">
      <alignment horizontal="right" vertical="center"/>
    </xf>
    <xf numFmtId="180" fontId="41" fillId="34" borderId="161" xfId="49" applyNumberFormat="1" applyFont="1" applyFill="1" applyBorder="1" applyAlignment="1">
      <alignment horizontal="right" vertical="center"/>
    </xf>
    <xf numFmtId="180" fontId="41" fillId="34" borderId="162" xfId="49" applyNumberFormat="1" applyFont="1" applyFill="1" applyBorder="1" applyAlignment="1">
      <alignment horizontal="right" vertical="center"/>
    </xf>
    <xf numFmtId="180" fontId="41" fillId="34" borderId="77" xfId="49" applyNumberFormat="1" applyFont="1" applyFill="1" applyBorder="1" applyAlignment="1">
      <alignment horizontal="right" vertical="center"/>
    </xf>
    <xf numFmtId="180" fontId="41" fillId="34" borderId="163" xfId="49" applyNumberFormat="1" applyFont="1" applyFill="1" applyBorder="1" applyAlignment="1">
      <alignment horizontal="right" vertical="center"/>
    </xf>
    <xf numFmtId="180" fontId="41" fillId="34" borderId="164" xfId="49" applyNumberFormat="1" applyFont="1" applyFill="1" applyBorder="1" applyAlignment="1">
      <alignment horizontal="right" vertical="center"/>
    </xf>
    <xf numFmtId="180" fontId="41" fillId="34" borderId="165" xfId="49" applyNumberFormat="1" applyFont="1" applyFill="1" applyBorder="1" applyAlignment="1">
      <alignment horizontal="right" vertical="center"/>
    </xf>
    <xf numFmtId="180" fontId="41" fillId="34" borderId="166" xfId="49" applyNumberFormat="1" applyFont="1" applyFill="1" applyBorder="1" applyAlignment="1">
      <alignment horizontal="right" vertical="center"/>
    </xf>
    <xf numFmtId="180" fontId="41" fillId="34" borderId="75" xfId="49" applyNumberFormat="1" applyFont="1" applyFill="1" applyBorder="1" applyAlignment="1">
      <alignment horizontal="right" vertical="center"/>
    </xf>
    <xf numFmtId="180" fontId="41" fillId="34" borderId="167" xfId="49" applyNumberFormat="1" applyFont="1" applyFill="1" applyBorder="1" applyAlignment="1">
      <alignment horizontal="right" vertical="center"/>
    </xf>
    <xf numFmtId="181" fontId="41" fillId="37" borderId="76" xfId="50" applyNumberFormat="1" applyFont="1" applyFill="1" applyBorder="1" applyAlignment="1">
      <alignment horizontal="right" vertical="center"/>
    </xf>
    <xf numFmtId="179" fontId="37" fillId="37" borderId="168" xfId="49" applyNumberFormat="1" applyFont="1" applyFill="1" applyBorder="1" applyAlignment="1">
      <alignment vertical="center"/>
    </xf>
    <xf numFmtId="180" fontId="37" fillId="37" borderId="168" xfId="49" applyNumberFormat="1" applyFont="1" applyFill="1" applyBorder="1" applyAlignment="1" applyProtection="1">
      <alignment horizontal="right" vertical="center"/>
      <protection locked="0"/>
    </xf>
    <xf numFmtId="180" fontId="37" fillId="37" borderId="169" xfId="49" applyNumberFormat="1" applyFont="1" applyFill="1" applyBorder="1" applyAlignment="1" applyProtection="1">
      <alignment horizontal="right" vertical="center"/>
      <protection locked="0"/>
    </xf>
    <xf numFmtId="180" fontId="37" fillId="37" borderId="61" xfId="49" applyNumberFormat="1" applyFont="1" applyFill="1" applyBorder="1" applyAlignment="1" applyProtection="1">
      <alignment horizontal="right" vertical="center"/>
      <protection locked="0"/>
    </xf>
    <xf numFmtId="180" fontId="37" fillId="37" borderId="170" xfId="49" applyNumberFormat="1" applyFont="1" applyFill="1" applyBorder="1" applyAlignment="1" applyProtection="1">
      <alignment horizontal="right" vertical="center"/>
      <protection locked="0"/>
    </xf>
    <xf numFmtId="180" fontId="37" fillId="0" borderId="171" xfId="49" applyNumberFormat="1" applyFont="1" applyFill="1" applyBorder="1" applyAlignment="1" applyProtection="1">
      <alignment horizontal="right" vertical="center"/>
      <protection locked="0"/>
    </xf>
    <xf numFmtId="180" fontId="37" fillId="37" borderId="171" xfId="49" applyNumberFormat="1" applyFont="1" applyFill="1" applyBorder="1" applyAlignment="1" applyProtection="1">
      <alignment horizontal="right" vertical="center"/>
      <protection locked="0"/>
    </xf>
    <xf numFmtId="180" fontId="37" fillId="37" borderId="99" xfId="49" applyNumberFormat="1" applyFont="1" applyFill="1" applyBorder="1" applyAlignment="1" applyProtection="1">
      <alignment horizontal="right" vertical="center"/>
      <protection locked="0"/>
    </xf>
    <xf numFmtId="180" fontId="37" fillId="37" borderId="172" xfId="49" applyNumberFormat="1" applyFont="1" applyFill="1" applyBorder="1" applyAlignment="1" applyProtection="1">
      <alignment horizontal="right" vertical="center"/>
      <protection locked="0"/>
    </xf>
    <xf numFmtId="180" fontId="37" fillId="37" borderId="173" xfId="49" applyNumberFormat="1" applyFont="1" applyFill="1" applyBorder="1" applyAlignment="1" applyProtection="1">
      <alignment horizontal="right" vertical="center"/>
      <protection locked="0"/>
    </xf>
    <xf numFmtId="180" fontId="37" fillId="34" borderId="66" xfId="49" applyNumberFormat="1" applyFont="1" applyFill="1" applyBorder="1" applyAlignment="1">
      <alignment horizontal="right" vertical="center"/>
    </xf>
    <xf numFmtId="180" fontId="37" fillId="37" borderId="99" xfId="49" applyNumberFormat="1" applyFont="1" applyFill="1" applyBorder="1" applyAlignment="1" applyProtection="1">
      <alignment horizontal="right" vertical="center"/>
    </xf>
    <xf numFmtId="180" fontId="37" fillId="37" borderId="174" xfId="49" applyNumberFormat="1" applyFont="1" applyFill="1" applyBorder="1" applyAlignment="1" applyProtection="1">
      <alignment horizontal="right" vertical="center"/>
    </xf>
    <xf numFmtId="180" fontId="37" fillId="37" borderId="175" xfId="49" applyNumberFormat="1" applyFont="1" applyFill="1" applyBorder="1" applyAlignment="1" applyProtection="1">
      <alignment horizontal="right" vertical="center"/>
    </xf>
    <xf numFmtId="180" fontId="37" fillId="34" borderId="176" xfId="49" applyNumberFormat="1" applyFont="1" applyFill="1" applyBorder="1" applyAlignment="1">
      <alignment horizontal="right" vertical="center"/>
    </xf>
    <xf numFmtId="180" fontId="37" fillId="37" borderId="12" xfId="49" applyNumberFormat="1" applyFont="1" applyFill="1" applyBorder="1" applyAlignment="1" applyProtection="1">
      <alignment horizontal="right" vertical="center"/>
    </xf>
    <xf numFmtId="180" fontId="37" fillId="37" borderId="168" xfId="49" quotePrefix="1" applyNumberFormat="1" applyFont="1" applyFill="1" applyBorder="1" applyAlignment="1" applyProtection="1">
      <alignment horizontal="right" vertical="center"/>
      <protection locked="0"/>
    </xf>
    <xf numFmtId="180" fontId="37" fillId="0" borderId="177" xfId="49" applyNumberFormat="1" applyFont="1" applyFill="1" applyBorder="1" applyAlignment="1">
      <alignment horizontal="right" vertical="center"/>
    </xf>
    <xf numFmtId="180" fontId="37" fillId="0" borderId="98" xfId="49" applyNumberFormat="1" applyFont="1" applyFill="1" applyBorder="1" applyAlignment="1">
      <alignment horizontal="right" vertical="center"/>
    </xf>
    <xf numFmtId="180" fontId="37" fillId="37" borderId="171" xfId="49" applyNumberFormat="1" applyFont="1" applyFill="1" applyBorder="1" applyAlignment="1">
      <alignment horizontal="right" vertical="center"/>
    </xf>
    <xf numFmtId="180" fontId="37" fillId="37" borderId="172" xfId="49" applyNumberFormat="1" applyFont="1" applyFill="1" applyBorder="1" applyAlignment="1">
      <alignment horizontal="right" vertical="center"/>
    </xf>
    <xf numFmtId="180" fontId="37" fillId="37" borderId="46" xfId="49" applyNumberFormat="1" applyFont="1" applyFill="1" applyBorder="1" applyAlignment="1" applyProtection="1">
      <alignment horizontal="right" vertical="center"/>
      <protection locked="0"/>
    </xf>
    <xf numFmtId="180" fontId="37" fillId="37" borderId="178" xfId="49" applyNumberFormat="1" applyFont="1" applyFill="1" applyBorder="1" applyAlignment="1" applyProtection="1">
      <alignment horizontal="right" vertical="center"/>
      <protection locked="0"/>
    </xf>
    <xf numFmtId="180" fontId="41" fillId="34" borderId="179" xfId="49" applyNumberFormat="1" applyFont="1" applyFill="1" applyBorder="1" applyAlignment="1" applyProtection="1">
      <alignment horizontal="right" vertical="center"/>
    </xf>
    <xf numFmtId="181" fontId="41" fillId="37" borderId="35" xfId="50" applyNumberFormat="1" applyFont="1" applyFill="1" applyBorder="1" applyAlignment="1" applyProtection="1">
      <alignment horizontal="right" vertical="center"/>
    </xf>
    <xf numFmtId="179" fontId="37" fillId="37" borderId="180" xfId="49" applyNumberFormat="1" applyFont="1" applyFill="1" applyBorder="1" applyAlignment="1">
      <alignment vertical="center"/>
    </xf>
    <xf numFmtId="180" fontId="37" fillId="37" borderId="180" xfId="49" applyNumberFormat="1" applyFont="1" applyFill="1" applyBorder="1" applyAlignment="1" applyProtection="1">
      <alignment horizontal="right" vertical="center"/>
      <protection locked="0"/>
    </xf>
    <xf numFmtId="180" fontId="37" fillId="37" borderId="181" xfId="49" applyNumberFormat="1" applyFont="1" applyFill="1" applyBorder="1" applyAlignment="1" applyProtection="1">
      <alignment horizontal="right" vertical="center"/>
      <protection locked="0"/>
    </xf>
    <xf numFmtId="180" fontId="37" fillId="37" borderId="41" xfId="49" applyNumberFormat="1" applyFont="1" applyFill="1" applyBorder="1" applyAlignment="1" applyProtection="1">
      <alignment horizontal="right" vertical="center"/>
      <protection locked="0"/>
    </xf>
    <xf numFmtId="180" fontId="37" fillId="37" borderId="182" xfId="49" applyNumberFormat="1" applyFont="1" applyFill="1" applyBorder="1" applyAlignment="1" applyProtection="1">
      <alignment horizontal="right" vertical="center"/>
      <protection locked="0"/>
    </xf>
    <xf numFmtId="180" fontId="37" fillId="0" borderId="182" xfId="49" applyNumberFormat="1" applyFont="1" applyFill="1" applyBorder="1" applyAlignment="1" applyProtection="1">
      <alignment horizontal="right" vertical="center"/>
      <protection locked="0"/>
    </xf>
    <xf numFmtId="180" fontId="37" fillId="37" borderId="101" xfId="49" applyNumberFormat="1" applyFont="1" applyFill="1" applyBorder="1" applyAlignment="1" applyProtection="1">
      <alignment horizontal="right" vertical="center"/>
      <protection locked="0"/>
    </xf>
    <xf numFmtId="180" fontId="37" fillId="37" borderId="183" xfId="49" applyNumberFormat="1" applyFont="1" applyFill="1" applyBorder="1" applyAlignment="1" applyProtection="1">
      <alignment horizontal="right" vertical="center"/>
      <protection locked="0"/>
    </xf>
    <xf numFmtId="180" fontId="37" fillId="37" borderId="184" xfId="49" applyNumberFormat="1" applyFont="1" applyFill="1" applyBorder="1" applyAlignment="1" applyProtection="1">
      <alignment horizontal="right" vertical="center"/>
      <protection locked="0"/>
    </xf>
    <xf numFmtId="180" fontId="37" fillId="34" borderId="67" xfId="49" applyNumberFormat="1" applyFont="1" applyFill="1" applyBorder="1" applyAlignment="1">
      <alignment horizontal="right" vertical="center"/>
    </xf>
    <xf numFmtId="180" fontId="37" fillId="37" borderId="101" xfId="49" applyNumberFormat="1" applyFont="1" applyFill="1" applyBorder="1" applyAlignment="1" applyProtection="1">
      <alignment horizontal="right" vertical="center"/>
    </xf>
    <xf numFmtId="180" fontId="37" fillId="37" borderId="185" xfId="49" applyNumberFormat="1" applyFont="1" applyFill="1" applyBorder="1" applyAlignment="1" applyProtection="1">
      <alignment horizontal="right" vertical="center"/>
    </xf>
    <xf numFmtId="180" fontId="37" fillId="37" borderId="184" xfId="49" applyNumberFormat="1" applyFont="1" applyFill="1" applyBorder="1" applyAlignment="1" applyProtection="1">
      <alignment horizontal="right" vertical="center"/>
    </xf>
    <xf numFmtId="180" fontId="37" fillId="34" borderId="186" xfId="49" applyNumberFormat="1" applyFont="1" applyFill="1" applyBorder="1" applyAlignment="1">
      <alignment horizontal="right" vertical="center"/>
    </xf>
    <xf numFmtId="180" fontId="37" fillId="37" borderId="187" xfId="49" applyNumberFormat="1" applyFont="1" applyFill="1" applyBorder="1" applyAlignment="1" applyProtection="1">
      <alignment horizontal="right" vertical="center"/>
    </xf>
    <xf numFmtId="180" fontId="37" fillId="37" borderId="183" xfId="49" applyNumberFormat="1" applyFont="1" applyFill="1" applyBorder="1" applyAlignment="1" applyProtection="1">
      <alignment horizontal="right" vertical="center"/>
    </xf>
    <xf numFmtId="180" fontId="37" fillId="37" borderId="180" xfId="49" quotePrefix="1" applyNumberFormat="1" applyFont="1" applyFill="1" applyBorder="1" applyAlignment="1" applyProtection="1">
      <alignment horizontal="right" vertical="center"/>
      <protection locked="0"/>
    </xf>
    <xf numFmtId="180" fontId="37" fillId="0" borderId="188" xfId="49" applyNumberFormat="1" applyFont="1" applyFill="1" applyBorder="1" applyAlignment="1">
      <alignment horizontal="right" vertical="center"/>
    </xf>
    <xf numFmtId="180" fontId="37" fillId="0" borderId="100" xfId="49" applyNumberFormat="1" applyFont="1" applyFill="1" applyBorder="1" applyAlignment="1">
      <alignment horizontal="right" vertical="center"/>
    </xf>
    <xf numFmtId="180" fontId="37" fillId="37" borderId="182" xfId="49" applyNumberFormat="1" applyFont="1" applyFill="1" applyBorder="1" applyAlignment="1">
      <alignment horizontal="right" vertical="center"/>
    </xf>
    <xf numFmtId="180" fontId="37" fillId="37" borderId="183" xfId="49" applyNumberFormat="1" applyFont="1" applyFill="1" applyBorder="1" applyAlignment="1">
      <alignment horizontal="right" vertical="center"/>
    </xf>
    <xf numFmtId="180" fontId="37" fillId="37" borderId="44" xfId="49" applyNumberFormat="1" applyFont="1" applyFill="1" applyBorder="1" applyAlignment="1" applyProtection="1">
      <alignment horizontal="right" vertical="center"/>
      <protection locked="0"/>
    </xf>
    <xf numFmtId="180" fontId="37" fillId="37" borderId="189" xfId="49" applyNumberFormat="1" applyFont="1" applyFill="1" applyBorder="1" applyAlignment="1" applyProtection="1">
      <alignment horizontal="right" vertical="center"/>
    </xf>
    <xf numFmtId="180" fontId="37" fillId="37" borderId="187" xfId="49" applyNumberFormat="1" applyFont="1" applyFill="1" applyBorder="1" applyAlignment="1" applyProtection="1">
      <alignment horizontal="right" vertical="center"/>
      <protection locked="0"/>
    </xf>
    <xf numFmtId="180" fontId="41" fillId="34" borderId="190" xfId="49" applyNumberFormat="1" applyFont="1" applyFill="1" applyBorder="1" applyAlignment="1" applyProtection="1">
      <alignment horizontal="right" vertical="center"/>
    </xf>
    <xf numFmtId="181" fontId="41" fillId="37" borderId="40" xfId="50" applyNumberFormat="1" applyFont="1" applyFill="1" applyBorder="1" applyAlignment="1" applyProtection="1">
      <alignment horizontal="right" vertical="center"/>
    </xf>
    <xf numFmtId="179" fontId="37" fillId="37" borderId="191" xfId="49" applyNumberFormat="1" applyFont="1" applyFill="1" applyBorder="1" applyAlignment="1">
      <alignment vertical="center"/>
    </xf>
    <xf numFmtId="180" fontId="37" fillId="37" borderId="191" xfId="49" applyNumberFormat="1" applyFont="1" applyFill="1" applyBorder="1" applyAlignment="1" applyProtection="1">
      <alignment horizontal="right" vertical="center"/>
      <protection locked="0"/>
    </xf>
    <xf numFmtId="180" fontId="37" fillId="37" borderId="192" xfId="49" applyNumberFormat="1" applyFont="1" applyFill="1" applyBorder="1" applyAlignment="1" applyProtection="1">
      <alignment horizontal="right" vertical="center"/>
      <protection locked="0"/>
    </xf>
    <xf numFmtId="180" fontId="37" fillId="37" borderId="79" xfId="49" applyNumberFormat="1" applyFont="1" applyFill="1" applyBorder="1" applyAlignment="1" applyProtection="1">
      <alignment horizontal="right" vertical="center"/>
      <protection locked="0"/>
    </xf>
    <xf numFmtId="180" fontId="37" fillId="37" borderId="193" xfId="49" applyNumberFormat="1" applyFont="1" applyFill="1" applyBorder="1" applyAlignment="1" applyProtection="1">
      <alignment horizontal="right" vertical="center"/>
      <protection locked="0"/>
    </xf>
    <xf numFmtId="180" fontId="37" fillId="0" borderId="193" xfId="49" applyNumberFormat="1" applyFont="1" applyFill="1" applyBorder="1" applyAlignment="1" applyProtection="1">
      <alignment horizontal="right" vertical="center"/>
      <protection locked="0"/>
    </xf>
    <xf numFmtId="180" fontId="37" fillId="37" borderId="194" xfId="49" applyNumberFormat="1" applyFont="1" applyFill="1" applyBorder="1" applyAlignment="1" applyProtection="1">
      <alignment horizontal="right" vertical="center"/>
      <protection locked="0"/>
    </xf>
    <xf numFmtId="180" fontId="37" fillId="37" borderId="195" xfId="49" applyNumberFormat="1" applyFont="1" applyFill="1" applyBorder="1" applyAlignment="1" applyProtection="1">
      <alignment horizontal="right" vertical="center"/>
      <protection locked="0"/>
    </xf>
    <xf numFmtId="180" fontId="37" fillId="37" borderId="196" xfId="49" applyNumberFormat="1" applyFont="1" applyFill="1" applyBorder="1" applyAlignment="1" applyProtection="1">
      <alignment horizontal="right" vertical="center"/>
      <protection locked="0"/>
    </xf>
    <xf numFmtId="180" fontId="37" fillId="34" borderId="197" xfId="49" applyNumberFormat="1" applyFont="1" applyFill="1" applyBorder="1" applyAlignment="1">
      <alignment horizontal="right" vertical="center"/>
    </xf>
    <xf numFmtId="180" fontId="37" fillId="37" borderId="194" xfId="49" applyNumberFormat="1" applyFont="1" applyFill="1" applyBorder="1" applyAlignment="1">
      <alignment horizontal="right" vertical="center"/>
    </xf>
    <xf numFmtId="180" fontId="37" fillId="37" borderId="198" xfId="49" applyNumberFormat="1" applyFont="1" applyFill="1" applyBorder="1" applyAlignment="1">
      <alignment horizontal="right" vertical="center"/>
    </xf>
    <xf numFmtId="180" fontId="37" fillId="37" borderId="199" xfId="49" applyNumberFormat="1" applyFont="1" applyFill="1" applyBorder="1" applyAlignment="1">
      <alignment horizontal="right" vertical="center"/>
    </xf>
    <xf numFmtId="180" fontId="37" fillId="37" borderId="196" xfId="49" applyNumberFormat="1" applyFont="1" applyFill="1" applyBorder="1" applyAlignment="1">
      <alignment horizontal="right" vertical="center"/>
    </xf>
    <xf numFmtId="180" fontId="37" fillId="34" borderId="200" xfId="49" applyNumberFormat="1" applyFont="1" applyFill="1" applyBorder="1" applyAlignment="1">
      <alignment horizontal="right" vertical="center"/>
    </xf>
    <xf numFmtId="180" fontId="37" fillId="37" borderId="80" xfId="49" applyNumberFormat="1" applyFont="1" applyFill="1" applyBorder="1" applyAlignment="1">
      <alignment horizontal="right" vertical="center"/>
    </xf>
    <xf numFmtId="180" fontId="37" fillId="0" borderId="201" xfId="49" applyNumberFormat="1" applyFont="1" applyFill="1" applyBorder="1" applyAlignment="1">
      <alignment horizontal="right" vertical="center"/>
    </xf>
    <xf numFmtId="180" fontId="37" fillId="0" borderId="202" xfId="49" applyNumberFormat="1" applyFont="1" applyFill="1" applyBorder="1" applyAlignment="1">
      <alignment horizontal="right" vertical="center"/>
    </xf>
    <xf numFmtId="180" fontId="37" fillId="37" borderId="193" xfId="49" applyNumberFormat="1" applyFont="1" applyFill="1" applyBorder="1" applyAlignment="1">
      <alignment horizontal="right" vertical="center"/>
    </xf>
    <xf numFmtId="180" fontId="37" fillId="37" borderId="195" xfId="49" applyNumberFormat="1" applyFont="1" applyFill="1" applyBorder="1" applyAlignment="1">
      <alignment horizontal="right" vertical="center"/>
    </xf>
    <xf numFmtId="180" fontId="37" fillId="37" borderId="203" xfId="49" applyNumberFormat="1" applyFont="1" applyFill="1" applyBorder="1" applyAlignment="1" applyProtection="1">
      <alignment horizontal="right" vertical="center"/>
      <protection locked="0"/>
    </xf>
    <xf numFmtId="180" fontId="37" fillId="37" borderId="194" xfId="49" applyNumberFormat="1" applyFont="1" applyFill="1" applyBorder="1" applyAlignment="1" applyProtection="1">
      <alignment horizontal="right" vertical="center"/>
    </xf>
    <xf numFmtId="180" fontId="37" fillId="37" borderId="204" xfId="49" applyNumberFormat="1" applyFont="1" applyFill="1" applyBorder="1" applyAlignment="1" applyProtection="1">
      <alignment horizontal="right" vertical="center"/>
      <protection locked="0"/>
    </xf>
    <xf numFmtId="180" fontId="41" fillId="34" borderId="205" xfId="49" applyNumberFormat="1" applyFont="1" applyFill="1" applyBorder="1" applyAlignment="1" applyProtection="1">
      <alignment horizontal="right" vertical="center"/>
    </xf>
    <xf numFmtId="181" fontId="41" fillId="37" borderId="9" xfId="50" applyNumberFormat="1" applyFont="1" applyFill="1" applyBorder="1" applyAlignment="1">
      <alignment horizontal="right" vertical="center"/>
    </xf>
    <xf numFmtId="179" fontId="37" fillId="37" borderId="206" xfId="49" quotePrefix="1" applyNumberFormat="1" applyFont="1" applyFill="1" applyBorder="1" applyAlignment="1" applyProtection="1">
      <alignment vertical="center"/>
    </xf>
    <xf numFmtId="180" fontId="37" fillId="37" borderId="206" xfId="49" applyNumberFormat="1" applyFont="1" applyFill="1" applyBorder="1" applyAlignment="1" applyProtection="1">
      <alignment horizontal="right" vertical="center"/>
      <protection locked="0"/>
    </xf>
    <xf numFmtId="180" fontId="37" fillId="37" borderId="207" xfId="49" applyNumberFormat="1" applyFont="1" applyFill="1" applyBorder="1" applyAlignment="1" applyProtection="1">
      <alignment horizontal="right" vertical="center"/>
      <protection locked="0"/>
    </xf>
    <xf numFmtId="180" fontId="37" fillId="37" borderId="208" xfId="49" applyNumberFormat="1" applyFont="1" applyFill="1" applyBorder="1" applyAlignment="1" applyProtection="1">
      <alignment horizontal="right" vertical="center"/>
      <protection locked="0"/>
    </xf>
    <xf numFmtId="180" fontId="37" fillId="37" borderId="209" xfId="49" applyNumberFormat="1" applyFont="1" applyFill="1" applyBorder="1" applyAlignment="1" applyProtection="1">
      <alignment horizontal="right" vertical="center"/>
      <protection locked="0"/>
    </xf>
    <xf numFmtId="180" fontId="37" fillId="0" borderId="209" xfId="49" applyNumberFormat="1" applyFont="1" applyFill="1" applyBorder="1" applyAlignment="1" applyProtection="1">
      <alignment horizontal="right" vertical="center"/>
      <protection locked="0"/>
    </xf>
    <xf numFmtId="180" fontId="37" fillId="37" borderId="210" xfId="49" applyNumberFormat="1" applyFont="1" applyFill="1" applyBorder="1" applyAlignment="1" applyProtection="1">
      <alignment horizontal="right" vertical="center"/>
      <protection locked="0"/>
    </xf>
    <xf numFmtId="180" fontId="37" fillId="37" borderId="211" xfId="49" applyNumberFormat="1" applyFont="1" applyFill="1" applyBorder="1" applyAlignment="1" applyProtection="1">
      <alignment horizontal="right" vertical="center"/>
      <protection locked="0"/>
    </xf>
    <xf numFmtId="180" fontId="37" fillId="37" borderId="212" xfId="49" applyNumberFormat="1" applyFont="1" applyFill="1" applyBorder="1" applyAlignment="1" applyProtection="1">
      <alignment horizontal="right" vertical="center"/>
      <protection locked="0"/>
    </xf>
    <xf numFmtId="180" fontId="37" fillId="34" borderId="213" xfId="49" applyNumberFormat="1" applyFont="1" applyFill="1" applyBorder="1" applyAlignment="1">
      <alignment horizontal="right" vertical="center"/>
    </xf>
    <xf numFmtId="180" fontId="37" fillId="37" borderId="214" xfId="49" applyNumberFormat="1" applyFont="1" applyFill="1" applyBorder="1" applyAlignment="1">
      <alignment horizontal="right" vertical="center"/>
    </xf>
    <xf numFmtId="180" fontId="37" fillId="37" borderId="215" xfId="49" applyNumberFormat="1" applyFont="1" applyFill="1" applyBorder="1" applyAlignment="1">
      <alignment horizontal="right" vertical="center"/>
    </xf>
    <xf numFmtId="180" fontId="37" fillId="37" borderId="210" xfId="49" applyNumberFormat="1" applyFont="1" applyFill="1" applyBorder="1" applyAlignment="1">
      <alignment horizontal="right" vertical="center"/>
    </xf>
    <xf numFmtId="180" fontId="37" fillId="37" borderId="212" xfId="49" applyNumberFormat="1" applyFont="1" applyFill="1" applyBorder="1" applyAlignment="1">
      <alignment horizontal="right" vertical="center"/>
    </xf>
    <xf numFmtId="180" fontId="37" fillId="34" borderId="216" xfId="49" applyNumberFormat="1" applyFont="1" applyFill="1" applyBorder="1" applyAlignment="1">
      <alignment horizontal="right" vertical="center"/>
    </xf>
    <xf numFmtId="180" fontId="37" fillId="37" borderId="86" xfId="49" applyNumberFormat="1" applyFont="1" applyFill="1" applyBorder="1" applyAlignment="1">
      <alignment horizontal="right" vertical="center"/>
    </xf>
    <xf numFmtId="180" fontId="37" fillId="37" borderId="135" xfId="49" applyNumberFormat="1" applyFont="1" applyFill="1" applyBorder="1" applyAlignment="1">
      <alignment horizontal="right" vertical="center"/>
    </xf>
    <xf numFmtId="180" fontId="37" fillId="37" borderId="117" xfId="49" applyNumberFormat="1" applyFont="1" applyFill="1" applyBorder="1" applyAlignment="1">
      <alignment horizontal="right" vertical="center"/>
    </xf>
    <xf numFmtId="180" fontId="37" fillId="0" borderId="217" xfId="49" applyNumberFormat="1" applyFont="1" applyFill="1" applyBorder="1" applyAlignment="1">
      <alignment horizontal="right" vertical="center"/>
    </xf>
    <xf numFmtId="180" fontId="37" fillId="0" borderId="122" xfId="49" applyNumberFormat="1" applyFont="1" applyFill="1" applyBorder="1" applyAlignment="1">
      <alignment horizontal="right" vertical="center"/>
    </xf>
    <xf numFmtId="180" fontId="37" fillId="37" borderId="209" xfId="49" applyNumberFormat="1" applyFont="1" applyFill="1" applyBorder="1" applyAlignment="1">
      <alignment horizontal="right" vertical="center"/>
    </xf>
    <xf numFmtId="180" fontId="37" fillId="37" borderId="211" xfId="49" applyNumberFormat="1" applyFont="1" applyFill="1" applyBorder="1" applyAlignment="1">
      <alignment horizontal="right" vertical="center"/>
    </xf>
    <xf numFmtId="180" fontId="37" fillId="37" borderId="218" xfId="49" applyNumberFormat="1" applyFont="1" applyFill="1" applyBorder="1" applyAlignment="1" applyProtection="1">
      <alignment horizontal="right" vertical="center"/>
      <protection locked="0"/>
    </xf>
    <xf numFmtId="180" fontId="37" fillId="37" borderId="210" xfId="49" applyNumberFormat="1" applyFont="1" applyFill="1" applyBorder="1" applyAlignment="1" applyProtection="1">
      <alignment horizontal="right" vertical="center"/>
    </xf>
    <xf numFmtId="180" fontId="37" fillId="37" borderId="219" xfId="49" applyNumberFormat="1" applyFont="1" applyFill="1" applyBorder="1" applyAlignment="1" applyProtection="1">
      <alignment horizontal="right" vertical="center"/>
      <protection locked="0"/>
    </xf>
    <xf numFmtId="180" fontId="41" fillId="34" borderId="220" xfId="49" applyNumberFormat="1" applyFont="1" applyFill="1" applyBorder="1" applyAlignment="1" applyProtection="1">
      <alignment horizontal="right" vertical="center"/>
    </xf>
    <xf numFmtId="181" fontId="41" fillId="37" borderId="221" xfId="50" applyNumberFormat="1" applyFont="1" applyFill="1" applyBorder="1" applyAlignment="1" applyProtection="1">
      <alignment horizontal="right" vertical="center"/>
    </xf>
    <xf numFmtId="180" fontId="37" fillId="37" borderId="101" xfId="49" applyNumberFormat="1" applyFont="1" applyFill="1" applyBorder="1" applyAlignment="1">
      <alignment horizontal="right" vertical="center"/>
    </xf>
    <xf numFmtId="180" fontId="37" fillId="37" borderId="185" xfId="49" applyNumberFormat="1" applyFont="1" applyFill="1" applyBorder="1" applyAlignment="1">
      <alignment horizontal="right" vertical="center"/>
    </xf>
    <xf numFmtId="180" fontId="37" fillId="37" borderId="184" xfId="49" applyNumberFormat="1" applyFont="1" applyFill="1" applyBorder="1" applyAlignment="1">
      <alignment horizontal="right" vertical="center"/>
    </xf>
    <xf numFmtId="180" fontId="37" fillId="37" borderId="198" xfId="49" applyNumberFormat="1" applyFont="1" applyFill="1" applyBorder="1" applyAlignment="1" applyProtection="1">
      <alignment horizontal="right" vertical="center"/>
    </xf>
    <xf numFmtId="180" fontId="37" fillId="37" borderId="45" xfId="49" applyNumberFormat="1" applyFont="1" applyFill="1" applyBorder="1" applyAlignment="1">
      <alignment horizontal="right" vertical="center"/>
    </xf>
    <xf numFmtId="180" fontId="37" fillId="37" borderId="187" xfId="49" applyNumberFormat="1" applyFont="1" applyFill="1" applyBorder="1" applyAlignment="1">
      <alignment horizontal="right" vertical="center"/>
    </xf>
    <xf numFmtId="181" fontId="41" fillId="37" borderId="40" xfId="50" applyNumberFormat="1" applyFont="1" applyFill="1" applyBorder="1" applyAlignment="1">
      <alignment horizontal="right" vertical="center"/>
    </xf>
    <xf numFmtId="179" fontId="37" fillId="37" borderId="222" xfId="49" applyNumberFormat="1" applyFont="1" applyFill="1" applyBorder="1" applyAlignment="1">
      <alignment vertical="center"/>
    </xf>
    <xf numFmtId="180" fontId="37" fillId="37" borderId="222" xfId="49" applyNumberFormat="1" applyFont="1" applyFill="1" applyBorder="1" applyAlignment="1" applyProtection="1">
      <alignment horizontal="right" vertical="center"/>
      <protection locked="0"/>
    </xf>
    <xf numFmtId="180" fontId="37" fillId="37" borderId="223" xfId="49" applyNumberFormat="1" applyFont="1" applyFill="1" applyBorder="1" applyAlignment="1" applyProtection="1">
      <alignment horizontal="right" vertical="center"/>
      <protection locked="0"/>
    </xf>
    <xf numFmtId="180" fontId="37" fillId="37" borderId="224" xfId="49" applyNumberFormat="1" applyFont="1" applyFill="1" applyBorder="1" applyAlignment="1" applyProtection="1">
      <alignment horizontal="right" vertical="center"/>
      <protection locked="0"/>
    </xf>
    <xf numFmtId="180" fontId="37" fillId="37" borderId="225" xfId="49" applyNumberFormat="1" applyFont="1" applyFill="1" applyBorder="1" applyAlignment="1" applyProtection="1">
      <alignment horizontal="right" vertical="center"/>
      <protection locked="0"/>
    </xf>
    <xf numFmtId="180" fontId="37" fillId="0" borderId="225" xfId="49" applyNumberFormat="1" applyFont="1" applyFill="1" applyBorder="1" applyAlignment="1" applyProtection="1">
      <alignment horizontal="right" vertical="center"/>
      <protection locked="0"/>
    </xf>
    <xf numFmtId="180" fontId="37" fillId="37" borderId="226" xfId="49" applyNumberFormat="1" applyFont="1" applyFill="1" applyBorder="1" applyAlignment="1" applyProtection="1">
      <alignment horizontal="right" vertical="center"/>
      <protection locked="0"/>
    </xf>
    <xf numFmtId="180" fontId="37" fillId="37" borderId="227" xfId="49" applyNumberFormat="1" applyFont="1" applyFill="1" applyBorder="1" applyAlignment="1" applyProtection="1">
      <alignment horizontal="right" vertical="center"/>
      <protection locked="0"/>
    </xf>
    <xf numFmtId="180" fontId="37" fillId="37" borderId="228" xfId="49" applyNumberFormat="1" applyFont="1" applyFill="1" applyBorder="1" applyAlignment="1" applyProtection="1">
      <alignment horizontal="right" vertical="center"/>
      <protection locked="0"/>
    </xf>
    <xf numFmtId="180" fontId="37" fillId="34" borderId="229" xfId="49" applyNumberFormat="1" applyFont="1" applyFill="1" applyBorder="1" applyAlignment="1">
      <alignment horizontal="right" vertical="center"/>
    </xf>
    <xf numFmtId="180" fontId="37" fillId="37" borderId="226" xfId="49" applyNumberFormat="1" applyFont="1" applyFill="1" applyBorder="1" applyAlignment="1">
      <alignment horizontal="right" vertical="center"/>
    </xf>
    <xf numFmtId="180" fontId="37" fillId="37" borderId="228" xfId="49" applyNumberFormat="1" applyFont="1" applyFill="1" applyBorder="1" applyAlignment="1">
      <alignment horizontal="right" vertical="center"/>
    </xf>
    <xf numFmtId="180" fontId="37" fillId="34" borderId="230" xfId="49" applyNumberFormat="1" applyFont="1" applyFill="1" applyBorder="1" applyAlignment="1">
      <alignment horizontal="right" vertical="center"/>
    </xf>
    <xf numFmtId="180" fontId="37" fillId="37" borderId="231" xfId="49" applyNumberFormat="1" applyFont="1" applyFill="1" applyBorder="1" applyAlignment="1">
      <alignment horizontal="right" vertical="center"/>
    </xf>
    <xf numFmtId="180" fontId="37" fillId="0" borderId="232" xfId="49" applyNumberFormat="1" applyFont="1" applyFill="1" applyBorder="1" applyAlignment="1">
      <alignment horizontal="right" vertical="center"/>
    </xf>
    <xf numFmtId="180" fontId="37" fillId="0" borderId="233" xfId="49" applyNumberFormat="1" applyFont="1" applyFill="1" applyBorder="1" applyAlignment="1">
      <alignment horizontal="right" vertical="center"/>
    </xf>
    <xf numFmtId="180" fontId="37" fillId="37" borderId="225" xfId="49" applyNumberFormat="1" applyFont="1" applyFill="1" applyBorder="1" applyAlignment="1">
      <alignment horizontal="right" vertical="center"/>
    </xf>
    <xf numFmtId="180" fontId="37" fillId="37" borderId="227" xfId="49" applyNumberFormat="1" applyFont="1" applyFill="1" applyBorder="1" applyAlignment="1">
      <alignment horizontal="right" vertical="center"/>
    </xf>
    <xf numFmtId="180" fontId="37" fillId="37" borderId="234" xfId="49" applyNumberFormat="1" applyFont="1" applyFill="1" applyBorder="1" applyAlignment="1" applyProtection="1">
      <alignment horizontal="right" vertical="center"/>
      <protection locked="0"/>
    </xf>
    <xf numFmtId="180" fontId="37" fillId="37" borderId="235" xfId="49" applyNumberFormat="1" applyFont="1" applyFill="1" applyBorder="1" applyAlignment="1" applyProtection="1">
      <alignment horizontal="right" vertical="center"/>
    </xf>
    <xf numFmtId="180" fontId="37" fillId="37" borderId="236" xfId="49" applyNumberFormat="1" applyFont="1" applyFill="1" applyBorder="1" applyAlignment="1" applyProtection="1">
      <alignment horizontal="right" vertical="center"/>
      <protection locked="0"/>
    </xf>
    <xf numFmtId="180" fontId="41" fillId="34" borderId="237" xfId="49" applyNumberFormat="1" applyFont="1" applyFill="1" applyBorder="1" applyAlignment="1" applyProtection="1">
      <alignment horizontal="right" vertical="center"/>
    </xf>
    <xf numFmtId="181" fontId="41" fillId="37" borderId="238" xfId="50" applyNumberFormat="1" applyFont="1" applyFill="1" applyBorder="1" applyAlignment="1" applyProtection="1">
      <alignment horizontal="right" vertical="center"/>
    </xf>
    <xf numFmtId="180" fontId="37" fillId="37" borderId="99" xfId="49" applyNumberFormat="1" applyFont="1" applyFill="1" applyBorder="1" applyAlignment="1">
      <alignment horizontal="right" vertical="center"/>
    </xf>
    <xf numFmtId="180" fontId="37" fillId="37" borderId="174" xfId="49" applyNumberFormat="1" applyFont="1" applyFill="1" applyBorder="1" applyAlignment="1">
      <alignment horizontal="right" vertical="center"/>
    </xf>
    <xf numFmtId="180" fontId="37" fillId="37" borderId="173" xfId="49" applyNumberFormat="1" applyFont="1" applyFill="1" applyBorder="1" applyAlignment="1">
      <alignment horizontal="right" vertical="center"/>
    </xf>
    <xf numFmtId="180" fontId="37" fillId="37" borderId="55" xfId="49" applyNumberFormat="1" applyFont="1" applyFill="1" applyBorder="1" applyAlignment="1">
      <alignment horizontal="right" vertical="center"/>
    </xf>
    <xf numFmtId="180" fontId="37" fillId="37" borderId="239" xfId="49" applyNumberFormat="1" applyFont="1" applyFill="1" applyBorder="1" applyAlignment="1" applyProtection="1">
      <alignment horizontal="right" vertical="center"/>
    </xf>
    <xf numFmtId="181" fontId="41" fillId="37" borderId="35" xfId="50" applyNumberFormat="1" applyFont="1" applyFill="1" applyBorder="1" applyAlignment="1">
      <alignment horizontal="right" vertical="center"/>
    </xf>
    <xf numFmtId="180" fontId="37" fillId="37" borderId="240" xfId="49" applyNumberFormat="1" applyFont="1" applyFill="1" applyBorder="1" applyAlignment="1" applyProtection="1">
      <alignment horizontal="right" vertical="center"/>
    </xf>
    <xf numFmtId="179" fontId="37" fillId="37" borderId="206" xfId="49" applyNumberFormat="1" applyFont="1" applyFill="1" applyBorder="1" applyAlignment="1">
      <alignment vertical="center"/>
    </xf>
    <xf numFmtId="180" fontId="37" fillId="37" borderId="235" xfId="49" applyNumberFormat="1" applyFont="1" applyFill="1" applyBorder="1" applyAlignment="1">
      <alignment horizontal="right" vertical="center"/>
    </xf>
    <xf numFmtId="181" fontId="41" fillId="37" borderId="238" xfId="50" applyNumberFormat="1" applyFont="1" applyFill="1" applyBorder="1" applyAlignment="1">
      <alignment horizontal="right" vertical="center"/>
    </xf>
    <xf numFmtId="180" fontId="37" fillId="37" borderId="239" xfId="49" applyNumberFormat="1" applyFont="1" applyFill="1" applyBorder="1" applyAlignment="1">
      <alignment horizontal="right" vertical="center"/>
    </xf>
    <xf numFmtId="180" fontId="37" fillId="37" borderId="189" xfId="49" applyNumberFormat="1" applyFont="1" applyFill="1" applyBorder="1" applyAlignment="1">
      <alignment horizontal="right" vertical="center"/>
    </xf>
    <xf numFmtId="180" fontId="37" fillId="37" borderId="240" xfId="49" applyNumberFormat="1" applyFont="1" applyFill="1" applyBorder="1" applyAlignment="1">
      <alignment horizontal="right" vertical="center"/>
    </xf>
    <xf numFmtId="180" fontId="37" fillId="37" borderId="226" xfId="49" applyNumberFormat="1" applyFont="1" applyFill="1" applyBorder="1" applyAlignment="1" applyProtection="1">
      <alignment horizontal="right" vertical="center"/>
    </xf>
    <xf numFmtId="179" fontId="37" fillId="37" borderId="241" xfId="49" applyNumberFormat="1" applyFont="1" applyFill="1" applyBorder="1" applyAlignment="1">
      <alignment vertical="center"/>
    </xf>
    <xf numFmtId="180" fontId="37" fillId="37" borderId="241" xfId="49" applyNumberFormat="1" applyFont="1" applyFill="1" applyBorder="1" applyAlignment="1" applyProtection="1">
      <alignment horizontal="right" vertical="center"/>
      <protection locked="0"/>
    </xf>
    <xf numFmtId="180" fontId="37" fillId="37" borderId="242" xfId="49" applyNumberFormat="1" applyFont="1" applyFill="1" applyBorder="1" applyAlignment="1" applyProtection="1">
      <alignment horizontal="right" vertical="center"/>
      <protection locked="0"/>
    </xf>
    <xf numFmtId="180" fontId="37" fillId="37" borderId="243" xfId="49" applyNumberFormat="1" applyFont="1" applyFill="1" applyBorder="1" applyAlignment="1" applyProtection="1">
      <alignment horizontal="right" vertical="center"/>
      <protection locked="0"/>
    </xf>
    <xf numFmtId="180" fontId="37" fillId="37" borderId="244" xfId="49" applyNumberFormat="1" applyFont="1" applyFill="1" applyBorder="1" applyAlignment="1" applyProtection="1">
      <alignment horizontal="right" vertical="center"/>
      <protection locked="0"/>
    </xf>
    <xf numFmtId="180" fontId="37" fillId="0" borderId="244" xfId="49" applyNumberFormat="1" applyFont="1" applyFill="1" applyBorder="1" applyAlignment="1" applyProtection="1">
      <alignment horizontal="right" vertical="center"/>
      <protection locked="0"/>
    </xf>
    <xf numFmtId="180" fontId="37" fillId="37" borderId="62" xfId="49" applyNumberFormat="1" applyFont="1" applyFill="1" applyBorder="1" applyAlignment="1" applyProtection="1">
      <alignment horizontal="right" vertical="center"/>
      <protection locked="0"/>
    </xf>
    <xf numFmtId="180" fontId="37" fillId="37" borderId="245" xfId="49" applyNumberFormat="1" applyFont="1" applyFill="1" applyBorder="1" applyAlignment="1" applyProtection="1">
      <alignment horizontal="right" vertical="center"/>
      <protection locked="0"/>
    </xf>
    <xf numFmtId="180" fontId="37" fillId="37" borderId="246" xfId="49" applyNumberFormat="1" applyFont="1" applyFill="1" applyBorder="1" applyAlignment="1" applyProtection="1">
      <alignment horizontal="right" vertical="center"/>
      <protection locked="0"/>
    </xf>
    <xf numFmtId="180" fontId="37" fillId="34" borderId="68" xfId="49" applyNumberFormat="1" applyFont="1" applyFill="1" applyBorder="1" applyAlignment="1">
      <alignment horizontal="right" vertical="center"/>
    </xf>
    <xf numFmtId="180" fontId="37" fillId="37" borderId="245" xfId="49" applyNumberFormat="1" applyFont="1" applyFill="1" applyBorder="1" applyAlignment="1">
      <alignment horizontal="right" vertical="center"/>
    </xf>
    <xf numFmtId="180" fontId="37" fillId="37" borderId="247" xfId="49" applyNumberFormat="1" applyFont="1" applyFill="1" applyBorder="1" applyAlignment="1">
      <alignment horizontal="right" vertical="center"/>
    </xf>
    <xf numFmtId="180" fontId="37" fillId="37" borderId="243" xfId="49" applyNumberFormat="1" applyFont="1" applyFill="1" applyBorder="1" applyAlignment="1">
      <alignment horizontal="right" vertical="center"/>
    </xf>
    <xf numFmtId="180" fontId="37" fillId="34" borderId="248" xfId="49" applyNumberFormat="1" applyFont="1" applyFill="1" applyBorder="1" applyAlignment="1">
      <alignment horizontal="right" vertical="center"/>
    </xf>
    <xf numFmtId="180" fontId="37" fillId="37" borderId="56" xfId="49" applyNumberFormat="1" applyFont="1" applyFill="1" applyBorder="1" applyAlignment="1">
      <alignment horizontal="right" vertical="center"/>
    </xf>
    <xf numFmtId="180" fontId="37" fillId="0" borderId="249" xfId="49" applyNumberFormat="1" applyFont="1" applyFill="1" applyBorder="1" applyAlignment="1">
      <alignment horizontal="right" vertical="center"/>
    </xf>
    <xf numFmtId="180" fontId="37" fillId="37" borderId="244" xfId="49" applyNumberFormat="1" applyFont="1" applyFill="1" applyBorder="1" applyAlignment="1">
      <alignment horizontal="right" vertical="center"/>
    </xf>
    <xf numFmtId="180" fontId="37" fillId="37" borderId="246" xfId="49" applyNumberFormat="1" applyFont="1" applyFill="1" applyBorder="1" applyAlignment="1">
      <alignment horizontal="right" vertical="center"/>
    </xf>
    <xf numFmtId="180" fontId="37" fillId="37" borderId="54" xfId="49" applyNumberFormat="1" applyFont="1" applyFill="1" applyBorder="1" applyAlignment="1" applyProtection="1">
      <alignment horizontal="right" vertical="center"/>
      <protection locked="0"/>
    </xf>
    <xf numFmtId="180" fontId="37" fillId="37" borderId="245" xfId="49" applyNumberFormat="1" applyFont="1" applyFill="1" applyBorder="1" applyAlignment="1" applyProtection="1">
      <alignment horizontal="right" vertical="center"/>
    </xf>
    <xf numFmtId="180" fontId="37" fillId="37" borderId="250" xfId="49" applyNumberFormat="1" applyFont="1" applyFill="1" applyBorder="1" applyAlignment="1" applyProtection="1">
      <alignment horizontal="right" vertical="center"/>
      <protection locked="0"/>
    </xf>
    <xf numFmtId="180" fontId="41" fillId="34" borderId="251" xfId="49" applyNumberFormat="1" applyFont="1" applyFill="1" applyBorder="1" applyAlignment="1" applyProtection="1">
      <alignment horizontal="right" vertical="center"/>
    </xf>
    <xf numFmtId="181" fontId="41" fillId="37" borderId="53" xfId="50" applyNumberFormat="1" applyFont="1" applyFill="1" applyBorder="1" applyAlignment="1">
      <alignment horizontal="right" vertical="center"/>
    </xf>
    <xf numFmtId="179" fontId="37" fillId="37" borderId="0" xfId="49" applyNumberFormat="1" applyFont="1" applyFill="1" applyBorder="1" applyAlignment="1">
      <alignment vertical="center"/>
    </xf>
    <xf numFmtId="179" fontId="37" fillId="37" borderId="0" xfId="49" applyNumberFormat="1" applyFont="1" applyFill="1" applyBorder="1" applyAlignment="1" applyProtection="1">
      <alignment vertical="center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50"/>
    <cellStyle name="ハイパーリンク" xfId="48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43"/>
    <cellStyle name="桁区切り 3" xfId="45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通貨" xfId="40" builtinId="7"/>
    <cellStyle name="入力" xfId="41" builtinId="20" customBuiltin="1"/>
    <cellStyle name="標準" xfId="0" builtinId="0"/>
    <cellStyle name="標準 2" xfId="44"/>
    <cellStyle name="標準 3" xfId="46"/>
    <cellStyle name="標準 4" xfId="47"/>
    <cellStyle name="標準 4 2" xfId="51"/>
    <cellStyle name="標準 5" xfId="49"/>
    <cellStyle name="良い" xfId="42" builtinId="26" customBuiltin="1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externalLink" Target="externalLinks/externalLink2.xml" />
  <Relationship Id="rId13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externalLink" Target="externalLinks/externalLink1.xml" />
  <Relationship Id="rId12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styles" Target="styles.xml" />
  <Relationship Id="rId5" Type="http://schemas.openxmlformats.org/officeDocument/2006/relationships/worksheet" Target="worksheets/sheet5.xml" />
  <Relationship Id="rId10" Type="http://schemas.openxmlformats.org/officeDocument/2006/relationships/theme" Target="theme/theme1.xml" />
  <Relationship Id="rId4" Type="http://schemas.openxmlformats.org/officeDocument/2006/relationships/worksheet" Target="worksheets/sheet4.xml" />
  <Relationship Id="rId9" Type="http://schemas.openxmlformats.org/officeDocument/2006/relationships/externalLink" Target="externalLinks/externalLink3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40</xdr:row>
      <xdr:rowOff>0</xdr:rowOff>
    </xdr:from>
    <xdr:to>
      <xdr:col>17</xdr:col>
      <xdr:colOff>0</xdr:colOff>
      <xdr:row>40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>
          <a:off x="12626340" y="91440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2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3.xml.rels>&#65279;<?xml version="1.0" encoding="utf-8" standalone="yes"?>
<Relationships xmlns="http://schemas.openxmlformats.org/package/2006/relationships">
  <Relationship Id="rId1" Type="http://schemas.microsoft.com/office/2006/relationships/xlExternalLinkPath/xlPathMissing" Target="Book1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６．胃がん"/>
      <sheetName val="６．①胃がん(男）"/>
      <sheetName val="６．②胃がん(女)"/>
      <sheetName val="６．③年齢階級別"/>
      <sheetName val="８．肺がん"/>
      <sheetName val="８．②男性"/>
      <sheetName val="８．③女性"/>
      <sheetName val="８．①年齢階級別"/>
      <sheetName val="Sheet1"/>
      <sheetName val="Sheet2"/>
      <sheetName val="Sheet3"/>
    </sheetNames>
    <sheetDataSet>
      <sheetData sheetId="0" refreshError="1"/>
      <sheetData sheetId="1"/>
      <sheetData sheetId="2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５．基本健康診査"/>
      <sheetName val="５．基本健康診査 (2)"/>
      <sheetName val="５．②年齢階級別"/>
      <sheetName val="５．③検診結果"/>
      <sheetName val="５．④結果 年齢階級別"/>
      <sheetName val="５．⑥生活習慣"/>
      <sheetName val="１０．大腸がん"/>
      <sheetName val="１０．①男性"/>
      <sheetName val="１０．②女性"/>
      <sheetName val="１０．③年齢階級別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鶴見区"/>
      <sheetName val="神奈川区"/>
      <sheetName val="西区"/>
      <sheetName val="中区"/>
      <sheetName val="南区"/>
      <sheetName val="港南区"/>
      <sheetName val="保土ケ谷区"/>
      <sheetName val="旭区"/>
      <sheetName val="磯子区"/>
      <sheetName val="金沢区"/>
      <sheetName val="港北区"/>
      <sheetName val="緑区"/>
      <sheetName val="青葉区"/>
      <sheetName val="都筑区"/>
      <sheetName val="戸塚区"/>
      <sheetName val="栄区"/>
      <sheetName val="泉区"/>
      <sheetName val="瀬谷区"/>
      <sheetName val="川崎区"/>
      <sheetName val="幸区"/>
      <sheetName val="中原区"/>
      <sheetName val="高津区"/>
      <sheetName val="宮前区"/>
      <sheetName val="多摩区"/>
      <sheetName val="麻生区"/>
      <sheetName val="相模原市緑区"/>
      <sheetName val="相模原市中央区"/>
      <sheetName val="相模原市南区"/>
      <sheetName val="横須賀市"/>
      <sheetName val="平塚市"/>
      <sheetName val="鎌倉市"/>
      <sheetName val="藤沢市"/>
      <sheetName val="小田原市"/>
      <sheetName val="茅ヶ崎市"/>
      <sheetName val="逗子市"/>
      <sheetName val="三浦市"/>
      <sheetName val="秦野市"/>
      <sheetName val="厚木市"/>
      <sheetName val="大和市"/>
      <sheetName val="伊勢原市"/>
      <sheetName val="海老名市"/>
      <sheetName val="座間市"/>
      <sheetName val="南足柄市"/>
      <sheetName val="綾瀬市"/>
      <sheetName val="葉山町"/>
      <sheetName val="寒川町"/>
      <sheetName val="大磯町"/>
      <sheetName val="二宮町"/>
      <sheetName val="中井町"/>
      <sheetName val="大井町"/>
      <sheetName val="松田町"/>
      <sheetName val="山北町"/>
      <sheetName val="開成町"/>
      <sheetName val="箱根町"/>
      <sheetName val="真鶴町"/>
      <sheetName val="湯河原町"/>
      <sheetName val="愛川町"/>
      <sheetName val="清川村"/>
      <sheetName val="県計"/>
      <sheetName val="市部計"/>
      <sheetName val="郡部計"/>
      <sheetName val="横浜市"/>
      <sheetName val="川崎市"/>
      <sheetName val="相模原市"/>
      <sheetName val="中郡"/>
      <sheetName val="足柄上郡"/>
      <sheetName val="足柄下郡"/>
      <sheetName val="愛甲郡"/>
      <sheetName val="横須賀･三浦"/>
      <sheetName val="県央"/>
      <sheetName val="湘南"/>
      <sheetName val="県西"/>
      <sheetName val="様式1"/>
      <sheetName val="様式2"/>
      <sheetName val="月報（記者発表）"/>
      <sheetName val="テンプレート用グラフ加工"/>
      <sheetName val="月報1"/>
      <sheetName val="月報2"/>
      <sheetName val="月報3"/>
      <sheetName val="追加2"/>
      <sheetName val="月報4"/>
      <sheetName val="記者発表添付資料"/>
      <sheetName val="行政C(人口と世帯)"/>
      <sheetName val="行政C(人口異動)"/>
      <sheetName val="参考資料"/>
      <sheetName val="データ比較用元データ"/>
      <sheetName val="ランキング"/>
      <sheetName val="グラフデータ"/>
      <sheetName val="市区町村面積リスト"/>
      <sheetName val="基本データ"/>
      <sheetName val="システムトップ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>
        <row r="7">
          <cell r="X7" t="str">
            <v>横浜市</v>
          </cell>
        </row>
        <row r="8">
          <cell r="X8" t="str">
            <v>川崎市</v>
          </cell>
        </row>
        <row r="9">
          <cell r="X9" t="str">
            <v>相模原市</v>
          </cell>
        </row>
      </sheetData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1.xml" />
  <Relationship Id="rId2" Type="http://schemas.openxmlformats.org/officeDocument/2006/relationships/vmlDrawing" Target="../drawings/vmlDrawing1.vml" />
</Relationships>
</file>

<file path=xl/worksheets/_rels/sheet6.xml.rels>&#65279;<?xml version="1.0" encoding="utf-8" standalone="yes"?>
<Relationships xmlns="http://schemas.openxmlformats.org/package/2006/relationships">
  <Relationship Id="rId1" Type="http://schemas.openxmlformats.org/officeDocument/2006/relationships/drawing" Target="../drawings/drawing1.xml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view="pageBreakPreview" zoomScaleNormal="100" zoomScaleSheetLayoutView="100" workbookViewId="0">
      <selection activeCell="A16" sqref="A16"/>
    </sheetView>
  </sheetViews>
  <sheetFormatPr defaultColWidth="9" defaultRowHeight="17.399999999999999"/>
  <cols>
    <col min="1" max="1" width="58.3984375" style="6" customWidth="1"/>
    <col min="2" max="2" width="18.796875" style="6" customWidth="1"/>
    <col min="3" max="16384" width="9" style="6"/>
  </cols>
  <sheetData>
    <row r="1" spans="1:2" ht="26.4">
      <c r="A1" s="109" t="s">
        <v>156</v>
      </c>
    </row>
    <row r="3" spans="1:2">
      <c r="A3" s="6" t="s">
        <v>78</v>
      </c>
      <c r="B3" s="6" t="s">
        <v>70</v>
      </c>
    </row>
    <row r="4" spans="1:2">
      <c r="A4" s="7" t="s">
        <v>72</v>
      </c>
      <c r="B4" s="6" t="s">
        <v>73</v>
      </c>
    </row>
    <row r="5" spans="1:2">
      <c r="A5" s="7" t="s">
        <v>74</v>
      </c>
      <c r="B5" s="6" t="s">
        <v>73</v>
      </c>
    </row>
    <row r="6" spans="1:2">
      <c r="A6" s="7" t="s">
        <v>75</v>
      </c>
      <c r="B6" s="6" t="s">
        <v>73</v>
      </c>
    </row>
    <row r="7" spans="1:2">
      <c r="A7" s="7" t="s">
        <v>48</v>
      </c>
      <c r="B7" s="6" t="s">
        <v>73</v>
      </c>
    </row>
    <row r="8" spans="1:2">
      <c r="A8" s="7" t="s">
        <v>231</v>
      </c>
      <c r="B8" s="6" t="s">
        <v>71</v>
      </c>
    </row>
    <row r="47" spans="2:9">
      <c r="B47" s="8"/>
      <c r="C47" s="8"/>
      <c r="D47" s="8"/>
      <c r="E47" s="8"/>
      <c r="F47" s="8"/>
      <c r="G47" s="8"/>
      <c r="H47" s="8"/>
      <c r="I47" s="8"/>
    </row>
    <row r="48" spans="2:9">
      <c r="B48" s="8"/>
      <c r="C48" s="8"/>
      <c r="D48" s="8"/>
      <c r="E48" s="8"/>
      <c r="F48" s="8"/>
      <c r="G48" s="8"/>
      <c r="H48" s="8"/>
      <c r="I48" s="8"/>
    </row>
  </sheetData>
  <phoneticPr fontId="5"/>
  <hyperlinks>
    <hyperlink ref="A4" location="'6-1'!A1" display="６－１表　養護老人ホーム入退所・措置状況"/>
    <hyperlink ref="A5" location="'6-2'!A1" display="６－２表　軽費老人ホーム在所状況"/>
    <hyperlink ref="A6" location="'6-3'!A1" display="６－３表　老人クラブ数及び会員数"/>
    <hyperlink ref="A7" location="'6-4'!A1" display="６－４表　老人クラブ友愛チーム設置状況"/>
    <hyperlink ref="A8" location="'6-5'!A1" display="６－５表　健康増進事業実績総括表"/>
  </hyperlinks>
  <pageMargins left="0.59055118110236227" right="0.59055118110236227" top="0.59055118110236227" bottom="0.19685039370078741" header="0.39370078740157483" footer="0.19685039370078741"/>
  <headerFooter scaleWithDoc="0">
    <oddHeader>&amp;R&amp;"メイリオ,レギュラー"&amp;11&amp;A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view="pageBreakPreview" zoomScaleNormal="100" zoomScaleSheetLayoutView="100" workbookViewId="0">
      <pane xSplit="2" ySplit="3" topLeftCell="C4" activePane="bottomRight" state="frozen"/>
      <selection activeCell="A17" sqref="A17"/>
      <selection pane="topRight" activeCell="A17" sqref="A17"/>
      <selection pane="bottomLeft" activeCell="A17" sqref="A17"/>
      <selection pane="bottomRight" sqref="A1:D1"/>
    </sheetView>
  </sheetViews>
  <sheetFormatPr defaultColWidth="9" defaultRowHeight="17.399999999999999"/>
  <cols>
    <col min="1" max="1" width="14" style="4" customWidth="1"/>
    <col min="2" max="2" width="9.19921875" style="4" bestFit="1" customWidth="1"/>
    <col min="3" max="5" width="8.59765625" style="4" customWidth="1"/>
    <col min="6" max="7" width="12.5" style="4" customWidth="1"/>
    <col min="8" max="16384" width="9" style="4"/>
  </cols>
  <sheetData>
    <row r="1" spans="1:7" ht="17.25" customHeight="1" thickBot="1">
      <c r="A1" s="210" t="s">
        <v>79</v>
      </c>
      <c r="B1" s="210"/>
      <c r="C1" s="210"/>
      <c r="D1" s="210"/>
      <c r="E1" s="211" t="s">
        <v>157</v>
      </c>
      <c r="F1" s="211"/>
      <c r="G1" s="211"/>
    </row>
    <row r="2" spans="1:7" ht="17.25" customHeight="1">
      <c r="A2" s="219" t="s">
        <v>94</v>
      </c>
      <c r="B2" s="221" t="s">
        <v>0</v>
      </c>
      <c r="C2" s="223" t="s">
        <v>37</v>
      </c>
      <c r="D2" s="221"/>
      <c r="E2" s="224" t="s">
        <v>40</v>
      </c>
      <c r="F2" s="225"/>
      <c r="G2" s="226"/>
    </row>
    <row r="3" spans="1:7" ht="17.25" customHeight="1" thickBot="1">
      <c r="A3" s="220"/>
      <c r="B3" s="222"/>
      <c r="C3" s="12" t="s">
        <v>38</v>
      </c>
      <c r="D3" s="39" t="s">
        <v>39</v>
      </c>
      <c r="E3" s="20" t="s">
        <v>1</v>
      </c>
      <c r="F3" s="19" t="s">
        <v>2</v>
      </c>
      <c r="G3" s="39" t="s">
        <v>3</v>
      </c>
    </row>
    <row r="4" spans="1:7" ht="17.25" customHeight="1" thickTop="1" thickBot="1">
      <c r="A4" s="212" t="s">
        <v>76</v>
      </c>
      <c r="B4" s="213"/>
      <c r="C4" s="40">
        <f>SUM(C5:C11)</f>
        <v>153</v>
      </c>
      <c r="D4" s="41">
        <f t="shared" ref="D4:G4" si="0">SUM(D5:D11)</f>
        <v>157</v>
      </c>
      <c r="E4" s="42">
        <f t="shared" si="0"/>
        <v>1249</v>
      </c>
      <c r="F4" s="43">
        <f t="shared" si="0"/>
        <v>372</v>
      </c>
      <c r="G4" s="41">
        <f t="shared" si="0"/>
        <v>876</v>
      </c>
    </row>
    <row r="5" spans="1:7" ht="17.25" customHeight="1" thickTop="1">
      <c r="A5" s="227"/>
      <c r="B5" s="15" t="s">
        <v>4</v>
      </c>
      <c r="C5" s="44">
        <v>66</v>
      </c>
      <c r="D5" s="45">
        <v>54</v>
      </c>
      <c r="E5" s="46">
        <f t="shared" ref="E5:E10" si="1">SUM(F5:G5)</f>
        <v>575</v>
      </c>
      <c r="F5" s="47">
        <v>46</v>
      </c>
      <c r="G5" s="45">
        <v>529</v>
      </c>
    </row>
    <row r="6" spans="1:7" ht="17.25" customHeight="1">
      <c r="A6" s="227"/>
      <c r="B6" s="10" t="s">
        <v>5</v>
      </c>
      <c r="C6" s="48">
        <v>26</v>
      </c>
      <c r="D6" s="49">
        <v>36</v>
      </c>
      <c r="E6" s="50">
        <f t="shared" si="1"/>
        <v>199</v>
      </c>
      <c r="F6" s="51"/>
      <c r="G6" s="49">
        <v>199</v>
      </c>
    </row>
    <row r="7" spans="1:7" ht="17.25" customHeight="1">
      <c r="A7" s="227"/>
      <c r="B7" s="10" t="s">
        <v>6</v>
      </c>
      <c r="C7" s="48">
        <v>3</v>
      </c>
      <c r="D7" s="49">
        <v>6</v>
      </c>
      <c r="E7" s="50">
        <f t="shared" si="1"/>
        <v>34</v>
      </c>
      <c r="F7" s="51">
        <v>3</v>
      </c>
      <c r="G7" s="49">
        <v>31</v>
      </c>
    </row>
    <row r="8" spans="1:7" ht="17.25" customHeight="1">
      <c r="A8" s="227"/>
      <c r="B8" s="10" t="s">
        <v>7</v>
      </c>
      <c r="C8" s="48">
        <v>15</v>
      </c>
      <c r="D8" s="49">
        <v>11</v>
      </c>
      <c r="E8" s="50">
        <f t="shared" si="1"/>
        <v>87</v>
      </c>
      <c r="F8" s="51">
        <v>1</v>
      </c>
      <c r="G8" s="49">
        <v>86</v>
      </c>
    </row>
    <row r="9" spans="1:7" ht="17.25" customHeight="1">
      <c r="A9" s="227"/>
      <c r="B9" s="10" t="s">
        <v>14</v>
      </c>
      <c r="C9" s="48">
        <v>15</v>
      </c>
      <c r="D9" s="49">
        <v>17</v>
      </c>
      <c r="E9" s="50">
        <f t="shared" si="1"/>
        <v>126</v>
      </c>
      <c r="F9" s="51">
        <v>126</v>
      </c>
      <c r="G9" s="49"/>
    </row>
    <row r="10" spans="1:7" ht="17.25" customHeight="1" thickBot="1">
      <c r="A10" s="227"/>
      <c r="B10" s="13" t="s">
        <v>19</v>
      </c>
      <c r="C10" s="52">
        <v>3</v>
      </c>
      <c r="D10" s="53">
        <v>7</v>
      </c>
      <c r="E10" s="54">
        <f t="shared" si="1"/>
        <v>28</v>
      </c>
      <c r="F10" s="55">
        <v>28</v>
      </c>
      <c r="G10" s="53"/>
    </row>
    <row r="11" spans="1:7" ht="17.25" customHeight="1" thickBot="1">
      <c r="A11" s="214" t="s">
        <v>93</v>
      </c>
      <c r="B11" s="215"/>
      <c r="C11" s="56">
        <f>SUM(C44,C38,C31,C26,C24,C20,C17,C12)</f>
        <v>25</v>
      </c>
      <c r="D11" s="57">
        <f>SUM(D44,D38,D31,D26,D24,D20,D17,D12)</f>
        <v>26</v>
      </c>
      <c r="E11" s="58">
        <f>SUM(E44,E38,E31,E26,E24,E20,E17,E12)</f>
        <v>200</v>
      </c>
      <c r="F11" s="59">
        <f>SUM(F44,F38,F31,F26,F24,F20,F17,F12)</f>
        <v>168</v>
      </c>
      <c r="G11" s="57">
        <f>SUM(G44,G38,G31,G26,G24,G20,G17,G12)</f>
        <v>31</v>
      </c>
    </row>
    <row r="12" spans="1:7" ht="17.25" customHeight="1" thickTop="1">
      <c r="A12" s="217" t="s">
        <v>85</v>
      </c>
      <c r="B12" s="16" t="s">
        <v>10</v>
      </c>
      <c r="C12" s="60">
        <f>SUM(C13:C16)</f>
        <v>4</v>
      </c>
      <c r="D12" s="61">
        <f>SUM(D13:D16)</f>
        <v>10</v>
      </c>
      <c r="E12" s="46">
        <f>SUM(E13:E16)</f>
        <v>79</v>
      </c>
      <c r="F12" s="62">
        <f>SUM(F13:F16)</f>
        <v>60</v>
      </c>
      <c r="G12" s="61">
        <f>SUM(G13:G16)</f>
        <v>19</v>
      </c>
    </row>
    <row r="13" spans="1:7" ht="17.25" customHeight="1">
      <c r="A13" s="217"/>
      <c r="B13" s="11" t="s">
        <v>8</v>
      </c>
      <c r="C13" s="63">
        <v>4</v>
      </c>
      <c r="D13" s="64">
        <v>8</v>
      </c>
      <c r="E13" s="65">
        <f>SUM(F13:G13)</f>
        <v>70</v>
      </c>
      <c r="F13" s="66">
        <v>51</v>
      </c>
      <c r="G13" s="64">
        <v>19</v>
      </c>
    </row>
    <row r="14" spans="1:7" ht="17.25" customHeight="1">
      <c r="A14" s="217"/>
      <c r="B14" s="9" t="s">
        <v>69</v>
      </c>
      <c r="C14" s="67"/>
      <c r="D14" s="68"/>
      <c r="E14" s="69">
        <f>SUM(F14:G14)</f>
        <v>1</v>
      </c>
      <c r="F14" s="70">
        <v>1</v>
      </c>
      <c r="G14" s="68"/>
    </row>
    <row r="15" spans="1:7" ht="17.25" customHeight="1">
      <c r="A15" s="217"/>
      <c r="B15" s="9" t="s">
        <v>9</v>
      </c>
      <c r="C15" s="67"/>
      <c r="D15" s="68"/>
      <c r="E15" s="69">
        <f>SUM(F15:G15)</f>
        <v>1</v>
      </c>
      <c r="F15" s="70">
        <v>1</v>
      </c>
      <c r="G15" s="68"/>
    </row>
    <row r="16" spans="1:7" ht="17.25" customHeight="1" thickBot="1">
      <c r="A16" s="218"/>
      <c r="B16" s="17" t="s">
        <v>20</v>
      </c>
      <c r="C16" s="71"/>
      <c r="D16" s="72">
        <v>2</v>
      </c>
      <c r="E16" s="73">
        <f>SUM(F16:G16)</f>
        <v>7</v>
      </c>
      <c r="F16" s="74">
        <v>7</v>
      </c>
      <c r="G16" s="72"/>
    </row>
    <row r="17" spans="1:8" ht="17.25" customHeight="1">
      <c r="A17" s="216" t="s">
        <v>86</v>
      </c>
      <c r="B17" s="14" t="s">
        <v>10</v>
      </c>
      <c r="C17" s="75">
        <f>SUM(C18:C19)</f>
        <v>7</v>
      </c>
      <c r="D17" s="76">
        <f>SUM(D18:D19)</f>
        <v>2</v>
      </c>
      <c r="E17" s="77">
        <f>SUM(E18:E19)</f>
        <v>28</v>
      </c>
      <c r="F17" s="78">
        <f>SUM(F18:F19)</f>
        <v>27</v>
      </c>
      <c r="G17" s="76">
        <f>SUM(G18:G19)</f>
        <v>1</v>
      </c>
    </row>
    <row r="18" spans="1:8" ht="17.25" customHeight="1">
      <c r="A18" s="217"/>
      <c r="B18" s="11" t="s">
        <v>21</v>
      </c>
      <c r="C18" s="63"/>
      <c r="D18" s="64"/>
      <c r="E18" s="65">
        <f>SUM(F18:G18)</f>
        <v>0</v>
      </c>
      <c r="F18" s="66"/>
      <c r="G18" s="64"/>
    </row>
    <row r="19" spans="1:8" ht="17.25" customHeight="1" thickBot="1">
      <c r="A19" s="218"/>
      <c r="B19" s="17" t="s">
        <v>23</v>
      </c>
      <c r="C19" s="71">
        <v>7</v>
      </c>
      <c r="D19" s="72">
        <v>2</v>
      </c>
      <c r="E19" s="65">
        <f>SUM(F19:G19)</f>
        <v>28</v>
      </c>
      <c r="F19" s="74">
        <v>27</v>
      </c>
      <c r="G19" s="72">
        <v>1</v>
      </c>
    </row>
    <row r="20" spans="1:8" ht="17.25" customHeight="1">
      <c r="A20" s="228" t="s">
        <v>87</v>
      </c>
      <c r="B20" s="14" t="s">
        <v>10</v>
      </c>
      <c r="C20" s="75">
        <f>SUM(C21:C23)</f>
        <v>5</v>
      </c>
      <c r="D20" s="76">
        <f>SUM(D21:D23)</f>
        <v>4</v>
      </c>
      <c r="E20" s="77">
        <f>SUM(E21:E23)</f>
        <v>39</v>
      </c>
      <c r="F20" s="78">
        <f>SUM(F21:F23)</f>
        <v>37</v>
      </c>
      <c r="G20" s="76">
        <f>SUM(G21:G23)</f>
        <v>2</v>
      </c>
    </row>
    <row r="21" spans="1:8" ht="17.25" customHeight="1">
      <c r="A21" s="229"/>
      <c r="B21" s="11" t="s">
        <v>11</v>
      </c>
      <c r="C21" s="63">
        <v>5</v>
      </c>
      <c r="D21" s="64">
        <v>3</v>
      </c>
      <c r="E21" s="65">
        <f>SUM(F21:G21)</f>
        <v>31</v>
      </c>
      <c r="F21" s="66">
        <v>31</v>
      </c>
      <c r="G21" s="64"/>
    </row>
    <row r="22" spans="1:8" ht="17.25" customHeight="1">
      <c r="A22" s="229"/>
      <c r="B22" s="9" t="s">
        <v>12</v>
      </c>
      <c r="C22" s="67"/>
      <c r="D22" s="68">
        <v>1</v>
      </c>
      <c r="E22" s="69">
        <f>SUM(F22:G22)</f>
        <v>6</v>
      </c>
      <c r="F22" s="70">
        <v>6</v>
      </c>
      <c r="G22" s="68"/>
    </row>
    <row r="23" spans="1:8" ht="17.25" customHeight="1" thickBot="1">
      <c r="A23" s="230"/>
      <c r="B23" s="17" t="s">
        <v>13</v>
      </c>
      <c r="C23" s="71"/>
      <c r="D23" s="72"/>
      <c r="E23" s="73">
        <f>SUM(F23:G23)</f>
        <v>2</v>
      </c>
      <c r="F23" s="74"/>
      <c r="G23" s="72">
        <v>2</v>
      </c>
      <c r="H23" s="5"/>
    </row>
    <row r="24" spans="1:8" ht="17.25" customHeight="1">
      <c r="A24" s="216" t="s">
        <v>88</v>
      </c>
      <c r="B24" s="14" t="s">
        <v>10</v>
      </c>
      <c r="C24" s="75">
        <f>SUM(C25)</f>
        <v>4</v>
      </c>
      <c r="D24" s="76">
        <f>SUM(D25)</f>
        <v>0</v>
      </c>
      <c r="E24" s="77">
        <f>SUM(E25)</f>
        <v>9</v>
      </c>
      <c r="F24" s="78">
        <f>SUM(F25)</f>
        <v>9</v>
      </c>
      <c r="G24" s="76">
        <f>SUM(G25)</f>
        <v>0</v>
      </c>
    </row>
    <row r="25" spans="1:8" ht="17.25" customHeight="1" thickBot="1">
      <c r="A25" s="218"/>
      <c r="B25" s="18" t="s">
        <v>22</v>
      </c>
      <c r="C25" s="79">
        <v>4</v>
      </c>
      <c r="D25" s="80"/>
      <c r="E25" s="81">
        <f>SUM(F25:G25)</f>
        <v>9</v>
      </c>
      <c r="F25" s="82">
        <v>9</v>
      </c>
      <c r="G25" s="80"/>
    </row>
    <row r="26" spans="1:8" ht="17.25" customHeight="1">
      <c r="A26" s="228" t="s">
        <v>89</v>
      </c>
      <c r="B26" s="14" t="s">
        <v>10</v>
      </c>
      <c r="C26" s="75">
        <f>SUM(C27:C30)</f>
        <v>1</v>
      </c>
      <c r="D26" s="76">
        <f>SUM(D27:D30)</f>
        <v>2</v>
      </c>
      <c r="E26" s="77">
        <f>SUM(E27:E30)</f>
        <v>2</v>
      </c>
      <c r="F26" s="78">
        <f>SUM(F27:F30)</f>
        <v>2</v>
      </c>
      <c r="G26" s="76">
        <f>SUM(G27:G30)</f>
        <v>0</v>
      </c>
    </row>
    <row r="27" spans="1:8" ht="17.25" customHeight="1">
      <c r="A27" s="229"/>
      <c r="B27" s="11" t="s">
        <v>15</v>
      </c>
      <c r="C27" s="63">
        <v>1</v>
      </c>
      <c r="D27" s="64"/>
      <c r="E27" s="65">
        <f>SUM(F27:G27)</f>
        <v>1</v>
      </c>
      <c r="F27" s="66">
        <v>1</v>
      </c>
      <c r="G27" s="64"/>
    </row>
    <row r="28" spans="1:8" ht="17.25" customHeight="1">
      <c r="A28" s="229"/>
      <c r="B28" s="9" t="s">
        <v>16</v>
      </c>
      <c r="C28" s="63"/>
      <c r="D28" s="64"/>
      <c r="E28" s="69">
        <f>SUM(F28:G28)</f>
        <v>1</v>
      </c>
      <c r="F28" s="70">
        <v>1</v>
      </c>
      <c r="G28" s="68"/>
    </row>
    <row r="29" spans="1:8" ht="17.25" customHeight="1">
      <c r="A29" s="229"/>
      <c r="B29" s="9" t="s">
        <v>17</v>
      </c>
      <c r="C29" s="63"/>
      <c r="D29" s="64"/>
      <c r="E29" s="69">
        <f>SUM(F29:G29)</f>
        <v>0</v>
      </c>
      <c r="F29" s="70"/>
      <c r="G29" s="68"/>
    </row>
    <row r="30" spans="1:8" ht="17.25" customHeight="1" thickBot="1">
      <c r="A30" s="230"/>
      <c r="B30" s="17" t="s">
        <v>18</v>
      </c>
      <c r="C30" s="63"/>
      <c r="D30" s="72">
        <v>2</v>
      </c>
      <c r="E30" s="73">
        <f>SUM(F30:G30)</f>
        <v>0</v>
      </c>
      <c r="F30" s="74"/>
      <c r="G30" s="72"/>
    </row>
    <row r="31" spans="1:8" ht="17.25" customHeight="1">
      <c r="A31" s="216" t="s">
        <v>92</v>
      </c>
      <c r="B31" s="14" t="s">
        <v>10</v>
      </c>
      <c r="C31" s="75">
        <f>SUM(C32:C37)</f>
        <v>0</v>
      </c>
      <c r="D31" s="76"/>
      <c r="E31" s="77">
        <f>SUM(E32:E37)</f>
        <v>1</v>
      </c>
      <c r="F31" s="78"/>
      <c r="G31" s="76">
        <f>SUM(G32:G37)</f>
        <v>0</v>
      </c>
    </row>
    <row r="32" spans="1:8" ht="17.25" customHeight="1">
      <c r="A32" s="217"/>
      <c r="B32" s="11" t="s">
        <v>31</v>
      </c>
      <c r="C32" s="63"/>
      <c r="D32" s="64"/>
      <c r="E32" s="65">
        <f>SUM(F32:G32)</f>
        <v>0</v>
      </c>
      <c r="F32" s="66"/>
      <c r="G32" s="64"/>
    </row>
    <row r="33" spans="1:7" ht="17.25" customHeight="1">
      <c r="A33" s="217"/>
      <c r="B33" s="9" t="s">
        <v>32</v>
      </c>
      <c r="C33" s="67"/>
      <c r="D33" s="68"/>
      <c r="E33" s="69">
        <f t="shared" ref="E33:E43" si="2">SUM(F33:G33)</f>
        <v>0</v>
      </c>
      <c r="F33" s="70"/>
      <c r="G33" s="68"/>
    </row>
    <row r="34" spans="1:7" ht="17.25" customHeight="1">
      <c r="A34" s="217"/>
      <c r="B34" s="9" t="s">
        <v>33</v>
      </c>
      <c r="C34" s="67"/>
      <c r="D34" s="68"/>
      <c r="E34" s="69">
        <f t="shared" si="2"/>
        <v>1</v>
      </c>
      <c r="F34" s="70">
        <v>1</v>
      </c>
      <c r="G34" s="68"/>
    </row>
    <row r="35" spans="1:7" ht="17.25" customHeight="1">
      <c r="A35" s="217"/>
      <c r="B35" s="9" t="s">
        <v>34</v>
      </c>
      <c r="C35" s="67"/>
      <c r="D35" s="68"/>
      <c r="E35" s="69">
        <f t="shared" si="2"/>
        <v>0</v>
      </c>
      <c r="F35" s="70"/>
      <c r="G35" s="68"/>
    </row>
    <row r="36" spans="1:7" ht="17.25" customHeight="1">
      <c r="A36" s="217"/>
      <c r="B36" s="9" t="s">
        <v>35</v>
      </c>
      <c r="C36" s="67"/>
      <c r="D36" s="68"/>
      <c r="E36" s="69">
        <f t="shared" si="2"/>
        <v>0</v>
      </c>
      <c r="F36" s="70"/>
      <c r="G36" s="68"/>
    </row>
    <row r="37" spans="1:7" ht="17.25" customHeight="1" thickBot="1">
      <c r="A37" s="218"/>
      <c r="B37" s="17" t="s">
        <v>36</v>
      </c>
      <c r="C37" s="71"/>
      <c r="D37" s="72"/>
      <c r="E37" s="73">
        <f t="shared" si="2"/>
        <v>0</v>
      </c>
      <c r="F37" s="74"/>
      <c r="G37" s="72"/>
    </row>
    <row r="38" spans="1:7" ht="17.25" customHeight="1">
      <c r="A38" s="216" t="s">
        <v>90</v>
      </c>
      <c r="B38" s="14" t="s">
        <v>10</v>
      </c>
      <c r="C38" s="75">
        <f>SUM(C39:C43)</f>
        <v>0</v>
      </c>
      <c r="D38" s="76">
        <f>SUM(D39:D43)</f>
        <v>5</v>
      </c>
      <c r="E38" s="77">
        <f t="shared" si="2"/>
        <v>17</v>
      </c>
      <c r="F38" s="78">
        <f>SUM(F39:F43)</f>
        <v>9</v>
      </c>
      <c r="G38" s="76">
        <f>SUM(G39:G43)</f>
        <v>8</v>
      </c>
    </row>
    <row r="39" spans="1:7" ht="17.25" customHeight="1">
      <c r="A39" s="217"/>
      <c r="B39" s="11" t="s">
        <v>24</v>
      </c>
      <c r="C39" s="63"/>
      <c r="D39" s="64">
        <v>2</v>
      </c>
      <c r="E39" s="65">
        <f t="shared" si="2"/>
        <v>6</v>
      </c>
      <c r="F39" s="66"/>
      <c r="G39" s="64">
        <v>6</v>
      </c>
    </row>
    <row r="40" spans="1:7" ht="17.25" customHeight="1">
      <c r="A40" s="217"/>
      <c r="B40" s="9" t="s">
        <v>25</v>
      </c>
      <c r="C40" s="67"/>
      <c r="D40" s="68">
        <v>2</v>
      </c>
      <c r="E40" s="69">
        <f t="shared" si="2"/>
        <v>8</v>
      </c>
      <c r="F40" s="70">
        <v>8</v>
      </c>
      <c r="G40" s="68"/>
    </row>
    <row r="41" spans="1:7" ht="17.25" customHeight="1">
      <c r="A41" s="217"/>
      <c r="B41" s="9" t="s">
        <v>26</v>
      </c>
      <c r="C41" s="67"/>
      <c r="D41" s="68"/>
      <c r="E41" s="69">
        <f t="shared" si="2"/>
        <v>2</v>
      </c>
      <c r="F41" s="70">
        <v>1</v>
      </c>
      <c r="G41" s="68">
        <v>1</v>
      </c>
    </row>
    <row r="42" spans="1:7" ht="17.25" customHeight="1">
      <c r="A42" s="217"/>
      <c r="B42" s="9" t="s">
        <v>27</v>
      </c>
      <c r="C42" s="67"/>
      <c r="D42" s="68">
        <v>1</v>
      </c>
      <c r="E42" s="69">
        <f t="shared" si="2"/>
        <v>1</v>
      </c>
      <c r="F42" s="70"/>
      <c r="G42" s="68">
        <v>1</v>
      </c>
    </row>
    <row r="43" spans="1:7" ht="17.25" customHeight="1" thickBot="1">
      <c r="A43" s="218"/>
      <c r="B43" s="17" t="s">
        <v>28</v>
      </c>
      <c r="C43" s="71"/>
      <c r="D43" s="72"/>
      <c r="E43" s="73">
        <f t="shared" si="2"/>
        <v>0</v>
      </c>
      <c r="F43" s="74"/>
      <c r="G43" s="72"/>
    </row>
    <row r="44" spans="1:7" ht="17.25" customHeight="1">
      <c r="A44" s="216" t="s">
        <v>91</v>
      </c>
      <c r="B44" s="14" t="s">
        <v>10</v>
      </c>
      <c r="C44" s="75">
        <f>SUM(C45:C46)</f>
        <v>4</v>
      </c>
      <c r="D44" s="76">
        <f>SUM(D45:D46)</f>
        <v>3</v>
      </c>
      <c r="E44" s="77">
        <f>SUM(E45:E46)</f>
        <v>25</v>
      </c>
      <c r="F44" s="78">
        <f>SUM(F45:F46)</f>
        <v>24</v>
      </c>
      <c r="G44" s="76">
        <f>SUM(G45:G46)</f>
        <v>1</v>
      </c>
    </row>
    <row r="45" spans="1:7" ht="17.25" customHeight="1">
      <c r="A45" s="217"/>
      <c r="B45" s="11" t="s">
        <v>29</v>
      </c>
      <c r="C45" s="63">
        <v>4</v>
      </c>
      <c r="D45" s="64">
        <v>1</v>
      </c>
      <c r="E45" s="65">
        <f>SUM(F45:G45)</f>
        <v>16</v>
      </c>
      <c r="F45" s="66">
        <v>16</v>
      </c>
      <c r="G45" s="64"/>
    </row>
    <row r="46" spans="1:7" ht="17.25" customHeight="1" thickBot="1">
      <c r="A46" s="218"/>
      <c r="B46" s="17" t="s">
        <v>30</v>
      </c>
      <c r="C46" s="71"/>
      <c r="D46" s="72">
        <v>2</v>
      </c>
      <c r="E46" s="73">
        <f>SUM(F46:G46)</f>
        <v>9</v>
      </c>
      <c r="F46" s="74">
        <v>8</v>
      </c>
      <c r="G46" s="72">
        <v>1</v>
      </c>
    </row>
    <row r="47" spans="1:7" ht="17.25" customHeight="1">
      <c r="A47" s="231" t="s">
        <v>77</v>
      </c>
      <c r="B47" s="231"/>
    </row>
  </sheetData>
  <mergeCells count="18">
    <mergeCell ref="A44:A46"/>
    <mergeCell ref="A26:A30"/>
    <mergeCell ref="A20:A23"/>
    <mergeCell ref="A47:B47"/>
    <mergeCell ref="A38:A43"/>
    <mergeCell ref="A1:D1"/>
    <mergeCell ref="E1:G1"/>
    <mergeCell ref="A4:B4"/>
    <mergeCell ref="A11:B11"/>
    <mergeCell ref="A31:A37"/>
    <mergeCell ref="A2:A3"/>
    <mergeCell ref="B2:B3"/>
    <mergeCell ref="C2:D2"/>
    <mergeCell ref="E2:G2"/>
    <mergeCell ref="A12:A16"/>
    <mergeCell ref="A17:A19"/>
    <mergeCell ref="A5:A10"/>
    <mergeCell ref="A24:A25"/>
  </mergeCells>
  <phoneticPr fontId="5"/>
  <pageMargins left="0.59055118110236227" right="0.59055118110236227" top="0.59055118110236227" bottom="0.19685039370078741" header="0.39370078740157483" footer="0.19685039370078741"/>
  <headerFooter scaleWithDoc="0">
    <oddHeader>&amp;R&amp;"メイリオ,レギュラー"&amp;11&amp;A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48"/>
  <sheetViews>
    <sheetView view="pageBreakPreview" zoomScaleNormal="100" zoomScaleSheetLayoutView="100" workbookViewId="0">
      <pane xSplit="2" ySplit="2" topLeftCell="C3" activePane="bottomRight" state="frozen"/>
      <selection activeCell="A17" sqref="A17"/>
      <selection pane="topRight" activeCell="A17" sqref="A17"/>
      <selection pane="bottomLeft" activeCell="A17" sqref="A17"/>
      <selection pane="bottomRight" sqref="A1:C1"/>
    </sheetView>
  </sheetViews>
  <sheetFormatPr defaultColWidth="10.796875" defaultRowHeight="17.399999999999999"/>
  <cols>
    <col min="1" max="1" width="14.796875" style="2" customWidth="1"/>
    <col min="2" max="2" width="9.19921875" style="2" bestFit="1" customWidth="1"/>
    <col min="3" max="3" width="8.5" style="2" bestFit="1" customWidth="1"/>
    <col min="4" max="5" width="14.59765625" style="2" customWidth="1"/>
    <col min="6" max="16384" width="10.796875" style="2"/>
  </cols>
  <sheetData>
    <row r="1" spans="1:8" ht="18" thickBot="1">
      <c r="A1" s="243" t="s">
        <v>82</v>
      </c>
      <c r="B1" s="243"/>
      <c r="C1" s="243"/>
      <c r="D1" s="211" t="s">
        <v>157</v>
      </c>
      <c r="E1" s="211"/>
    </row>
    <row r="2" spans="1:8" ht="36" customHeight="1" thickBot="1">
      <c r="A2" s="38" t="s">
        <v>95</v>
      </c>
      <c r="B2" s="21" t="s">
        <v>47</v>
      </c>
      <c r="C2" s="22" t="s">
        <v>46</v>
      </c>
      <c r="D2" s="23" t="s">
        <v>45</v>
      </c>
      <c r="E2" s="24" t="s">
        <v>44</v>
      </c>
    </row>
    <row r="3" spans="1:8" ht="18" customHeight="1" thickBot="1">
      <c r="A3" s="233" t="s">
        <v>83</v>
      </c>
      <c r="B3" s="234"/>
      <c r="C3" s="83">
        <f>SUM(D3:E3)</f>
        <v>1661</v>
      </c>
      <c r="D3" s="83">
        <f>SUM(D4:D10)</f>
        <v>633</v>
      </c>
      <c r="E3" s="84">
        <f>SUM(E4:E10)</f>
        <v>1028</v>
      </c>
      <c r="F3" s="36"/>
      <c r="G3" s="37"/>
      <c r="H3" s="3"/>
    </row>
    <row r="4" spans="1:8" ht="18" customHeight="1" thickTop="1">
      <c r="A4" s="238"/>
      <c r="B4" s="33" t="s">
        <v>43</v>
      </c>
      <c r="C4" s="85">
        <v>543</v>
      </c>
      <c r="D4" s="85">
        <v>45</v>
      </c>
      <c r="E4" s="86">
        <v>498</v>
      </c>
    </row>
    <row r="5" spans="1:8" ht="18" customHeight="1">
      <c r="A5" s="238"/>
      <c r="B5" s="25" t="s">
        <v>42</v>
      </c>
      <c r="C5" s="87">
        <v>198</v>
      </c>
      <c r="D5" s="87">
        <v>6</v>
      </c>
      <c r="E5" s="88">
        <v>192</v>
      </c>
    </row>
    <row r="6" spans="1:8" ht="18" customHeight="1">
      <c r="A6" s="238"/>
      <c r="B6" s="25" t="s">
        <v>41</v>
      </c>
      <c r="C6" s="87">
        <v>160</v>
      </c>
      <c r="D6" s="87">
        <v>6</v>
      </c>
      <c r="E6" s="88">
        <v>154</v>
      </c>
    </row>
    <row r="7" spans="1:8" ht="18" customHeight="1">
      <c r="A7" s="238"/>
      <c r="B7" s="25" t="s">
        <v>96</v>
      </c>
      <c r="C7" s="87">
        <v>130</v>
      </c>
      <c r="D7" s="87">
        <v>8</v>
      </c>
      <c r="E7" s="88">
        <v>122</v>
      </c>
      <c r="G7" s="2" t="s">
        <v>84</v>
      </c>
    </row>
    <row r="8" spans="1:8" ht="18" customHeight="1">
      <c r="A8" s="238"/>
      <c r="B8" s="25" t="s">
        <v>58</v>
      </c>
      <c r="C8" s="87">
        <v>52</v>
      </c>
      <c r="D8" s="87">
        <v>41</v>
      </c>
      <c r="E8" s="88">
        <v>11</v>
      </c>
    </row>
    <row r="9" spans="1:8" ht="18" customHeight="1" thickBot="1">
      <c r="A9" s="239"/>
      <c r="B9" s="26" t="s">
        <v>97</v>
      </c>
      <c r="C9" s="89">
        <v>41</v>
      </c>
      <c r="D9" s="89">
        <v>37</v>
      </c>
      <c r="E9" s="90">
        <v>4</v>
      </c>
    </row>
    <row r="10" spans="1:8" ht="18" customHeight="1" thickBot="1">
      <c r="A10" s="214" t="s">
        <v>93</v>
      </c>
      <c r="B10" s="215"/>
      <c r="C10" s="91">
        <f t="shared" ref="C10:C43" si="0">SUM(D10:E10)</f>
        <v>537</v>
      </c>
      <c r="D10" s="91">
        <f>SUM(D11,D16,D19,D23,D25,D30,D37,D43)</f>
        <v>490</v>
      </c>
      <c r="E10" s="84">
        <f t="shared" ref="E10" si="1">SUM(E11,E16,E19,E23,E25,E30,E37,E43)</f>
        <v>47</v>
      </c>
    </row>
    <row r="11" spans="1:8" ht="18" customHeight="1" thickTop="1">
      <c r="A11" s="241" t="s">
        <v>85</v>
      </c>
      <c r="B11" s="34" t="s">
        <v>80</v>
      </c>
      <c r="C11" s="92">
        <f t="shared" si="0"/>
        <v>155</v>
      </c>
      <c r="D11" s="92">
        <f>SUM(D12:D15)</f>
        <v>151</v>
      </c>
      <c r="E11" s="93">
        <f>SUM(E12:E15)</f>
        <v>4</v>
      </c>
    </row>
    <row r="12" spans="1:8" ht="18" customHeight="1">
      <c r="A12" s="241"/>
      <c r="B12" s="27" t="s">
        <v>98</v>
      </c>
      <c r="C12" s="94">
        <v>85</v>
      </c>
      <c r="D12" s="94">
        <v>84</v>
      </c>
      <c r="E12" s="95">
        <v>1</v>
      </c>
    </row>
    <row r="13" spans="1:8" ht="18" customHeight="1">
      <c r="A13" s="241"/>
      <c r="B13" s="28" t="s">
        <v>55</v>
      </c>
      <c r="C13" s="96">
        <v>21</v>
      </c>
      <c r="D13" s="96">
        <v>18</v>
      </c>
      <c r="E13" s="97">
        <v>3</v>
      </c>
    </row>
    <row r="14" spans="1:8" ht="18" customHeight="1">
      <c r="A14" s="241"/>
      <c r="B14" s="28" t="s">
        <v>54</v>
      </c>
      <c r="C14" s="98">
        <v>42</v>
      </c>
      <c r="D14" s="96">
        <v>42</v>
      </c>
      <c r="E14" s="97"/>
    </row>
    <row r="15" spans="1:8" ht="18" customHeight="1" thickBot="1">
      <c r="A15" s="242"/>
      <c r="B15" s="35" t="s">
        <v>57</v>
      </c>
      <c r="C15" s="99">
        <v>7</v>
      </c>
      <c r="D15" s="99">
        <v>7</v>
      </c>
      <c r="E15" s="100"/>
      <c r="G15" s="3"/>
    </row>
    <row r="16" spans="1:8" ht="18" customHeight="1">
      <c r="A16" s="240" t="s">
        <v>86</v>
      </c>
      <c r="B16" s="32" t="s">
        <v>80</v>
      </c>
      <c r="C16" s="101">
        <f t="shared" si="0"/>
        <v>64</v>
      </c>
      <c r="D16" s="110">
        <f>SUM(D17:D18)</f>
        <v>60</v>
      </c>
      <c r="E16" s="102">
        <f>SUM(E17:E18)</f>
        <v>4</v>
      </c>
    </row>
    <row r="17" spans="1:5" ht="18" customHeight="1">
      <c r="A17" s="241"/>
      <c r="B17" s="27" t="s">
        <v>56</v>
      </c>
      <c r="C17" s="94">
        <v>24</v>
      </c>
      <c r="D17" s="94">
        <v>21</v>
      </c>
      <c r="E17" s="95">
        <v>3</v>
      </c>
    </row>
    <row r="18" spans="1:5" ht="18" customHeight="1" thickBot="1">
      <c r="A18" s="242"/>
      <c r="B18" s="29" t="s">
        <v>99</v>
      </c>
      <c r="C18" s="103">
        <v>40</v>
      </c>
      <c r="D18" s="103">
        <v>39</v>
      </c>
      <c r="E18" s="104">
        <v>1</v>
      </c>
    </row>
    <row r="19" spans="1:5" ht="18" customHeight="1">
      <c r="A19" s="235" t="s">
        <v>87</v>
      </c>
      <c r="B19" s="32" t="s">
        <v>100</v>
      </c>
      <c r="C19" s="101">
        <f t="shared" si="0"/>
        <v>70</v>
      </c>
      <c r="D19" s="101">
        <f>SUM(D20:D22)</f>
        <v>52</v>
      </c>
      <c r="E19" s="102">
        <f>SUM(E20:E22)</f>
        <v>18</v>
      </c>
    </row>
    <row r="20" spans="1:5" ht="18" customHeight="1">
      <c r="A20" s="236"/>
      <c r="B20" s="27" t="s">
        <v>68</v>
      </c>
      <c r="C20" s="94">
        <v>58</v>
      </c>
      <c r="D20" s="94">
        <v>49</v>
      </c>
      <c r="E20" s="95">
        <v>9</v>
      </c>
    </row>
    <row r="21" spans="1:5" ht="18" customHeight="1">
      <c r="A21" s="236"/>
      <c r="B21" s="28" t="s">
        <v>67</v>
      </c>
      <c r="C21" s="96">
        <v>5</v>
      </c>
      <c r="D21" s="96">
        <v>1</v>
      </c>
      <c r="E21" s="97">
        <v>4</v>
      </c>
    </row>
    <row r="22" spans="1:5" ht="18" customHeight="1" thickBot="1">
      <c r="A22" s="237"/>
      <c r="B22" s="29" t="s">
        <v>65</v>
      </c>
      <c r="C22" s="103">
        <v>7</v>
      </c>
      <c r="D22" s="103">
        <v>2</v>
      </c>
      <c r="E22" s="104">
        <v>5</v>
      </c>
    </row>
    <row r="23" spans="1:5" ht="18" customHeight="1">
      <c r="A23" s="240" t="s">
        <v>88</v>
      </c>
      <c r="B23" s="32" t="s">
        <v>100</v>
      </c>
      <c r="C23" s="101">
        <f t="shared" si="0"/>
        <v>5</v>
      </c>
      <c r="D23" s="101">
        <f>SUM(D24)</f>
        <v>0</v>
      </c>
      <c r="E23" s="102">
        <f>SUM(E24)</f>
        <v>5</v>
      </c>
    </row>
    <row r="24" spans="1:5" ht="18" customHeight="1" thickBot="1">
      <c r="A24" s="242"/>
      <c r="B24" s="30" t="s">
        <v>66</v>
      </c>
      <c r="C24" s="105">
        <v>5</v>
      </c>
      <c r="D24" s="105"/>
      <c r="E24" s="106">
        <v>5</v>
      </c>
    </row>
    <row r="25" spans="1:5" ht="18" customHeight="1">
      <c r="A25" s="235" t="s">
        <v>89</v>
      </c>
      <c r="B25" s="32" t="s">
        <v>100</v>
      </c>
      <c r="C25" s="101">
        <f t="shared" si="0"/>
        <v>116</v>
      </c>
      <c r="D25" s="101">
        <f>SUM(D26:D29)</f>
        <v>114</v>
      </c>
      <c r="E25" s="102">
        <f>SUM(E26:E29)</f>
        <v>2</v>
      </c>
    </row>
    <row r="26" spans="1:5" ht="18" customHeight="1">
      <c r="A26" s="236"/>
      <c r="B26" s="27" t="s">
        <v>101</v>
      </c>
      <c r="C26" s="94">
        <v>90</v>
      </c>
      <c r="D26" s="94">
        <v>88</v>
      </c>
      <c r="E26" s="95">
        <v>2</v>
      </c>
    </row>
    <row r="27" spans="1:5" ht="18" customHeight="1">
      <c r="A27" s="236"/>
      <c r="B27" s="28" t="s">
        <v>102</v>
      </c>
      <c r="C27" s="96">
        <v>10</v>
      </c>
      <c r="D27" s="96">
        <v>10</v>
      </c>
      <c r="E27" s="97"/>
    </row>
    <row r="28" spans="1:5" ht="18" customHeight="1">
      <c r="A28" s="236"/>
      <c r="B28" s="28" t="s">
        <v>103</v>
      </c>
      <c r="C28" s="96">
        <v>7</v>
      </c>
      <c r="D28" s="96">
        <v>7</v>
      </c>
      <c r="E28" s="97"/>
    </row>
    <row r="29" spans="1:5" ht="18" customHeight="1" thickBot="1">
      <c r="A29" s="237"/>
      <c r="B29" s="29" t="s">
        <v>104</v>
      </c>
      <c r="C29" s="103">
        <v>9</v>
      </c>
      <c r="D29" s="103">
        <v>9</v>
      </c>
      <c r="E29" s="104"/>
    </row>
    <row r="30" spans="1:5" ht="18" customHeight="1">
      <c r="A30" s="240" t="s">
        <v>92</v>
      </c>
      <c r="B30" s="32" t="s">
        <v>100</v>
      </c>
      <c r="C30" s="101">
        <f t="shared" si="0"/>
        <v>40</v>
      </c>
      <c r="D30" s="101">
        <f>SUM(D31:D36)</f>
        <v>40</v>
      </c>
      <c r="E30" s="102">
        <f>SUM(E31:E36)</f>
        <v>0</v>
      </c>
    </row>
    <row r="31" spans="1:5" ht="18" customHeight="1">
      <c r="A31" s="241"/>
      <c r="B31" s="27" t="s">
        <v>105</v>
      </c>
      <c r="C31" s="94">
        <v>19</v>
      </c>
      <c r="D31" s="94">
        <v>19</v>
      </c>
      <c r="E31" s="95"/>
    </row>
    <row r="32" spans="1:5" ht="18" customHeight="1">
      <c r="A32" s="241"/>
      <c r="B32" s="28" t="s">
        <v>53</v>
      </c>
      <c r="C32" s="96">
        <v>2</v>
      </c>
      <c r="D32" s="96">
        <v>2</v>
      </c>
      <c r="E32" s="97"/>
    </row>
    <row r="33" spans="1:5" ht="18" customHeight="1">
      <c r="A33" s="241"/>
      <c r="B33" s="28" t="s">
        <v>52</v>
      </c>
      <c r="C33" s="96">
        <v>6</v>
      </c>
      <c r="D33" s="96">
        <v>6</v>
      </c>
      <c r="E33" s="97"/>
    </row>
    <row r="34" spans="1:5" ht="18" customHeight="1">
      <c r="A34" s="241"/>
      <c r="B34" s="28" t="s">
        <v>51</v>
      </c>
      <c r="C34" s="96">
        <v>2</v>
      </c>
      <c r="D34" s="96">
        <v>2</v>
      </c>
      <c r="E34" s="97"/>
    </row>
    <row r="35" spans="1:5" ht="18" customHeight="1">
      <c r="A35" s="241"/>
      <c r="B35" s="28" t="s">
        <v>50</v>
      </c>
      <c r="C35" s="96">
        <v>7</v>
      </c>
      <c r="D35" s="96">
        <v>7</v>
      </c>
      <c r="E35" s="97"/>
    </row>
    <row r="36" spans="1:5" ht="18" customHeight="1" thickBot="1">
      <c r="A36" s="242"/>
      <c r="B36" s="29" t="s">
        <v>49</v>
      </c>
      <c r="C36" s="103">
        <v>4</v>
      </c>
      <c r="D36" s="103">
        <v>4</v>
      </c>
      <c r="E36" s="104"/>
    </row>
    <row r="37" spans="1:5" ht="18" customHeight="1">
      <c r="A37" s="240" t="s">
        <v>90</v>
      </c>
      <c r="B37" s="32" t="s">
        <v>106</v>
      </c>
      <c r="C37" s="101">
        <f t="shared" si="0"/>
        <v>59</v>
      </c>
      <c r="D37" s="101">
        <f>SUM(D38:D42)</f>
        <v>53</v>
      </c>
      <c r="E37" s="102">
        <f>SUM(E38:E42)</f>
        <v>6</v>
      </c>
    </row>
    <row r="38" spans="1:5" ht="18" customHeight="1">
      <c r="A38" s="241"/>
      <c r="B38" s="27" t="s">
        <v>64</v>
      </c>
      <c r="C38" s="94">
        <v>38</v>
      </c>
      <c r="D38" s="94">
        <v>38</v>
      </c>
      <c r="E38" s="95"/>
    </row>
    <row r="39" spans="1:5" ht="18" customHeight="1">
      <c r="A39" s="241"/>
      <c r="B39" s="28" t="s">
        <v>107</v>
      </c>
      <c r="C39" s="96">
        <v>12</v>
      </c>
      <c r="D39" s="96">
        <v>9</v>
      </c>
      <c r="E39" s="97">
        <v>3</v>
      </c>
    </row>
    <row r="40" spans="1:5" ht="18" customHeight="1">
      <c r="A40" s="241"/>
      <c r="B40" s="28" t="s">
        <v>62</v>
      </c>
      <c r="C40" s="96">
        <v>4</v>
      </c>
      <c r="D40" s="96">
        <v>2</v>
      </c>
      <c r="E40" s="97">
        <v>2</v>
      </c>
    </row>
    <row r="41" spans="1:5" ht="18" customHeight="1">
      <c r="A41" s="241"/>
      <c r="B41" s="28" t="s">
        <v>60</v>
      </c>
      <c r="C41" s="96">
        <v>5</v>
      </c>
      <c r="D41" s="96">
        <v>4</v>
      </c>
      <c r="E41" s="97">
        <v>1</v>
      </c>
    </row>
    <row r="42" spans="1:5" ht="18" customHeight="1" thickBot="1">
      <c r="A42" s="242"/>
      <c r="B42" s="29" t="s">
        <v>59</v>
      </c>
      <c r="C42" s="103"/>
      <c r="D42" s="103"/>
      <c r="E42" s="104"/>
    </row>
    <row r="43" spans="1:5" ht="18" customHeight="1">
      <c r="A43" s="240" t="s">
        <v>91</v>
      </c>
      <c r="B43" s="32" t="s">
        <v>108</v>
      </c>
      <c r="C43" s="101">
        <f t="shared" si="0"/>
        <v>28</v>
      </c>
      <c r="D43" s="101">
        <f>SUM(D44:D45)</f>
        <v>20</v>
      </c>
      <c r="E43" s="102">
        <f>SUM(E44:E45)</f>
        <v>8</v>
      </c>
    </row>
    <row r="44" spans="1:5" ht="18" customHeight="1">
      <c r="A44" s="241"/>
      <c r="B44" s="27" t="s">
        <v>63</v>
      </c>
      <c r="C44" s="94">
        <v>7</v>
      </c>
      <c r="D44" s="94">
        <v>4</v>
      </c>
      <c r="E44" s="95">
        <v>3</v>
      </c>
    </row>
    <row r="45" spans="1:5" ht="18" customHeight="1" thickBot="1">
      <c r="A45" s="242"/>
      <c r="B45" s="31" t="s">
        <v>61</v>
      </c>
      <c r="C45" s="107">
        <v>21</v>
      </c>
      <c r="D45" s="107">
        <v>16</v>
      </c>
      <c r="E45" s="108">
        <v>5</v>
      </c>
    </row>
    <row r="46" spans="1:5" ht="18" customHeight="1">
      <c r="A46" s="232" t="s">
        <v>81</v>
      </c>
      <c r="B46" s="232"/>
      <c r="C46" s="1"/>
      <c r="D46" s="1"/>
      <c r="E46" s="1"/>
    </row>
    <row r="47" spans="1:5">
      <c r="A47" s="1"/>
      <c r="B47" s="1"/>
      <c r="C47" s="1"/>
      <c r="D47" s="1"/>
      <c r="E47" s="1"/>
    </row>
    <row r="48" spans="1:5">
      <c r="A48" s="1"/>
      <c r="B48" s="1"/>
      <c r="C48" s="1"/>
      <c r="D48" s="1"/>
      <c r="E48" s="1"/>
    </row>
  </sheetData>
  <mergeCells count="14">
    <mergeCell ref="D1:E1"/>
    <mergeCell ref="A1:C1"/>
    <mergeCell ref="A30:A36"/>
    <mergeCell ref="A11:A15"/>
    <mergeCell ref="A16:A18"/>
    <mergeCell ref="A19:A22"/>
    <mergeCell ref="A23:A24"/>
    <mergeCell ref="A46:B46"/>
    <mergeCell ref="A3:B3"/>
    <mergeCell ref="A10:B10"/>
    <mergeCell ref="A25:A29"/>
    <mergeCell ref="A4:A9"/>
    <mergeCell ref="A37:A42"/>
    <mergeCell ref="A43:A45"/>
  </mergeCells>
  <phoneticPr fontId="5"/>
  <pageMargins left="0.59055118110236227" right="0.59055118110236227" top="0.59055118110236227" bottom="0" header="0.39370078740157483" footer="0.19685039370078741"/>
  <headerFooter scaleWithDoc="0">
    <oddHeader>&amp;R&amp;"メイリオ,レギュラー"&amp;11&amp;A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view="pageBreakPreview" zoomScaleNormal="100" zoomScaleSheetLayoutView="100" workbookViewId="0">
      <pane xSplit="2" ySplit="3" topLeftCell="C4" activePane="bottomRight" state="frozen"/>
      <selection activeCell="H7" sqref="H7"/>
      <selection pane="topRight" activeCell="H7" sqref="H7"/>
      <selection pane="bottomLeft" activeCell="H7" sqref="H7"/>
      <selection pane="bottomRight" sqref="A1:C1"/>
    </sheetView>
  </sheetViews>
  <sheetFormatPr defaultColWidth="8.796875" defaultRowHeight="22.05" customHeight="1"/>
  <cols>
    <col min="1" max="1" width="5.296875" style="113" customWidth="1"/>
    <col min="2" max="2" width="11.69921875" style="113" customWidth="1"/>
    <col min="3" max="14" width="12.59765625" style="113" customWidth="1"/>
    <col min="15" max="16384" width="8.796875" style="113"/>
  </cols>
  <sheetData>
    <row r="1" spans="1:14" ht="18.75" customHeight="1" thickBot="1">
      <c r="A1" s="257" t="s">
        <v>109</v>
      </c>
      <c r="B1" s="257"/>
      <c r="C1" s="257"/>
      <c r="D1" s="111"/>
      <c r="E1" s="111"/>
      <c r="F1" s="111"/>
      <c r="G1" s="111"/>
      <c r="H1" s="111"/>
      <c r="I1" s="258"/>
      <c r="J1" s="258"/>
      <c r="K1" s="258"/>
      <c r="L1" s="258"/>
      <c r="M1" s="112"/>
      <c r="N1" s="112"/>
    </row>
    <row r="2" spans="1:14" ht="18.75" customHeight="1">
      <c r="A2" s="259" t="s">
        <v>110</v>
      </c>
      <c r="B2" s="261" t="s">
        <v>111</v>
      </c>
      <c r="C2" s="263" t="s">
        <v>112</v>
      </c>
      <c r="D2" s="264"/>
      <c r="E2" s="264"/>
      <c r="F2" s="264"/>
      <c r="G2" s="264"/>
      <c r="H2" s="265"/>
      <c r="I2" s="266" t="s">
        <v>113</v>
      </c>
      <c r="J2" s="264"/>
      <c r="K2" s="264"/>
      <c r="L2" s="264"/>
      <c r="M2" s="264"/>
      <c r="N2" s="265"/>
    </row>
    <row r="3" spans="1:14" s="116" customFormat="1" ht="18.75" customHeight="1" thickBot="1">
      <c r="A3" s="260"/>
      <c r="B3" s="262"/>
      <c r="C3" s="114" t="s">
        <v>114</v>
      </c>
      <c r="D3" s="114" t="s">
        <v>115</v>
      </c>
      <c r="E3" s="114" t="s">
        <v>116</v>
      </c>
      <c r="F3" s="115" t="s">
        <v>117</v>
      </c>
      <c r="G3" s="114" t="s">
        <v>118</v>
      </c>
      <c r="H3" s="185" t="s">
        <v>158</v>
      </c>
      <c r="I3" s="114" t="s">
        <v>114</v>
      </c>
      <c r="J3" s="114" t="s">
        <v>115</v>
      </c>
      <c r="K3" s="114" t="s">
        <v>116</v>
      </c>
      <c r="L3" s="115" t="s">
        <v>117</v>
      </c>
      <c r="M3" s="114" t="s">
        <v>118</v>
      </c>
      <c r="N3" s="185" t="s">
        <v>158</v>
      </c>
    </row>
    <row r="4" spans="1:14" ht="18.75" customHeight="1" thickBot="1">
      <c r="A4" s="248" t="s">
        <v>119</v>
      </c>
      <c r="B4" s="249"/>
      <c r="C4" s="117">
        <f>SUM(C5:C8)</f>
        <v>3996</v>
      </c>
      <c r="D4" s="117">
        <f t="shared" ref="D4:G4" si="0">SUM(D5:D8)</f>
        <v>3914</v>
      </c>
      <c r="E4" s="117">
        <f t="shared" si="0"/>
        <v>3856</v>
      </c>
      <c r="F4" s="118">
        <f t="shared" si="0"/>
        <v>3774</v>
      </c>
      <c r="G4" s="117">
        <f t="shared" si="0"/>
        <v>3635</v>
      </c>
      <c r="H4" s="186">
        <f t="shared" ref="H4:N4" si="1">SUM(H5:H8)</f>
        <v>3519</v>
      </c>
      <c r="I4" s="117">
        <f t="shared" ref="I4:M4" si="2">SUM(I5:I8)</f>
        <v>244148</v>
      </c>
      <c r="J4" s="117">
        <f t="shared" si="2"/>
        <v>239677</v>
      </c>
      <c r="K4" s="117">
        <f t="shared" si="2"/>
        <v>232239</v>
      </c>
      <c r="L4" s="118">
        <f t="shared" si="2"/>
        <v>224385</v>
      </c>
      <c r="M4" s="117">
        <f t="shared" si="2"/>
        <v>212378</v>
      </c>
      <c r="N4" s="186">
        <f t="shared" si="1"/>
        <v>200637</v>
      </c>
    </row>
    <row r="5" spans="1:14" ht="18.75" customHeight="1" thickTop="1">
      <c r="A5" s="250"/>
      <c r="B5" s="119" t="s">
        <v>120</v>
      </c>
      <c r="C5" s="120">
        <v>1712</v>
      </c>
      <c r="D5" s="120">
        <v>1691</v>
      </c>
      <c r="E5" s="120">
        <v>1670</v>
      </c>
      <c r="F5" s="121">
        <v>1648</v>
      </c>
      <c r="G5" s="120">
        <v>1577</v>
      </c>
      <c r="H5" s="202">
        <v>1520</v>
      </c>
      <c r="I5" s="120">
        <v>118710</v>
      </c>
      <c r="J5" s="120">
        <v>118222</v>
      </c>
      <c r="K5" s="120">
        <v>114872</v>
      </c>
      <c r="L5" s="121">
        <v>112210</v>
      </c>
      <c r="M5" s="120">
        <v>106030</v>
      </c>
      <c r="N5" s="202">
        <v>99559</v>
      </c>
    </row>
    <row r="6" spans="1:14" ht="18.75" customHeight="1">
      <c r="A6" s="250"/>
      <c r="B6" s="122" t="s">
        <v>121</v>
      </c>
      <c r="C6" s="123">
        <v>463</v>
      </c>
      <c r="D6" s="123">
        <v>457</v>
      </c>
      <c r="E6" s="123">
        <v>458</v>
      </c>
      <c r="F6" s="124">
        <v>462</v>
      </c>
      <c r="G6" s="123">
        <v>458</v>
      </c>
      <c r="H6" s="203">
        <v>448</v>
      </c>
      <c r="I6" s="123">
        <v>24856</v>
      </c>
      <c r="J6" s="123">
        <v>24113</v>
      </c>
      <c r="K6" s="123">
        <v>23607</v>
      </c>
      <c r="L6" s="124">
        <v>23443</v>
      </c>
      <c r="M6" s="123">
        <v>22578</v>
      </c>
      <c r="N6" s="203">
        <v>21676</v>
      </c>
    </row>
    <row r="7" spans="1:14" ht="18.75" customHeight="1" thickBot="1">
      <c r="A7" s="251"/>
      <c r="B7" s="125" t="s">
        <v>122</v>
      </c>
      <c r="C7" s="126">
        <v>269</v>
      </c>
      <c r="D7" s="126">
        <v>262</v>
      </c>
      <c r="E7" s="126">
        <v>251</v>
      </c>
      <c r="F7" s="127">
        <v>246</v>
      </c>
      <c r="G7" s="126">
        <v>238</v>
      </c>
      <c r="H7" s="204">
        <v>231</v>
      </c>
      <c r="I7" s="126">
        <v>15904</v>
      </c>
      <c r="J7" s="126">
        <v>15168</v>
      </c>
      <c r="K7" s="126">
        <v>14254</v>
      </c>
      <c r="L7" s="127">
        <v>13649</v>
      </c>
      <c r="M7" s="126">
        <v>12943</v>
      </c>
      <c r="N7" s="204">
        <v>11975</v>
      </c>
    </row>
    <row r="8" spans="1:14" ht="37.5" customHeight="1" thickBot="1">
      <c r="A8" s="252" t="s">
        <v>123</v>
      </c>
      <c r="B8" s="253"/>
      <c r="C8" s="117">
        <f>SUM(C33,C27,C23,C15,C9)</f>
        <v>1552</v>
      </c>
      <c r="D8" s="117">
        <f t="shared" ref="D8" si="3">SUM(D33,D27,D23,D15,D9)</f>
        <v>1504</v>
      </c>
      <c r="E8" s="117">
        <f>SUM(E9,E15,E23,E27,E33)</f>
        <v>1477</v>
      </c>
      <c r="F8" s="118">
        <f t="shared" ref="F8:G8" si="4">SUM(F9,F15,F23,F27,F33)</f>
        <v>1418</v>
      </c>
      <c r="G8" s="117">
        <f t="shared" si="4"/>
        <v>1362</v>
      </c>
      <c r="H8" s="186">
        <f t="shared" ref="H8:N8" si="5">SUM(H9,H15,H23,H27,H33)</f>
        <v>1320</v>
      </c>
      <c r="I8" s="117">
        <f t="shared" ref="I8:M8" si="6">SUM(I9,I15,I23,I27,I33)</f>
        <v>84678</v>
      </c>
      <c r="J8" s="117">
        <f t="shared" si="6"/>
        <v>82174</v>
      </c>
      <c r="K8" s="117">
        <f t="shared" si="6"/>
        <v>79506</v>
      </c>
      <c r="L8" s="118">
        <f t="shared" si="6"/>
        <v>75083</v>
      </c>
      <c r="M8" s="117">
        <f t="shared" si="6"/>
        <v>70827</v>
      </c>
      <c r="N8" s="186">
        <f t="shared" si="5"/>
        <v>67427</v>
      </c>
    </row>
    <row r="9" spans="1:14" ht="18.75" customHeight="1" thickTop="1">
      <c r="A9" s="254" t="s">
        <v>124</v>
      </c>
      <c r="B9" s="128" t="s">
        <v>125</v>
      </c>
      <c r="C9" s="129">
        <f t="shared" ref="C9:G9" si="7">SUM(C10:C14)</f>
        <v>439</v>
      </c>
      <c r="D9" s="129">
        <f t="shared" si="7"/>
        <v>423</v>
      </c>
      <c r="E9" s="129">
        <f t="shared" si="7"/>
        <v>414</v>
      </c>
      <c r="F9" s="130">
        <f t="shared" si="7"/>
        <v>386</v>
      </c>
      <c r="G9" s="129">
        <f t="shared" si="7"/>
        <v>371</v>
      </c>
      <c r="H9" s="188">
        <f t="shared" ref="H9:N9" si="8">SUM(H10:H14)</f>
        <v>364</v>
      </c>
      <c r="I9" s="129">
        <f t="shared" ref="I9:M9" si="9">SUM(I10:I14)</f>
        <v>23751</v>
      </c>
      <c r="J9" s="129">
        <f t="shared" si="9"/>
        <v>22965</v>
      </c>
      <c r="K9" s="129">
        <f t="shared" si="9"/>
        <v>22402</v>
      </c>
      <c r="L9" s="130">
        <f t="shared" si="9"/>
        <v>20743</v>
      </c>
      <c r="M9" s="129">
        <f t="shared" si="9"/>
        <v>20015</v>
      </c>
      <c r="N9" s="188">
        <f t="shared" si="8"/>
        <v>19523</v>
      </c>
    </row>
    <row r="10" spans="1:14" ht="18.75" customHeight="1">
      <c r="A10" s="254"/>
      <c r="B10" s="131" t="s">
        <v>126</v>
      </c>
      <c r="C10" s="132">
        <v>274</v>
      </c>
      <c r="D10" s="132">
        <v>269</v>
      </c>
      <c r="E10" s="132">
        <v>262</v>
      </c>
      <c r="F10" s="133">
        <v>244</v>
      </c>
      <c r="G10" s="132">
        <v>239</v>
      </c>
      <c r="H10" s="205">
        <v>234</v>
      </c>
      <c r="I10" s="132">
        <v>16273</v>
      </c>
      <c r="J10" s="132">
        <v>16031</v>
      </c>
      <c r="K10" s="132">
        <v>15539</v>
      </c>
      <c r="L10" s="133">
        <v>14279</v>
      </c>
      <c r="M10" s="132">
        <v>14050</v>
      </c>
      <c r="N10" s="205">
        <v>13757</v>
      </c>
    </row>
    <row r="11" spans="1:14" ht="18.75" customHeight="1">
      <c r="A11" s="254"/>
      <c r="B11" s="131" t="s">
        <v>68</v>
      </c>
      <c r="C11" s="132">
        <v>76</v>
      </c>
      <c r="D11" s="132">
        <v>71</v>
      </c>
      <c r="E11" s="132">
        <v>69</v>
      </c>
      <c r="F11" s="133">
        <v>64</v>
      </c>
      <c r="G11" s="132">
        <v>60</v>
      </c>
      <c r="H11" s="189">
        <v>61</v>
      </c>
      <c r="I11" s="132">
        <v>3808</v>
      </c>
      <c r="J11" s="132">
        <v>3640</v>
      </c>
      <c r="K11" s="132">
        <v>3590</v>
      </c>
      <c r="L11" s="133">
        <v>3398</v>
      </c>
      <c r="M11" s="132">
        <v>3202</v>
      </c>
      <c r="N11" s="189">
        <v>3231</v>
      </c>
    </row>
    <row r="12" spans="1:14" ht="18.75" customHeight="1">
      <c r="A12" s="254"/>
      <c r="B12" s="131" t="s">
        <v>67</v>
      </c>
      <c r="C12" s="132">
        <v>38</v>
      </c>
      <c r="D12" s="132">
        <v>36</v>
      </c>
      <c r="E12" s="132">
        <v>36</v>
      </c>
      <c r="F12" s="133">
        <v>32</v>
      </c>
      <c r="G12" s="132">
        <v>30</v>
      </c>
      <c r="H12" s="189">
        <v>27</v>
      </c>
      <c r="I12" s="132">
        <v>1509</v>
      </c>
      <c r="J12" s="132">
        <v>1475</v>
      </c>
      <c r="K12" s="132">
        <v>1466</v>
      </c>
      <c r="L12" s="133">
        <v>1370</v>
      </c>
      <c r="M12" s="132">
        <v>1241</v>
      </c>
      <c r="N12" s="189">
        <v>1099</v>
      </c>
    </row>
    <row r="13" spans="1:14" ht="18.75" customHeight="1">
      <c r="A13" s="254"/>
      <c r="B13" s="134" t="s">
        <v>66</v>
      </c>
      <c r="C13" s="135">
        <v>31</v>
      </c>
      <c r="D13" s="135">
        <v>29</v>
      </c>
      <c r="E13" s="135">
        <v>29</v>
      </c>
      <c r="F13" s="136">
        <v>29</v>
      </c>
      <c r="G13" s="135">
        <v>27</v>
      </c>
      <c r="H13" s="190">
        <v>27</v>
      </c>
      <c r="I13" s="135">
        <v>1108</v>
      </c>
      <c r="J13" s="135">
        <v>994</v>
      </c>
      <c r="K13" s="135">
        <v>966</v>
      </c>
      <c r="L13" s="136">
        <v>966</v>
      </c>
      <c r="M13" s="135">
        <v>888</v>
      </c>
      <c r="N13" s="190">
        <v>802</v>
      </c>
    </row>
    <row r="14" spans="1:14" ht="18.75" customHeight="1" thickBot="1">
      <c r="A14" s="255"/>
      <c r="B14" s="125" t="s">
        <v>65</v>
      </c>
      <c r="C14" s="126">
        <v>20</v>
      </c>
      <c r="D14" s="126">
        <v>18</v>
      </c>
      <c r="E14" s="126">
        <v>18</v>
      </c>
      <c r="F14" s="127">
        <v>17</v>
      </c>
      <c r="G14" s="126">
        <v>15</v>
      </c>
      <c r="H14" s="187">
        <v>15</v>
      </c>
      <c r="I14" s="126">
        <v>1053</v>
      </c>
      <c r="J14" s="126">
        <v>825</v>
      </c>
      <c r="K14" s="126">
        <v>841</v>
      </c>
      <c r="L14" s="127">
        <v>730</v>
      </c>
      <c r="M14" s="126">
        <v>634</v>
      </c>
      <c r="N14" s="187">
        <v>634</v>
      </c>
    </row>
    <row r="15" spans="1:14" ht="18.75" customHeight="1">
      <c r="A15" s="244" t="s">
        <v>127</v>
      </c>
      <c r="B15" s="137" t="s">
        <v>125</v>
      </c>
      <c r="C15" s="138">
        <f t="shared" ref="C15:G15" si="10">SUM(C16:C22)</f>
        <v>309</v>
      </c>
      <c r="D15" s="138">
        <f t="shared" si="10"/>
        <v>309</v>
      </c>
      <c r="E15" s="138">
        <f t="shared" si="10"/>
        <v>307</v>
      </c>
      <c r="F15" s="139">
        <f t="shared" si="10"/>
        <v>304</v>
      </c>
      <c r="G15" s="138">
        <f t="shared" si="10"/>
        <v>295</v>
      </c>
      <c r="H15" s="191">
        <f t="shared" ref="H15:N15" si="11">SUM(H16:H22)</f>
        <v>290</v>
      </c>
      <c r="I15" s="138">
        <f t="shared" ref="I15:M15" si="12">SUM(I16:I22)</f>
        <v>17648</v>
      </c>
      <c r="J15" s="138">
        <f t="shared" si="12"/>
        <v>18111</v>
      </c>
      <c r="K15" s="138">
        <f t="shared" si="12"/>
        <v>17710</v>
      </c>
      <c r="L15" s="139">
        <f t="shared" si="12"/>
        <v>17155</v>
      </c>
      <c r="M15" s="138">
        <f t="shared" si="12"/>
        <v>16279</v>
      </c>
      <c r="N15" s="191">
        <f t="shared" si="11"/>
        <v>15605</v>
      </c>
    </row>
    <row r="16" spans="1:14" ht="18.75" customHeight="1">
      <c r="A16" s="245"/>
      <c r="B16" s="131" t="s">
        <v>64</v>
      </c>
      <c r="C16" s="132">
        <v>92</v>
      </c>
      <c r="D16" s="132">
        <v>91</v>
      </c>
      <c r="E16" s="132">
        <v>87</v>
      </c>
      <c r="F16" s="133">
        <v>85</v>
      </c>
      <c r="G16" s="132">
        <v>82</v>
      </c>
      <c r="H16" s="189">
        <v>81</v>
      </c>
      <c r="I16" s="132">
        <v>4791</v>
      </c>
      <c r="J16" s="132">
        <v>4698</v>
      </c>
      <c r="K16" s="132">
        <v>4454</v>
      </c>
      <c r="L16" s="133">
        <v>4380</v>
      </c>
      <c r="M16" s="132">
        <v>4109</v>
      </c>
      <c r="N16" s="189">
        <v>4021</v>
      </c>
    </row>
    <row r="17" spans="1:14" ht="18.75" customHeight="1">
      <c r="A17" s="245"/>
      <c r="B17" s="131" t="s">
        <v>63</v>
      </c>
      <c r="C17" s="132">
        <v>85</v>
      </c>
      <c r="D17" s="132">
        <v>87</v>
      </c>
      <c r="E17" s="132">
        <v>89</v>
      </c>
      <c r="F17" s="133">
        <v>86</v>
      </c>
      <c r="G17" s="132">
        <v>82</v>
      </c>
      <c r="H17" s="189">
        <v>80</v>
      </c>
      <c r="I17" s="132">
        <v>4921</v>
      </c>
      <c r="J17" s="132">
        <v>4764</v>
      </c>
      <c r="K17" s="132">
        <v>4683</v>
      </c>
      <c r="L17" s="133">
        <v>4447</v>
      </c>
      <c r="M17" s="132">
        <v>4157</v>
      </c>
      <c r="N17" s="189">
        <v>3914</v>
      </c>
    </row>
    <row r="18" spans="1:14" ht="18.75" customHeight="1">
      <c r="A18" s="245"/>
      <c r="B18" s="131" t="s">
        <v>128</v>
      </c>
      <c r="C18" s="132">
        <v>50</v>
      </c>
      <c r="D18" s="132">
        <v>50</v>
      </c>
      <c r="E18" s="132">
        <v>50</v>
      </c>
      <c r="F18" s="133">
        <v>50</v>
      </c>
      <c r="G18" s="132">
        <v>50</v>
      </c>
      <c r="H18" s="189">
        <v>48</v>
      </c>
      <c r="I18" s="132">
        <v>2800</v>
      </c>
      <c r="J18" s="132">
        <v>2800</v>
      </c>
      <c r="K18" s="132">
        <v>2760</v>
      </c>
      <c r="L18" s="133">
        <v>2707</v>
      </c>
      <c r="M18" s="132">
        <v>2588</v>
      </c>
      <c r="N18" s="189">
        <v>2421</v>
      </c>
    </row>
    <row r="19" spans="1:14" ht="18.75" customHeight="1">
      <c r="A19" s="245"/>
      <c r="B19" s="131" t="s">
        <v>62</v>
      </c>
      <c r="C19" s="132">
        <v>31</v>
      </c>
      <c r="D19" s="132">
        <v>30</v>
      </c>
      <c r="E19" s="132">
        <v>30</v>
      </c>
      <c r="F19" s="133">
        <v>32</v>
      </c>
      <c r="G19" s="132">
        <v>30</v>
      </c>
      <c r="H19" s="189">
        <v>30</v>
      </c>
      <c r="I19" s="132">
        <v>2050</v>
      </c>
      <c r="J19" s="132">
        <v>2031</v>
      </c>
      <c r="K19" s="132">
        <v>2007</v>
      </c>
      <c r="L19" s="133">
        <v>2020</v>
      </c>
      <c r="M19" s="132">
        <v>1882</v>
      </c>
      <c r="N19" s="189">
        <v>1858</v>
      </c>
    </row>
    <row r="20" spans="1:14" ht="18.75" customHeight="1">
      <c r="A20" s="245"/>
      <c r="B20" s="134" t="s">
        <v>61</v>
      </c>
      <c r="C20" s="135">
        <v>26</v>
      </c>
      <c r="D20" s="135">
        <v>26</v>
      </c>
      <c r="E20" s="135">
        <v>26</v>
      </c>
      <c r="F20" s="136">
        <v>26</v>
      </c>
      <c r="G20" s="135">
        <v>26</v>
      </c>
      <c r="H20" s="190">
        <v>26</v>
      </c>
      <c r="I20" s="135">
        <v>1086</v>
      </c>
      <c r="J20" s="135">
        <v>1858</v>
      </c>
      <c r="K20" s="135">
        <v>1846</v>
      </c>
      <c r="L20" s="136">
        <v>1709</v>
      </c>
      <c r="M20" s="135">
        <v>1685</v>
      </c>
      <c r="N20" s="190">
        <v>1567</v>
      </c>
    </row>
    <row r="21" spans="1:14" ht="18.75" customHeight="1">
      <c r="A21" s="245"/>
      <c r="B21" s="131" t="s">
        <v>60</v>
      </c>
      <c r="C21" s="132">
        <v>22</v>
      </c>
      <c r="D21" s="132">
        <v>22</v>
      </c>
      <c r="E21" s="132">
        <v>22</v>
      </c>
      <c r="F21" s="133">
        <v>22</v>
      </c>
      <c r="G21" s="132">
        <v>22</v>
      </c>
      <c r="H21" s="189">
        <v>22</v>
      </c>
      <c r="I21" s="132">
        <v>1935</v>
      </c>
      <c r="J21" s="132">
        <v>1884</v>
      </c>
      <c r="K21" s="132">
        <v>1884</v>
      </c>
      <c r="L21" s="133">
        <v>1821</v>
      </c>
      <c r="M21" s="132">
        <v>1784</v>
      </c>
      <c r="N21" s="189">
        <v>1758</v>
      </c>
    </row>
    <row r="22" spans="1:14" ht="18.75" customHeight="1" thickBot="1">
      <c r="A22" s="246"/>
      <c r="B22" s="125" t="s">
        <v>59</v>
      </c>
      <c r="C22" s="126">
        <v>3</v>
      </c>
      <c r="D22" s="126">
        <v>3</v>
      </c>
      <c r="E22" s="126">
        <v>3</v>
      </c>
      <c r="F22" s="127">
        <v>3</v>
      </c>
      <c r="G22" s="126">
        <v>3</v>
      </c>
      <c r="H22" s="187">
        <v>3</v>
      </c>
      <c r="I22" s="126">
        <v>65</v>
      </c>
      <c r="J22" s="126">
        <v>76</v>
      </c>
      <c r="K22" s="126">
        <v>76</v>
      </c>
      <c r="L22" s="127">
        <v>71</v>
      </c>
      <c r="M22" s="126">
        <v>74</v>
      </c>
      <c r="N22" s="187">
        <v>66</v>
      </c>
    </row>
    <row r="23" spans="1:14" ht="18.75" customHeight="1">
      <c r="A23" s="256" t="s">
        <v>129</v>
      </c>
      <c r="B23" s="137" t="s">
        <v>125</v>
      </c>
      <c r="C23" s="138">
        <f t="shared" ref="C23:G23" si="13">SUM(C24:C26)</f>
        <v>265</v>
      </c>
      <c r="D23" s="138">
        <f t="shared" si="13"/>
        <v>255</v>
      </c>
      <c r="E23" s="138">
        <f t="shared" si="13"/>
        <v>253</v>
      </c>
      <c r="F23" s="139">
        <f t="shared" si="13"/>
        <v>248</v>
      </c>
      <c r="G23" s="138">
        <f t="shared" si="13"/>
        <v>238</v>
      </c>
      <c r="H23" s="191">
        <f t="shared" ref="H23:N23" si="14">SUM(H24:H26)</f>
        <v>232</v>
      </c>
      <c r="I23" s="138">
        <f t="shared" ref="I23:M23" si="15">SUM(I24:I26)</f>
        <v>13248</v>
      </c>
      <c r="J23" s="138">
        <f t="shared" si="15"/>
        <v>12541</v>
      </c>
      <c r="K23" s="138">
        <f t="shared" si="15"/>
        <v>12233</v>
      </c>
      <c r="L23" s="139">
        <f t="shared" si="15"/>
        <v>11784</v>
      </c>
      <c r="M23" s="138">
        <f t="shared" si="15"/>
        <v>11125</v>
      </c>
      <c r="N23" s="191">
        <f t="shared" si="14"/>
        <v>10599</v>
      </c>
    </row>
    <row r="24" spans="1:14" ht="18.75" customHeight="1">
      <c r="A24" s="254"/>
      <c r="B24" s="131" t="s">
        <v>58</v>
      </c>
      <c r="C24" s="132">
        <v>156</v>
      </c>
      <c r="D24" s="132">
        <v>148</v>
      </c>
      <c r="E24" s="132">
        <v>143</v>
      </c>
      <c r="F24" s="133">
        <v>138</v>
      </c>
      <c r="G24" s="132">
        <v>128</v>
      </c>
      <c r="H24" s="189">
        <v>125</v>
      </c>
      <c r="I24" s="132">
        <v>8033</v>
      </c>
      <c r="J24" s="132">
        <v>7485</v>
      </c>
      <c r="K24" s="132">
        <v>7148</v>
      </c>
      <c r="L24" s="133">
        <v>6762</v>
      </c>
      <c r="M24" s="132">
        <v>6214</v>
      </c>
      <c r="N24" s="189">
        <v>5975</v>
      </c>
    </row>
    <row r="25" spans="1:14" ht="18.75" customHeight="1">
      <c r="A25" s="254"/>
      <c r="B25" s="131" t="s">
        <v>130</v>
      </c>
      <c r="C25" s="132">
        <v>94</v>
      </c>
      <c r="D25" s="132">
        <v>92</v>
      </c>
      <c r="E25" s="132">
        <v>95</v>
      </c>
      <c r="F25" s="133">
        <v>95</v>
      </c>
      <c r="G25" s="132">
        <v>95</v>
      </c>
      <c r="H25" s="189">
        <v>92</v>
      </c>
      <c r="I25" s="132">
        <v>4504</v>
      </c>
      <c r="J25" s="132">
        <v>4332</v>
      </c>
      <c r="K25" s="132">
        <v>4361</v>
      </c>
      <c r="L25" s="133">
        <v>4312</v>
      </c>
      <c r="M25" s="132">
        <v>4221</v>
      </c>
      <c r="N25" s="189">
        <v>3968</v>
      </c>
    </row>
    <row r="26" spans="1:14" ht="18.75" customHeight="1" thickBot="1">
      <c r="A26" s="255"/>
      <c r="B26" s="125" t="s">
        <v>57</v>
      </c>
      <c r="C26" s="126">
        <v>15</v>
      </c>
      <c r="D26" s="126">
        <v>15</v>
      </c>
      <c r="E26" s="126">
        <v>15</v>
      </c>
      <c r="F26" s="127">
        <v>15</v>
      </c>
      <c r="G26" s="126">
        <v>15</v>
      </c>
      <c r="H26" s="187">
        <v>15</v>
      </c>
      <c r="I26" s="126">
        <v>711</v>
      </c>
      <c r="J26" s="126">
        <v>724</v>
      </c>
      <c r="K26" s="126">
        <v>724</v>
      </c>
      <c r="L26" s="127">
        <v>710</v>
      </c>
      <c r="M26" s="126">
        <v>690</v>
      </c>
      <c r="N26" s="187">
        <v>656</v>
      </c>
    </row>
    <row r="27" spans="1:14" ht="18.75" customHeight="1">
      <c r="A27" s="244" t="s">
        <v>131</v>
      </c>
      <c r="B27" s="137" t="s">
        <v>125</v>
      </c>
      <c r="C27" s="138">
        <f t="shared" ref="C27:G27" si="16">SUM(C28:C32)</f>
        <v>267</v>
      </c>
      <c r="D27" s="138">
        <f t="shared" si="16"/>
        <v>261</v>
      </c>
      <c r="E27" s="138">
        <f t="shared" si="16"/>
        <v>251</v>
      </c>
      <c r="F27" s="139">
        <f t="shared" si="16"/>
        <v>239</v>
      </c>
      <c r="G27" s="138">
        <f t="shared" si="16"/>
        <v>229</v>
      </c>
      <c r="H27" s="191">
        <f t="shared" ref="H27:N27" si="17">SUM(H28:H32)</f>
        <v>218</v>
      </c>
      <c r="I27" s="138">
        <f t="shared" ref="I27:M27" si="18">SUM(I28:I32)</f>
        <v>15111</v>
      </c>
      <c r="J27" s="138">
        <f t="shared" si="18"/>
        <v>14570</v>
      </c>
      <c r="K27" s="138">
        <f t="shared" si="18"/>
        <v>13702</v>
      </c>
      <c r="L27" s="139">
        <f t="shared" si="18"/>
        <v>12645</v>
      </c>
      <c r="M27" s="138">
        <f t="shared" si="18"/>
        <v>11809</v>
      </c>
      <c r="N27" s="191">
        <f t="shared" si="17"/>
        <v>10927</v>
      </c>
    </row>
    <row r="28" spans="1:14" ht="18.75" customHeight="1">
      <c r="A28" s="245"/>
      <c r="B28" s="131" t="s">
        <v>132</v>
      </c>
      <c r="C28" s="132">
        <v>123</v>
      </c>
      <c r="D28" s="132">
        <v>119</v>
      </c>
      <c r="E28" s="132">
        <v>116</v>
      </c>
      <c r="F28" s="133">
        <v>111</v>
      </c>
      <c r="G28" s="132">
        <v>107</v>
      </c>
      <c r="H28" s="189">
        <v>103</v>
      </c>
      <c r="I28" s="132">
        <v>5621</v>
      </c>
      <c r="J28" s="132">
        <v>5333</v>
      </c>
      <c r="K28" s="132">
        <v>5065</v>
      </c>
      <c r="L28" s="133">
        <v>4643</v>
      </c>
      <c r="M28" s="132">
        <v>4354</v>
      </c>
      <c r="N28" s="189">
        <v>4135</v>
      </c>
    </row>
    <row r="29" spans="1:14" ht="18.75" customHeight="1">
      <c r="A29" s="245"/>
      <c r="B29" s="131" t="s">
        <v>56</v>
      </c>
      <c r="C29" s="132">
        <v>58</v>
      </c>
      <c r="D29" s="132">
        <v>58</v>
      </c>
      <c r="E29" s="132">
        <v>55</v>
      </c>
      <c r="F29" s="133">
        <v>51</v>
      </c>
      <c r="G29" s="132">
        <v>46</v>
      </c>
      <c r="H29" s="189">
        <v>41</v>
      </c>
      <c r="I29" s="132">
        <v>4053</v>
      </c>
      <c r="J29" s="132">
        <v>4053</v>
      </c>
      <c r="K29" s="132">
        <v>3806</v>
      </c>
      <c r="L29" s="133">
        <v>3444</v>
      </c>
      <c r="M29" s="132">
        <v>3112</v>
      </c>
      <c r="N29" s="189">
        <v>2790</v>
      </c>
    </row>
    <row r="30" spans="1:14" ht="18.75" customHeight="1">
      <c r="A30" s="245"/>
      <c r="B30" s="134" t="s">
        <v>133</v>
      </c>
      <c r="C30" s="135">
        <v>44</v>
      </c>
      <c r="D30" s="135">
        <v>44</v>
      </c>
      <c r="E30" s="135">
        <v>43</v>
      </c>
      <c r="F30" s="136">
        <v>41</v>
      </c>
      <c r="G30" s="135">
        <v>42</v>
      </c>
      <c r="H30" s="190">
        <v>42</v>
      </c>
      <c r="I30" s="135">
        <v>2699</v>
      </c>
      <c r="J30" s="135">
        <v>2611</v>
      </c>
      <c r="K30" s="135">
        <v>2422</v>
      </c>
      <c r="L30" s="136">
        <v>2213</v>
      </c>
      <c r="M30" s="135">
        <v>2210</v>
      </c>
      <c r="N30" s="190">
        <v>2096</v>
      </c>
    </row>
    <row r="31" spans="1:14" ht="18.75" customHeight="1">
      <c r="A31" s="245"/>
      <c r="B31" s="131" t="s">
        <v>55</v>
      </c>
      <c r="C31" s="132">
        <v>16</v>
      </c>
      <c r="D31" s="132">
        <v>14</v>
      </c>
      <c r="E31" s="132">
        <v>16</v>
      </c>
      <c r="F31" s="133">
        <v>15</v>
      </c>
      <c r="G31" s="132">
        <v>14</v>
      </c>
      <c r="H31" s="189">
        <v>12</v>
      </c>
      <c r="I31" s="132">
        <v>1121</v>
      </c>
      <c r="J31" s="132">
        <v>1058</v>
      </c>
      <c r="K31" s="132">
        <v>1013</v>
      </c>
      <c r="L31" s="133">
        <v>995</v>
      </c>
      <c r="M31" s="132">
        <v>868</v>
      </c>
      <c r="N31" s="189">
        <v>687</v>
      </c>
    </row>
    <row r="32" spans="1:14" ht="18.75" customHeight="1" thickBot="1">
      <c r="A32" s="246"/>
      <c r="B32" s="125" t="s">
        <v>54</v>
      </c>
      <c r="C32" s="126">
        <v>26</v>
      </c>
      <c r="D32" s="126">
        <v>26</v>
      </c>
      <c r="E32" s="126">
        <v>21</v>
      </c>
      <c r="F32" s="127">
        <v>21</v>
      </c>
      <c r="G32" s="126">
        <v>20</v>
      </c>
      <c r="H32" s="187">
        <v>20</v>
      </c>
      <c r="I32" s="126">
        <v>1617</v>
      </c>
      <c r="J32" s="126">
        <v>1515</v>
      </c>
      <c r="K32" s="126">
        <v>1396</v>
      </c>
      <c r="L32" s="127">
        <v>1350</v>
      </c>
      <c r="M32" s="126">
        <v>1265</v>
      </c>
      <c r="N32" s="187">
        <v>1219</v>
      </c>
    </row>
    <row r="33" spans="1:14" ht="18.75" customHeight="1">
      <c r="A33" s="244" t="s">
        <v>134</v>
      </c>
      <c r="B33" s="137" t="s">
        <v>125</v>
      </c>
      <c r="C33" s="138">
        <f t="shared" ref="C33:G33" si="19">SUM(C34:C43)</f>
        <v>272</v>
      </c>
      <c r="D33" s="138">
        <f t="shared" si="19"/>
        <v>256</v>
      </c>
      <c r="E33" s="138">
        <f t="shared" si="19"/>
        <v>252</v>
      </c>
      <c r="F33" s="139">
        <f t="shared" si="19"/>
        <v>241</v>
      </c>
      <c r="G33" s="138">
        <f t="shared" si="19"/>
        <v>229</v>
      </c>
      <c r="H33" s="191">
        <f t="shared" ref="H33:N33" si="20">SUM(H34:H43)</f>
        <v>216</v>
      </c>
      <c r="I33" s="138">
        <f t="shared" ref="I33:M33" si="21">SUM(I34:I43)</f>
        <v>14920</v>
      </c>
      <c r="J33" s="138">
        <f t="shared" si="21"/>
        <v>13987</v>
      </c>
      <c r="K33" s="138">
        <f t="shared" si="21"/>
        <v>13459</v>
      </c>
      <c r="L33" s="139">
        <f t="shared" si="21"/>
        <v>12756</v>
      </c>
      <c r="M33" s="138">
        <f t="shared" si="21"/>
        <v>11599</v>
      </c>
      <c r="N33" s="191">
        <f t="shared" si="20"/>
        <v>10773</v>
      </c>
    </row>
    <row r="34" spans="1:14" ht="18.75" customHeight="1">
      <c r="A34" s="245"/>
      <c r="B34" s="131" t="s">
        <v>135</v>
      </c>
      <c r="C34" s="132">
        <v>142</v>
      </c>
      <c r="D34" s="132">
        <v>138</v>
      </c>
      <c r="E34" s="132">
        <v>136</v>
      </c>
      <c r="F34" s="133">
        <v>133</v>
      </c>
      <c r="G34" s="132">
        <v>127</v>
      </c>
      <c r="H34" s="189">
        <v>124</v>
      </c>
      <c r="I34" s="132">
        <v>8292</v>
      </c>
      <c r="J34" s="132">
        <v>8022</v>
      </c>
      <c r="K34" s="132">
        <v>7752</v>
      </c>
      <c r="L34" s="133">
        <v>7486</v>
      </c>
      <c r="M34" s="132">
        <v>6908</v>
      </c>
      <c r="N34" s="189">
        <v>6476</v>
      </c>
    </row>
    <row r="35" spans="1:14" ht="18.75" customHeight="1">
      <c r="A35" s="245"/>
      <c r="B35" s="131" t="s">
        <v>136</v>
      </c>
      <c r="C35" s="132">
        <v>47</v>
      </c>
      <c r="D35" s="132">
        <v>45</v>
      </c>
      <c r="E35" s="132">
        <v>44</v>
      </c>
      <c r="F35" s="133">
        <v>39</v>
      </c>
      <c r="G35" s="132">
        <v>33</v>
      </c>
      <c r="H35" s="189">
        <v>26</v>
      </c>
      <c r="I35" s="132">
        <v>2467</v>
      </c>
      <c r="J35" s="132">
        <v>2356</v>
      </c>
      <c r="K35" s="132">
        <v>2246</v>
      </c>
      <c r="L35" s="133">
        <v>2027</v>
      </c>
      <c r="M35" s="132">
        <v>1604</v>
      </c>
      <c r="N35" s="189">
        <v>1388</v>
      </c>
    </row>
    <row r="36" spans="1:14" ht="18.75" customHeight="1">
      <c r="A36" s="245"/>
      <c r="B36" s="131" t="s">
        <v>53</v>
      </c>
      <c r="C36" s="132">
        <v>4</v>
      </c>
      <c r="D36" s="132">
        <v>3</v>
      </c>
      <c r="E36" s="132">
        <v>3</v>
      </c>
      <c r="F36" s="133">
        <v>3</v>
      </c>
      <c r="G36" s="132">
        <v>3</v>
      </c>
      <c r="H36" s="189">
        <v>3</v>
      </c>
      <c r="I36" s="132">
        <v>133</v>
      </c>
      <c r="J36" s="132">
        <v>129</v>
      </c>
      <c r="K36" s="132">
        <v>128</v>
      </c>
      <c r="L36" s="133">
        <v>133</v>
      </c>
      <c r="M36" s="132">
        <v>125</v>
      </c>
      <c r="N36" s="189">
        <v>119</v>
      </c>
    </row>
    <row r="37" spans="1:14" ht="18.75" customHeight="1">
      <c r="A37" s="245"/>
      <c r="B37" s="131" t="s">
        <v>52</v>
      </c>
      <c r="C37" s="132">
        <v>10</v>
      </c>
      <c r="D37" s="132">
        <v>8</v>
      </c>
      <c r="E37" s="132">
        <v>7</v>
      </c>
      <c r="F37" s="133">
        <v>7</v>
      </c>
      <c r="G37" s="132">
        <v>7</v>
      </c>
      <c r="H37" s="189">
        <v>7</v>
      </c>
      <c r="I37" s="132">
        <v>571</v>
      </c>
      <c r="J37" s="132">
        <v>403</v>
      </c>
      <c r="K37" s="132">
        <v>403</v>
      </c>
      <c r="L37" s="133">
        <v>398</v>
      </c>
      <c r="M37" s="132">
        <v>393</v>
      </c>
      <c r="N37" s="189">
        <v>384</v>
      </c>
    </row>
    <row r="38" spans="1:14" ht="18.75" customHeight="1">
      <c r="A38" s="245"/>
      <c r="B38" s="131" t="s">
        <v>51</v>
      </c>
      <c r="C38" s="132">
        <v>6</v>
      </c>
      <c r="D38" s="132">
        <v>5</v>
      </c>
      <c r="E38" s="132">
        <v>5</v>
      </c>
      <c r="F38" s="133">
        <v>3</v>
      </c>
      <c r="G38" s="132">
        <v>3</v>
      </c>
      <c r="H38" s="189">
        <v>3</v>
      </c>
      <c r="I38" s="132">
        <v>231</v>
      </c>
      <c r="J38" s="132">
        <v>218</v>
      </c>
      <c r="K38" s="132">
        <v>180</v>
      </c>
      <c r="L38" s="133">
        <v>145</v>
      </c>
      <c r="M38" s="132">
        <v>140</v>
      </c>
      <c r="N38" s="189">
        <v>134</v>
      </c>
    </row>
    <row r="39" spans="1:14" ht="18.75" customHeight="1">
      <c r="A39" s="245"/>
      <c r="B39" s="131" t="s">
        <v>50</v>
      </c>
      <c r="C39" s="132">
        <v>20</v>
      </c>
      <c r="D39" s="132">
        <v>17</v>
      </c>
      <c r="E39" s="132">
        <v>17</v>
      </c>
      <c r="F39" s="133">
        <v>16</v>
      </c>
      <c r="G39" s="132">
        <v>16</v>
      </c>
      <c r="H39" s="189">
        <v>14</v>
      </c>
      <c r="I39" s="132">
        <v>594</v>
      </c>
      <c r="J39" s="132">
        <v>468</v>
      </c>
      <c r="K39" s="132">
        <v>425</v>
      </c>
      <c r="L39" s="133">
        <v>378</v>
      </c>
      <c r="M39" s="132">
        <v>358</v>
      </c>
      <c r="N39" s="189">
        <v>324</v>
      </c>
    </row>
    <row r="40" spans="1:14" ht="18.75" customHeight="1">
      <c r="A40" s="245"/>
      <c r="B40" s="134" t="s">
        <v>49</v>
      </c>
      <c r="C40" s="135">
        <v>11</v>
      </c>
      <c r="D40" s="135">
        <v>11</v>
      </c>
      <c r="E40" s="135">
        <v>11</v>
      </c>
      <c r="F40" s="136">
        <v>11</v>
      </c>
      <c r="G40" s="135">
        <v>11</v>
      </c>
      <c r="H40" s="190">
        <v>11</v>
      </c>
      <c r="I40" s="135">
        <v>1048</v>
      </c>
      <c r="J40" s="135">
        <v>996</v>
      </c>
      <c r="K40" s="135">
        <v>960</v>
      </c>
      <c r="L40" s="136">
        <v>945</v>
      </c>
      <c r="M40" s="135">
        <v>903</v>
      </c>
      <c r="N40" s="190">
        <v>865</v>
      </c>
    </row>
    <row r="41" spans="1:14" ht="18.75" customHeight="1">
      <c r="A41" s="245"/>
      <c r="B41" s="131" t="s">
        <v>137</v>
      </c>
      <c r="C41" s="132">
        <v>14</v>
      </c>
      <c r="D41" s="132">
        <v>14</v>
      </c>
      <c r="E41" s="132">
        <v>14</v>
      </c>
      <c r="F41" s="133">
        <v>14</v>
      </c>
      <c r="G41" s="132">
        <v>14</v>
      </c>
      <c r="H41" s="189">
        <v>13</v>
      </c>
      <c r="I41" s="132">
        <v>702</v>
      </c>
      <c r="J41" s="132">
        <v>668</v>
      </c>
      <c r="K41" s="132">
        <v>654</v>
      </c>
      <c r="L41" s="133">
        <v>616</v>
      </c>
      <c r="M41" s="132">
        <v>593</v>
      </c>
      <c r="N41" s="189">
        <v>534</v>
      </c>
    </row>
    <row r="42" spans="1:14" ht="18.75" customHeight="1">
      <c r="A42" s="245"/>
      <c r="B42" s="131" t="s">
        <v>138</v>
      </c>
      <c r="C42" s="132">
        <v>8</v>
      </c>
      <c r="D42" s="132">
        <v>5</v>
      </c>
      <c r="E42" s="132">
        <v>5</v>
      </c>
      <c r="F42" s="133">
        <v>5</v>
      </c>
      <c r="G42" s="132">
        <v>5</v>
      </c>
      <c r="H42" s="189">
        <v>5</v>
      </c>
      <c r="I42" s="132">
        <v>320</v>
      </c>
      <c r="J42" s="132">
        <v>190</v>
      </c>
      <c r="K42" s="132">
        <v>192</v>
      </c>
      <c r="L42" s="133">
        <v>182</v>
      </c>
      <c r="M42" s="132">
        <v>147</v>
      </c>
      <c r="N42" s="189">
        <v>139</v>
      </c>
    </row>
    <row r="43" spans="1:14" ht="18" thickBot="1">
      <c r="A43" s="246"/>
      <c r="B43" s="125" t="s">
        <v>139</v>
      </c>
      <c r="C43" s="126">
        <v>10</v>
      </c>
      <c r="D43" s="126">
        <v>10</v>
      </c>
      <c r="E43" s="126">
        <v>10</v>
      </c>
      <c r="F43" s="127">
        <v>10</v>
      </c>
      <c r="G43" s="126">
        <v>10</v>
      </c>
      <c r="H43" s="187">
        <v>10</v>
      </c>
      <c r="I43" s="126">
        <v>562</v>
      </c>
      <c r="J43" s="126">
        <v>537</v>
      </c>
      <c r="K43" s="126">
        <v>519</v>
      </c>
      <c r="L43" s="127">
        <v>446</v>
      </c>
      <c r="M43" s="126">
        <v>428</v>
      </c>
      <c r="N43" s="187">
        <v>410</v>
      </c>
    </row>
    <row r="44" spans="1:14" ht="18.75" customHeight="1">
      <c r="A44" s="247" t="s">
        <v>140</v>
      </c>
      <c r="B44" s="247"/>
      <c r="C44" s="247"/>
      <c r="D44" s="140"/>
      <c r="E44" s="140"/>
      <c r="F44" s="140"/>
      <c r="G44" s="140"/>
      <c r="H44" s="140"/>
      <c r="I44" s="111"/>
      <c r="J44" s="111"/>
      <c r="K44" s="111"/>
      <c r="L44" s="111"/>
      <c r="M44" s="111"/>
      <c r="N44" s="111"/>
    </row>
    <row r="45" spans="1:14" ht="19.5" customHeight="1">
      <c r="A45" s="140"/>
      <c r="B45" s="140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</row>
    <row r="46" spans="1:14" ht="22.05" customHeight="1">
      <c r="A46" s="140"/>
    </row>
    <row r="47" spans="1:14" ht="22.05" customHeight="1">
      <c r="B47" s="141"/>
      <c r="C47" s="141"/>
      <c r="D47" s="141"/>
      <c r="E47" s="141"/>
      <c r="F47" s="141"/>
      <c r="G47" s="141"/>
      <c r="H47" s="141"/>
    </row>
    <row r="48" spans="1:14" ht="22.05" customHeight="1">
      <c r="B48" s="141"/>
      <c r="C48" s="141"/>
      <c r="D48" s="141"/>
      <c r="E48" s="141"/>
      <c r="F48" s="141"/>
      <c r="G48" s="141"/>
      <c r="H48" s="141"/>
    </row>
  </sheetData>
  <mergeCells count="15">
    <mergeCell ref="A1:C1"/>
    <mergeCell ref="I1:L1"/>
    <mergeCell ref="A2:A3"/>
    <mergeCell ref="B2:B3"/>
    <mergeCell ref="C2:H2"/>
    <mergeCell ref="I2:N2"/>
    <mergeCell ref="A27:A32"/>
    <mergeCell ref="A33:A43"/>
    <mergeCell ref="A44:C44"/>
    <mergeCell ref="A4:B4"/>
    <mergeCell ref="A5:A7"/>
    <mergeCell ref="A8:B8"/>
    <mergeCell ref="A9:A14"/>
    <mergeCell ref="A15:A22"/>
    <mergeCell ref="A23:A26"/>
  </mergeCells>
  <phoneticPr fontId="5"/>
  <pageMargins left="0.59055118110236227" right="0.59055118110236227" top="0.59055118110236227" bottom="0.19685039370078741" header="0.39370078740157483" footer="0.19685039370078741"/>
  <headerFooter scaleWithDoc="0">
    <oddHeader>&amp;R&amp;"メイリオ,レギュラー"&amp;11&amp;A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3"/>
  <sheetViews>
    <sheetView view="pageBreakPreview" zoomScaleNormal="100" zoomScaleSheetLayoutView="100" workbookViewId="0">
      <pane xSplit="2" ySplit="2" topLeftCell="C3" activePane="bottomRight" state="frozen"/>
      <selection activeCell="H7" sqref="H7"/>
      <selection pane="topRight" activeCell="H7" sqref="H7"/>
      <selection pane="bottomLeft" activeCell="H7" sqref="H7"/>
      <selection pane="bottomRight" sqref="A1:D1"/>
    </sheetView>
  </sheetViews>
  <sheetFormatPr defaultColWidth="9" defaultRowHeight="17.399999999999999"/>
  <cols>
    <col min="1" max="1" width="5.296875" style="148" customWidth="1"/>
    <col min="2" max="2" width="11.69921875" style="148" customWidth="1"/>
    <col min="3" max="8" width="11" style="148" customWidth="1"/>
    <col min="9" max="16384" width="9" style="148"/>
  </cols>
  <sheetData>
    <row r="1" spans="1:15" s="142" customFormat="1" ht="18" thickBot="1">
      <c r="A1" s="268" t="s">
        <v>141</v>
      </c>
      <c r="B1" s="268"/>
      <c r="C1" s="268"/>
      <c r="D1" s="268"/>
      <c r="F1" s="269" t="s">
        <v>142</v>
      </c>
      <c r="G1" s="269"/>
      <c r="H1" s="269"/>
    </row>
    <row r="2" spans="1:15" ht="18" thickBot="1">
      <c r="A2" s="143" t="s">
        <v>143</v>
      </c>
      <c r="B2" s="144" t="s">
        <v>144</v>
      </c>
      <c r="C2" s="145" t="s">
        <v>114</v>
      </c>
      <c r="D2" s="145" t="s">
        <v>115</v>
      </c>
      <c r="E2" s="146" t="s">
        <v>145</v>
      </c>
      <c r="F2" s="146" t="s">
        <v>146</v>
      </c>
      <c r="G2" s="146" t="s">
        <v>147</v>
      </c>
      <c r="H2" s="147" t="s">
        <v>159</v>
      </c>
    </row>
    <row r="3" spans="1:15" ht="18" thickBot="1">
      <c r="A3" s="270" t="s">
        <v>148</v>
      </c>
      <c r="B3" s="271"/>
      <c r="C3" s="149">
        <f t="shared" ref="C3:G3" si="0">SUM(C4:C6,C7)</f>
        <v>2650</v>
      </c>
      <c r="D3" s="149">
        <f t="shared" si="0"/>
        <v>2607</v>
      </c>
      <c r="E3" s="149">
        <f t="shared" si="0"/>
        <v>2606</v>
      </c>
      <c r="F3" s="150">
        <f t="shared" si="0"/>
        <v>2557</v>
      </c>
      <c r="G3" s="150">
        <f t="shared" si="0"/>
        <v>2528</v>
      </c>
      <c r="H3" s="151">
        <f t="shared" ref="H3" si="1">SUM(H4:H6,H7)</f>
        <v>2462</v>
      </c>
    </row>
    <row r="4" spans="1:15" ht="18" thickTop="1">
      <c r="A4" s="272"/>
      <c r="B4" s="152" t="s">
        <v>149</v>
      </c>
      <c r="C4" s="153">
        <v>1645</v>
      </c>
      <c r="D4" s="153">
        <v>1642</v>
      </c>
      <c r="E4" s="154">
        <v>1618</v>
      </c>
      <c r="F4" s="154">
        <v>1585</v>
      </c>
      <c r="G4" s="199">
        <v>1546</v>
      </c>
      <c r="H4" s="206">
        <v>1511</v>
      </c>
    </row>
    <row r="5" spans="1:15">
      <c r="A5" s="272"/>
      <c r="B5" s="155" t="s">
        <v>150</v>
      </c>
      <c r="C5" s="156">
        <v>401</v>
      </c>
      <c r="D5" s="156">
        <v>395</v>
      </c>
      <c r="E5" s="157">
        <v>396</v>
      </c>
      <c r="F5" s="157">
        <v>395</v>
      </c>
      <c r="G5" s="157">
        <v>390</v>
      </c>
      <c r="H5" s="207">
        <v>375</v>
      </c>
    </row>
    <row r="6" spans="1:15" ht="18" thickBot="1">
      <c r="A6" s="273"/>
      <c r="B6" s="158" t="s">
        <v>151</v>
      </c>
      <c r="C6" s="159">
        <v>156</v>
      </c>
      <c r="D6" s="159">
        <v>144</v>
      </c>
      <c r="E6" s="160">
        <v>151</v>
      </c>
      <c r="F6" s="160">
        <v>146</v>
      </c>
      <c r="G6" s="160">
        <v>144</v>
      </c>
      <c r="H6" s="208">
        <v>138</v>
      </c>
    </row>
    <row r="7" spans="1:15" ht="38.25" customHeight="1" thickBot="1">
      <c r="A7" s="252" t="s">
        <v>123</v>
      </c>
      <c r="B7" s="253"/>
      <c r="C7" s="161">
        <f t="shared" ref="C7:G7" si="2">SUM(C32,C26,C22,C14,C8)</f>
        <v>448</v>
      </c>
      <c r="D7" s="161">
        <f t="shared" si="2"/>
        <v>426</v>
      </c>
      <c r="E7" s="161">
        <f t="shared" si="2"/>
        <v>441</v>
      </c>
      <c r="F7" s="161">
        <f t="shared" si="2"/>
        <v>431</v>
      </c>
      <c r="G7" s="161">
        <f t="shared" si="2"/>
        <v>448</v>
      </c>
      <c r="H7" s="162">
        <f t="shared" ref="H7" si="3">SUM(H32,H26,H22,H14,H8)</f>
        <v>438</v>
      </c>
    </row>
    <row r="8" spans="1:15" ht="18" thickTop="1">
      <c r="A8" s="254" t="s">
        <v>124</v>
      </c>
      <c r="B8" s="163" t="s">
        <v>125</v>
      </c>
      <c r="C8" s="164">
        <f t="shared" ref="C8:G8" si="4">SUM(C9:C13)</f>
        <v>59</v>
      </c>
      <c r="D8" s="164">
        <f t="shared" si="4"/>
        <v>61</v>
      </c>
      <c r="E8" s="164">
        <f t="shared" si="4"/>
        <v>60</v>
      </c>
      <c r="F8" s="165">
        <f t="shared" si="4"/>
        <v>60</v>
      </c>
      <c r="G8" s="165">
        <f t="shared" si="4"/>
        <v>74</v>
      </c>
      <c r="H8" s="166">
        <f t="shared" ref="H8" si="5">SUM(H9:H13)</f>
        <v>76</v>
      </c>
    </row>
    <row r="9" spans="1:15" ht="19.5" customHeight="1">
      <c r="A9" s="254"/>
      <c r="B9" s="167" t="s">
        <v>152</v>
      </c>
      <c r="C9" s="168">
        <v>38</v>
      </c>
      <c r="D9" s="168">
        <v>38</v>
      </c>
      <c r="E9" s="169">
        <v>39</v>
      </c>
      <c r="F9" s="169">
        <v>38</v>
      </c>
      <c r="G9" s="200">
        <v>36</v>
      </c>
      <c r="H9" s="209">
        <v>36</v>
      </c>
    </row>
    <row r="10" spans="1:15">
      <c r="A10" s="254"/>
      <c r="B10" s="167" t="s">
        <v>68</v>
      </c>
      <c r="C10" s="170">
        <v>3</v>
      </c>
      <c r="D10" s="170">
        <v>7</v>
      </c>
      <c r="E10" s="171">
        <v>5</v>
      </c>
      <c r="F10" s="171">
        <v>6</v>
      </c>
      <c r="G10" s="171">
        <v>5</v>
      </c>
      <c r="H10" s="194">
        <v>5</v>
      </c>
      <c r="O10" s="172"/>
    </row>
    <row r="11" spans="1:15">
      <c r="A11" s="254"/>
      <c r="B11" s="167" t="s">
        <v>67</v>
      </c>
      <c r="C11" s="173">
        <v>3</v>
      </c>
      <c r="D11" s="173">
        <v>2</v>
      </c>
      <c r="E11" s="174">
        <v>1</v>
      </c>
      <c r="F11" s="174">
        <v>1</v>
      </c>
      <c r="G11" s="174">
        <v>15</v>
      </c>
      <c r="H11" s="195">
        <v>14</v>
      </c>
    </row>
    <row r="12" spans="1:15">
      <c r="A12" s="254"/>
      <c r="B12" s="167" t="s">
        <v>66</v>
      </c>
      <c r="C12" s="173">
        <v>3</v>
      </c>
      <c r="D12" s="173">
        <v>3</v>
      </c>
      <c r="E12" s="174">
        <v>4</v>
      </c>
      <c r="F12" s="174">
        <v>4</v>
      </c>
      <c r="G12" s="174">
        <v>4</v>
      </c>
      <c r="H12" s="195">
        <v>5</v>
      </c>
    </row>
    <row r="13" spans="1:15" ht="18" thickBot="1">
      <c r="A13" s="255"/>
      <c r="B13" s="175" t="s">
        <v>65</v>
      </c>
      <c r="C13" s="159">
        <v>12</v>
      </c>
      <c r="D13" s="159">
        <v>11</v>
      </c>
      <c r="E13" s="160">
        <v>11</v>
      </c>
      <c r="F13" s="160">
        <v>11</v>
      </c>
      <c r="G13" s="160">
        <v>14</v>
      </c>
      <c r="H13" s="192">
        <v>16</v>
      </c>
    </row>
    <row r="14" spans="1:15">
      <c r="A14" s="244" t="s">
        <v>127</v>
      </c>
      <c r="B14" s="176" t="s">
        <v>125</v>
      </c>
      <c r="C14" s="177">
        <f t="shared" ref="C14:G14" si="6">SUM(C15:C21)</f>
        <v>74</v>
      </c>
      <c r="D14" s="177">
        <f t="shared" si="6"/>
        <v>67</v>
      </c>
      <c r="E14" s="177">
        <f t="shared" si="6"/>
        <v>70</v>
      </c>
      <c r="F14" s="178">
        <f t="shared" si="6"/>
        <v>69</v>
      </c>
      <c r="G14" s="178">
        <f t="shared" si="6"/>
        <v>78</v>
      </c>
      <c r="H14" s="179">
        <f t="shared" ref="H14" si="7">SUM(H15:H21)</f>
        <v>77</v>
      </c>
    </row>
    <row r="15" spans="1:15" ht="18.75" customHeight="1">
      <c r="A15" s="245"/>
      <c r="B15" s="167" t="s">
        <v>64</v>
      </c>
      <c r="C15" s="173">
        <v>25</v>
      </c>
      <c r="D15" s="173">
        <v>25</v>
      </c>
      <c r="E15" s="174">
        <v>25</v>
      </c>
      <c r="F15" s="174">
        <v>24</v>
      </c>
      <c r="G15" s="201">
        <v>34</v>
      </c>
      <c r="H15" s="196">
        <v>35</v>
      </c>
    </row>
    <row r="16" spans="1:15">
      <c r="A16" s="245"/>
      <c r="B16" s="167" t="s">
        <v>63</v>
      </c>
      <c r="C16" s="173">
        <v>25</v>
      </c>
      <c r="D16" s="173">
        <v>21</v>
      </c>
      <c r="E16" s="174">
        <v>25</v>
      </c>
      <c r="F16" s="174">
        <v>26</v>
      </c>
      <c r="G16" s="174">
        <v>25</v>
      </c>
      <c r="H16" s="195">
        <v>24</v>
      </c>
    </row>
    <row r="17" spans="1:8">
      <c r="A17" s="245"/>
      <c r="B17" s="167" t="s">
        <v>128</v>
      </c>
      <c r="C17" s="173">
        <v>3</v>
      </c>
      <c r="D17" s="173">
        <v>3</v>
      </c>
      <c r="E17" s="174">
        <v>3</v>
      </c>
      <c r="F17" s="174">
        <v>3</v>
      </c>
      <c r="G17" s="174">
        <v>3</v>
      </c>
      <c r="H17" s="195">
        <v>2</v>
      </c>
    </row>
    <row r="18" spans="1:8">
      <c r="A18" s="245"/>
      <c r="B18" s="167" t="s">
        <v>62</v>
      </c>
      <c r="C18" s="173">
        <v>3</v>
      </c>
      <c r="D18" s="173">
        <v>3</v>
      </c>
      <c r="E18" s="174">
        <v>3</v>
      </c>
      <c r="F18" s="174">
        <v>2</v>
      </c>
      <c r="G18" s="174">
        <v>1</v>
      </c>
      <c r="H18" s="195">
        <v>1</v>
      </c>
    </row>
    <row r="19" spans="1:8">
      <c r="A19" s="245"/>
      <c r="B19" s="167" t="s">
        <v>61</v>
      </c>
      <c r="C19" s="173">
        <v>11</v>
      </c>
      <c r="D19" s="173">
        <v>8</v>
      </c>
      <c r="E19" s="174">
        <v>7</v>
      </c>
      <c r="F19" s="174">
        <v>7</v>
      </c>
      <c r="G19" s="174">
        <v>8</v>
      </c>
      <c r="H19" s="195">
        <v>8</v>
      </c>
    </row>
    <row r="20" spans="1:8">
      <c r="A20" s="245"/>
      <c r="B20" s="167" t="s">
        <v>60</v>
      </c>
      <c r="C20" s="173">
        <v>7</v>
      </c>
      <c r="D20" s="173">
        <v>7</v>
      </c>
      <c r="E20" s="174">
        <v>7</v>
      </c>
      <c r="F20" s="174">
        <v>7</v>
      </c>
      <c r="G20" s="174">
        <v>7</v>
      </c>
      <c r="H20" s="195">
        <v>7</v>
      </c>
    </row>
    <row r="21" spans="1:8" ht="18" thickBot="1">
      <c r="A21" s="246"/>
      <c r="B21" s="175" t="s">
        <v>59</v>
      </c>
      <c r="C21" s="159">
        <v>0</v>
      </c>
      <c r="D21" s="159">
        <v>0</v>
      </c>
      <c r="E21" s="180" t="s">
        <v>153</v>
      </c>
      <c r="F21" s="180">
        <v>0</v>
      </c>
      <c r="G21" s="180" t="s">
        <v>154</v>
      </c>
      <c r="H21" s="180">
        <v>0</v>
      </c>
    </row>
    <row r="22" spans="1:8">
      <c r="A22" s="256" t="s">
        <v>129</v>
      </c>
      <c r="B22" s="176" t="s">
        <v>125</v>
      </c>
      <c r="C22" s="177">
        <f t="shared" ref="C22:G22" si="8">SUM(C23:C25)</f>
        <v>125</v>
      </c>
      <c r="D22" s="177">
        <f t="shared" si="8"/>
        <v>119</v>
      </c>
      <c r="E22" s="177">
        <f t="shared" si="8"/>
        <v>127</v>
      </c>
      <c r="F22" s="178">
        <f t="shared" si="8"/>
        <v>125</v>
      </c>
      <c r="G22" s="178">
        <f t="shared" si="8"/>
        <v>122</v>
      </c>
      <c r="H22" s="179">
        <f t="shared" ref="H22" si="9">SUM(H23:H25)</f>
        <v>121</v>
      </c>
    </row>
    <row r="23" spans="1:8" ht="18.75" customHeight="1">
      <c r="A23" s="254"/>
      <c r="B23" s="167" t="s">
        <v>58</v>
      </c>
      <c r="C23" s="173">
        <v>111</v>
      </c>
      <c r="D23" s="173">
        <v>107</v>
      </c>
      <c r="E23" s="174">
        <v>109</v>
      </c>
      <c r="F23" s="174">
        <v>103</v>
      </c>
      <c r="G23" s="201">
        <v>100</v>
      </c>
      <c r="H23" s="196">
        <v>93</v>
      </c>
    </row>
    <row r="24" spans="1:8">
      <c r="A24" s="254"/>
      <c r="B24" s="167" t="s">
        <v>130</v>
      </c>
      <c r="C24" s="173">
        <v>14</v>
      </c>
      <c r="D24" s="173">
        <v>12</v>
      </c>
      <c r="E24" s="174">
        <v>15</v>
      </c>
      <c r="F24" s="174">
        <v>19</v>
      </c>
      <c r="G24" s="174">
        <v>19</v>
      </c>
      <c r="H24" s="195">
        <v>24</v>
      </c>
    </row>
    <row r="25" spans="1:8" ht="18" thickBot="1">
      <c r="A25" s="255"/>
      <c r="B25" s="175" t="s">
        <v>57</v>
      </c>
      <c r="C25" s="159">
        <v>0</v>
      </c>
      <c r="D25" s="159">
        <v>0</v>
      </c>
      <c r="E25" s="160">
        <v>3</v>
      </c>
      <c r="F25" s="160">
        <v>3</v>
      </c>
      <c r="G25" s="160">
        <v>3</v>
      </c>
      <c r="H25" s="192">
        <v>4</v>
      </c>
    </row>
    <row r="26" spans="1:8">
      <c r="A26" s="244" t="s">
        <v>131</v>
      </c>
      <c r="B26" s="176" t="s">
        <v>125</v>
      </c>
      <c r="C26" s="177">
        <f t="shared" ref="C26:G26" si="10">SUM(C27:C31)</f>
        <v>74</v>
      </c>
      <c r="D26" s="177">
        <f t="shared" si="10"/>
        <v>70</v>
      </c>
      <c r="E26" s="177">
        <f t="shared" si="10"/>
        <v>68</v>
      </c>
      <c r="F26" s="178">
        <f t="shared" si="10"/>
        <v>62</v>
      </c>
      <c r="G26" s="178">
        <f t="shared" si="10"/>
        <v>59</v>
      </c>
      <c r="H26" s="179">
        <f t="shared" ref="H26" si="11">SUM(H27:H31)</f>
        <v>50</v>
      </c>
    </row>
    <row r="27" spans="1:8" ht="18.75" customHeight="1">
      <c r="A27" s="245"/>
      <c r="B27" s="167" t="s">
        <v>132</v>
      </c>
      <c r="C27" s="173">
        <v>3</v>
      </c>
      <c r="D27" s="173">
        <v>3</v>
      </c>
      <c r="E27" s="174">
        <v>3</v>
      </c>
      <c r="F27" s="174">
        <v>3</v>
      </c>
      <c r="G27" s="201">
        <v>3</v>
      </c>
      <c r="H27" s="196">
        <v>3</v>
      </c>
    </row>
    <row r="28" spans="1:8">
      <c r="A28" s="245"/>
      <c r="B28" s="167" t="s">
        <v>56</v>
      </c>
      <c r="C28" s="173">
        <v>29</v>
      </c>
      <c r="D28" s="173">
        <v>24</v>
      </c>
      <c r="E28" s="174">
        <v>24</v>
      </c>
      <c r="F28" s="174">
        <v>22</v>
      </c>
      <c r="G28" s="174">
        <v>20</v>
      </c>
      <c r="H28" s="195">
        <v>18</v>
      </c>
    </row>
    <row r="29" spans="1:8">
      <c r="A29" s="245"/>
      <c r="B29" s="167" t="s">
        <v>133</v>
      </c>
      <c r="C29" s="173">
        <v>19</v>
      </c>
      <c r="D29" s="173">
        <v>20</v>
      </c>
      <c r="E29" s="174">
        <v>20</v>
      </c>
      <c r="F29" s="174">
        <v>18</v>
      </c>
      <c r="G29" s="174">
        <v>19</v>
      </c>
      <c r="H29" s="195">
        <v>19</v>
      </c>
    </row>
    <row r="30" spans="1:8">
      <c r="A30" s="245"/>
      <c r="B30" s="167" t="s">
        <v>55</v>
      </c>
      <c r="C30" s="173">
        <v>5</v>
      </c>
      <c r="D30" s="173">
        <v>6</v>
      </c>
      <c r="E30" s="174">
        <v>6</v>
      </c>
      <c r="F30" s="174">
        <v>6</v>
      </c>
      <c r="G30" s="174">
        <v>5</v>
      </c>
      <c r="H30" s="195">
        <v>0</v>
      </c>
    </row>
    <row r="31" spans="1:8" ht="18" thickBot="1">
      <c r="A31" s="246"/>
      <c r="B31" s="175" t="s">
        <v>54</v>
      </c>
      <c r="C31" s="159">
        <v>18</v>
      </c>
      <c r="D31" s="159">
        <v>17</v>
      </c>
      <c r="E31" s="160">
        <v>15</v>
      </c>
      <c r="F31" s="160">
        <v>13</v>
      </c>
      <c r="G31" s="160">
        <v>12</v>
      </c>
      <c r="H31" s="192">
        <v>10</v>
      </c>
    </row>
    <row r="32" spans="1:8">
      <c r="A32" s="244" t="s">
        <v>134</v>
      </c>
      <c r="B32" s="176" t="s">
        <v>125</v>
      </c>
      <c r="C32" s="177">
        <f t="shared" ref="C32:G32" si="12">SUM(C33:C42)</f>
        <v>116</v>
      </c>
      <c r="D32" s="177">
        <f t="shared" si="12"/>
        <v>109</v>
      </c>
      <c r="E32" s="177">
        <f t="shared" si="12"/>
        <v>116</v>
      </c>
      <c r="F32" s="178">
        <f t="shared" si="12"/>
        <v>115</v>
      </c>
      <c r="G32" s="178">
        <f t="shared" si="12"/>
        <v>115</v>
      </c>
      <c r="H32" s="179">
        <f t="shared" ref="H32" si="13">SUM(H33:H42)</f>
        <v>114</v>
      </c>
    </row>
    <row r="33" spans="1:8" ht="18.75" customHeight="1">
      <c r="A33" s="245"/>
      <c r="B33" s="167" t="s">
        <v>135</v>
      </c>
      <c r="C33" s="168">
        <v>66</v>
      </c>
      <c r="D33" s="168">
        <v>66</v>
      </c>
      <c r="E33" s="169">
        <v>71</v>
      </c>
      <c r="F33" s="169">
        <v>73</v>
      </c>
      <c r="G33" s="200">
        <v>73</v>
      </c>
      <c r="H33" s="193">
        <v>73</v>
      </c>
    </row>
    <row r="34" spans="1:8">
      <c r="A34" s="245"/>
      <c r="B34" s="167" t="s">
        <v>136</v>
      </c>
      <c r="C34" s="170">
        <v>13</v>
      </c>
      <c r="D34" s="170">
        <v>12</v>
      </c>
      <c r="E34" s="171">
        <v>13</v>
      </c>
      <c r="F34" s="171">
        <v>12</v>
      </c>
      <c r="G34" s="171">
        <v>13</v>
      </c>
      <c r="H34" s="194">
        <v>12</v>
      </c>
    </row>
    <row r="35" spans="1:8">
      <c r="A35" s="245"/>
      <c r="B35" s="167" t="s">
        <v>53</v>
      </c>
      <c r="C35" s="170">
        <v>4</v>
      </c>
      <c r="D35" s="170">
        <v>4</v>
      </c>
      <c r="E35" s="171">
        <v>4</v>
      </c>
      <c r="F35" s="171">
        <v>4</v>
      </c>
      <c r="G35" s="171">
        <v>3</v>
      </c>
      <c r="H35" s="194">
        <v>3</v>
      </c>
    </row>
    <row r="36" spans="1:8">
      <c r="A36" s="245"/>
      <c r="B36" s="167" t="s">
        <v>52</v>
      </c>
      <c r="C36" s="173">
        <v>0</v>
      </c>
      <c r="D36" s="173">
        <v>0</v>
      </c>
      <c r="E36" s="181" t="s">
        <v>153</v>
      </c>
      <c r="F36" s="181">
        <v>0</v>
      </c>
      <c r="G36" s="181" t="s">
        <v>154</v>
      </c>
      <c r="H36" s="197">
        <v>0</v>
      </c>
    </row>
    <row r="37" spans="1:8">
      <c r="A37" s="245"/>
      <c r="B37" s="167" t="s">
        <v>51</v>
      </c>
      <c r="C37" s="173">
        <v>6</v>
      </c>
      <c r="D37" s="173">
        <v>4</v>
      </c>
      <c r="E37" s="174">
        <v>4</v>
      </c>
      <c r="F37" s="174">
        <v>2</v>
      </c>
      <c r="G37" s="174">
        <v>3</v>
      </c>
      <c r="H37" s="195">
        <v>3</v>
      </c>
    </row>
    <row r="38" spans="1:8">
      <c r="A38" s="245"/>
      <c r="B38" s="167" t="s">
        <v>50</v>
      </c>
      <c r="C38" s="182">
        <v>0</v>
      </c>
      <c r="D38" s="182">
        <v>0</v>
      </c>
      <c r="E38" s="181" t="s">
        <v>153</v>
      </c>
      <c r="F38" s="181">
        <v>0</v>
      </c>
      <c r="G38" s="181">
        <v>0</v>
      </c>
      <c r="H38" s="197">
        <v>0</v>
      </c>
    </row>
    <row r="39" spans="1:8">
      <c r="A39" s="245"/>
      <c r="B39" s="183" t="s">
        <v>49</v>
      </c>
      <c r="C39" s="168">
        <v>10</v>
      </c>
      <c r="D39" s="168">
        <v>10</v>
      </c>
      <c r="E39" s="169">
        <v>11</v>
      </c>
      <c r="F39" s="169">
        <v>11</v>
      </c>
      <c r="G39" s="169">
        <v>10</v>
      </c>
      <c r="H39" s="198">
        <v>10</v>
      </c>
    </row>
    <row r="40" spans="1:8">
      <c r="A40" s="245"/>
      <c r="B40" s="167" t="s">
        <v>137</v>
      </c>
      <c r="C40" s="170">
        <v>3</v>
      </c>
      <c r="D40" s="170">
        <v>2</v>
      </c>
      <c r="E40" s="171">
        <v>2</v>
      </c>
      <c r="F40" s="171">
        <v>2</v>
      </c>
      <c r="G40" s="171">
        <v>2</v>
      </c>
      <c r="H40" s="194">
        <v>2</v>
      </c>
    </row>
    <row r="41" spans="1:8">
      <c r="A41" s="245"/>
      <c r="B41" s="167" t="s">
        <v>138</v>
      </c>
      <c r="C41" s="173">
        <v>8</v>
      </c>
      <c r="D41" s="173">
        <v>5</v>
      </c>
      <c r="E41" s="174">
        <v>5</v>
      </c>
      <c r="F41" s="174">
        <v>5</v>
      </c>
      <c r="G41" s="174">
        <v>5</v>
      </c>
      <c r="H41" s="195">
        <v>5</v>
      </c>
    </row>
    <row r="42" spans="1:8" ht="18" thickBot="1">
      <c r="A42" s="246"/>
      <c r="B42" s="175" t="s">
        <v>139</v>
      </c>
      <c r="C42" s="159">
        <v>6</v>
      </c>
      <c r="D42" s="159">
        <v>6</v>
      </c>
      <c r="E42" s="160">
        <v>6</v>
      </c>
      <c r="F42" s="160">
        <v>6</v>
      </c>
      <c r="G42" s="160">
        <v>6</v>
      </c>
      <c r="H42" s="192">
        <v>6</v>
      </c>
    </row>
    <row r="43" spans="1:8">
      <c r="A43" s="267" t="s">
        <v>155</v>
      </c>
      <c r="B43" s="267"/>
      <c r="C43" s="267"/>
      <c r="H43" s="184"/>
    </row>
  </sheetData>
  <mergeCells count="11">
    <mergeCell ref="A8:A13"/>
    <mergeCell ref="A1:D1"/>
    <mergeCell ref="F1:H1"/>
    <mergeCell ref="A3:B3"/>
    <mergeCell ref="A4:A6"/>
    <mergeCell ref="A7:B7"/>
    <mergeCell ref="A14:A21"/>
    <mergeCell ref="A22:A25"/>
    <mergeCell ref="A26:A31"/>
    <mergeCell ref="A32:A42"/>
    <mergeCell ref="A43:C43"/>
  </mergeCells>
  <phoneticPr fontId="5"/>
  <pageMargins left="0.59055118110236227" right="0.59055118110236227" top="0.59055118110236227" bottom="0.19685039370078741" header="0.39370078740157483" footer="0.19685039370078741"/>
  <headerFooter scaleWithDoc="0">
    <oddHeader>&amp;R&amp;"メイリオ,レギュラー"&amp;11&amp;A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5"/>
  <sheetViews>
    <sheetView zoomScale="50" zoomScaleNormal="50" workbookViewId="0"/>
  </sheetViews>
  <sheetFormatPr defaultRowHeight="14.4"/>
  <sheetData>
    <row r="1" spans="1:44" ht="19.8" thickBot="1">
      <c r="A1" s="274" t="s">
        <v>160</v>
      </c>
      <c r="B1" s="275" t="s">
        <v>161</v>
      </c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/>
      <c r="R1" s="276"/>
      <c r="S1" s="276"/>
      <c r="T1" s="276"/>
      <c r="U1" s="276"/>
      <c r="V1" s="276"/>
      <c r="W1" s="276"/>
      <c r="X1" s="276"/>
      <c r="Y1" s="276"/>
      <c r="Z1" s="276"/>
      <c r="AA1" s="276"/>
      <c r="AB1" s="276"/>
      <c r="AC1" s="276"/>
      <c r="AD1" s="276"/>
      <c r="AE1" s="276"/>
      <c r="AF1" s="276"/>
      <c r="AG1" s="276"/>
      <c r="AH1" s="276"/>
      <c r="AI1" s="276"/>
      <c r="AJ1" s="276"/>
      <c r="AK1" s="276"/>
      <c r="AL1" s="276"/>
      <c r="AM1" s="276"/>
      <c r="AN1" s="276"/>
      <c r="AO1" s="276"/>
      <c r="AP1" s="276"/>
      <c r="AQ1" s="276"/>
      <c r="AR1" s="274" t="s">
        <v>162</v>
      </c>
    </row>
    <row r="2" spans="1:44" ht="19.2">
      <c r="A2" s="277" t="s">
        <v>111</v>
      </c>
      <c r="B2" s="278" t="s">
        <v>163</v>
      </c>
      <c r="C2" s="279" t="s">
        <v>164</v>
      </c>
      <c r="D2" s="280"/>
      <c r="E2" s="280"/>
      <c r="F2" s="280"/>
      <c r="G2" s="280"/>
      <c r="H2" s="280"/>
      <c r="I2" s="280"/>
      <c r="J2" s="280"/>
      <c r="K2" s="280"/>
      <c r="L2" s="281"/>
      <c r="M2" s="280" t="s">
        <v>165</v>
      </c>
      <c r="N2" s="280"/>
      <c r="O2" s="280"/>
      <c r="P2" s="281"/>
      <c r="Q2" s="279" t="s">
        <v>166</v>
      </c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1"/>
      <c r="AG2" s="282" t="s">
        <v>167</v>
      </c>
      <c r="AH2" s="282" t="s">
        <v>168</v>
      </c>
      <c r="AI2" s="283" t="s">
        <v>169</v>
      </c>
      <c r="AJ2" s="284"/>
      <c r="AK2" s="284"/>
      <c r="AL2" s="285"/>
      <c r="AM2" s="286" t="s">
        <v>170</v>
      </c>
      <c r="AN2" s="287"/>
      <c r="AO2" s="287"/>
      <c r="AP2" s="287"/>
      <c r="AQ2" s="287"/>
      <c r="AR2" s="288"/>
    </row>
    <row r="3" spans="1:44" ht="19.2">
      <c r="A3" s="289"/>
      <c r="B3" s="290"/>
      <c r="C3" s="291" t="s">
        <v>171</v>
      </c>
      <c r="D3" s="292"/>
      <c r="E3" s="292"/>
      <c r="F3" s="292"/>
      <c r="G3" s="292"/>
      <c r="H3" s="292"/>
      <c r="I3" s="292"/>
      <c r="J3" s="293"/>
      <c r="K3" s="294" t="s">
        <v>172</v>
      </c>
      <c r="L3" s="295"/>
      <c r="M3" s="296" t="s">
        <v>173</v>
      </c>
      <c r="N3" s="297"/>
      <c r="O3" s="296" t="s">
        <v>174</v>
      </c>
      <c r="P3" s="298"/>
      <c r="Q3" s="291" t="s">
        <v>175</v>
      </c>
      <c r="R3" s="292"/>
      <c r="S3" s="292"/>
      <c r="T3" s="292"/>
      <c r="U3" s="292"/>
      <c r="V3" s="292"/>
      <c r="W3" s="292"/>
      <c r="X3" s="292"/>
      <c r="Y3" s="299" t="s">
        <v>176</v>
      </c>
      <c r="Z3" s="292"/>
      <c r="AA3" s="292"/>
      <c r="AB3" s="292"/>
      <c r="AC3" s="292"/>
      <c r="AD3" s="292"/>
      <c r="AE3" s="292"/>
      <c r="AF3" s="300"/>
      <c r="AG3" s="301"/>
      <c r="AH3" s="301"/>
      <c r="AI3" s="302" t="s">
        <v>177</v>
      </c>
      <c r="AJ3" s="303"/>
      <c r="AK3" s="303"/>
      <c r="AL3" s="304"/>
      <c r="AM3" s="305" t="s">
        <v>178</v>
      </c>
      <c r="AN3" s="306" t="s">
        <v>179</v>
      </c>
      <c r="AO3" s="307"/>
      <c r="AP3" s="307"/>
      <c r="AQ3" s="308"/>
      <c r="AR3" s="309" t="s">
        <v>180</v>
      </c>
    </row>
    <row r="4" spans="1:44" ht="19.2">
      <c r="A4" s="289"/>
      <c r="B4" s="290"/>
      <c r="C4" s="310" t="s">
        <v>181</v>
      </c>
      <c r="D4" s="311"/>
      <c r="E4" s="312" t="s">
        <v>182</v>
      </c>
      <c r="F4" s="311"/>
      <c r="G4" s="312" t="s">
        <v>183</v>
      </c>
      <c r="H4" s="311"/>
      <c r="I4" s="312" t="s">
        <v>184</v>
      </c>
      <c r="J4" s="311"/>
      <c r="K4" s="313" t="s">
        <v>185</v>
      </c>
      <c r="L4" s="314" t="s">
        <v>186</v>
      </c>
      <c r="M4" s="315"/>
      <c r="N4" s="316"/>
      <c r="O4" s="315"/>
      <c r="P4" s="317"/>
      <c r="Q4" s="318" t="s">
        <v>187</v>
      </c>
      <c r="R4" s="319" t="s">
        <v>188</v>
      </c>
      <c r="S4" s="320" t="s">
        <v>189</v>
      </c>
      <c r="T4" s="321" t="s">
        <v>190</v>
      </c>
      <c r="U4" s="321" t="s">
        <v>191</v>
      </c>
      <c r="V4" s="321" t="s">
        <v>192</v>
      </c>
      <c r="W4" s="321" t="s">
        <v>193</v>
      </c>
      <c r="X4" s="322" t="s">
        <v>194</v>
      </c>
      <c r="Y4" s="323" t="s">
        <v>187</v>
      </c>
      <c r="Z4" s="319" t="s">
        <v>188</v>
      </c>
      <c r="AA4" s="320" t="s">
        <v>195</v>
      </c>
      <c r="AB4" s="321" t="s">
        <v>190</v>
      </c>
      <c r="AC4" s="321" t="s">
        <v>196</v>
      </c>
      <c r="AD4" s="321" t="s">
        <v>197</v>
      </c>
      <c r="AE4" s="321" t="s">
        <v>193</v>
      </c>
      <c r="AF4" s="324" t="s">
        <v>194</v>
      </c>
      <c r="AG4" s="325" t="s">
        <v>198</v>
      </c>
      <c r="AH4" s="326" t="s">
        <v>199</v>
      </c>
      <c r="AI4" s="327" t="s">
        <v>200</v>
      </c>
      <c r="AJ4" s="328"/>
      <c r="AK4" s="329" t="s">
        <v>201</v>
      </c>
      <c r="AL4" s="330"/>
      <c r="AM4" s="331"/>
      <c r="AN4" s="332" t="s">
        <v>202</v>
      </c>
      <c r="AO4" s="333" t="s">
        <v>203</v>
      </c>
      <c r="AP4" s="334" t="s">
        <v>204</v>
      </c>
      <c r="AQ4" s="335" t="s">
        <v>205</v>
      </c>
      <c r="AR4" s="336"/>
    </row>
    <row r="5" spans="1:44">
      <c r="A5" s="289"/>
      <c r="B5" s="290"/>
      <c r="C5" s="337" t="s">
        <v>206</v>
      </c>
      <c r="D5" s="338" t="s">
        <v>207</v>
      </c>
      <c r="E5" s="339" t="s">
        <v>208</v>
      </c>
      <c r="F5" s="338" t="s">
        <v>209</v>
      </c>
      <c r="G5" s="339" t="s">
        <v>208</v>
      </c>
      <c r="H5" s="338" t="s">
        <v>209</v>
      </c>
      <c r="I5" s="339" t="s">
        <v>208</v>
      </c>
      <c r="J5" s="338" t="s">
        <v>207</v>
      </c>
      <c r="K5" s="340"/>
      <c r="L5" s="341"/>
      <c r="M5" s="342" t="s">
        <v>210</v>
      </c>
      <c r="N5" s="343" t="s">
        <v>211</v>
      </c>
      <c r="O5" s="342" t="s">
        <v>210</v>
      </c>
      <c r="P5" s="344" t="s">
        <v>212</v>
      </c>
      <c r="Q5" s="345"/>
      <c r="R5" s="346"/>
      <c r="S5" s="347"/>
      <c r="T5" s="348"/>
      <c r="U5" s="348"/>
      <c r="V5" s="348"/>
      <c r="W5" s="348"/>
      <c r="X5" s="349"/>
      <c r="Y5" s="350"/>
      <c r="Z5" s="346"/>
      <c r="AA5" s="347"/>
      <c r="AB5" s="348"/>
      <c r="AC5" s="348"/>
      <c r="AD5" s="348"/>
      <c r="AE5" s="348"/>
      <c r="AF5" s="351"/>
      <c r="AG5" s="289"/>
      <c r="AH5" s="352"/>
      <c r="AI5" s="353" t="s">
        <v>213</v>
      </c>
      <c r="AJ5" s="354" t="s">
        <v>214</v>
      </c>
      <c r="AK5" s="355" t="s">
        <v>213</v>
      </c>
      <c r="AL5" s="356" t="s">
        <v>214</v>
      </c>
      <c r="AM5" s="331"/>
      <c r="AN5" s="357"/>
      <c r="AO5" s="358"/>
      <c r="AP5" s="359"/>
      <c r="AQ5" s="360"/>
      <c r="AR5" s="336"/>
    </row>
    <row r="6" spans="1:44" ht="39" thickBot="1">
      <c r="A6" s="289"/>
      <c r="B6" s="290"/>
      <c r="C6" s="361"/>
      <c r="D6" s="362"/>
      <c r="E6" s="363"/>
      <c r="F6" s="362"/>
      <c r="G6" s="363"/>
      <c r="H6" s="362"/>
      <c r="I6" s="363"/>
      <c r="J6" s="362"/>
      <c r="K6" s="340"/>
      <c r="L6" s="341"/>
      <c r="M6" s="364"/>
      <c r="N6" s="365"/>
      <c r="O6" s="364"/>
      <c r="P6" s="366"/>
      <c r="Q6" s="345"/>
      <c r="R6" s="346"/>
      <c r="S6" s="347"/>
      <c r="T6" s="348"/>
      <c r="U6" s="348"/>
      <c r="V6" s="348"/>
      <c r="W6" s="348"/>
      <c r="X6" s="349"/>
      <c r="Y6" s="350"/>
      <c r="Z6" s="346"/>
      <c r="AA6" s="347"/>
      <c r="AB6" s="348"/>
      <c r="AC6" s="348"/>
      <c r="AD6" s="348"/>
      <c r="AE6" s="348"/>
      <c r="AF6" s="351"/>
      <c r="AG6" s="289"/>
      <c r="AH6" s="352"/>
      <c r="AI6" s="367"/>
      <c r="AJ6" s="368"/>
      <c r="AK6" s="369"/>
      <c r="AL6" s="370"/>
      <c r="AM6" s="371" t="s">
        <v>215</v>
      </c>
      <c r="AN6" s="372" t="s">
        <v>216</v>
      </c>
      <c r="AO6" s="373" t="s">
        <v>217</v>
      </c>
      <c r="AP6" s="374" t="s">
        <v>218</v>
      </c>
      <c r="AQ6" s="375" t="s">
        <v>219</v>
      </c>
      <c r="AR6" s="376" t="s">
        <v>220</v>
      </c>
    </row>
    <row r="7" spans="1:44" ht="19.8" thickBot="1">
      <c r="A7" s="377" t="s">
        <v>187</v>
      </c>
      <c r="B7" s="378">
        <f t="shared" ref="B7:AP7" si="0">SUM(B8:B40)</f>
        <v>9204965</v>
      </c>
      <c r="C7" s="379">
        <f t="shared" si="0"/>
        <v>3</v>
      </c>
      <c r="D7" s="380">
        <f t="shared" si="0"/>
        <v>0</v>
      </c>
      <c r="E7" s="381">
        <f t="shared" si="0"/>
        <v>8</v>
      </c>
      <c r="F7" s="382">
        <f t="shared" si="0"/>
        <v>0</v>
      </c>
      <c r="G7" s="381">
        <f t="shared" si="0"/>
        <v>4</v>
      </c>
      <c r="H7" s="382">
        <f t="shared" si="0"/>
        <v>0</v>
      </c>
      <c r="I7" s="383">
        <f t="shared" si="0"/>
        <v>4</v>
      </c>
      <c r="J7" s="380">
        <f t="shared" si="0"/>
        <v>0</v>
      </c>
      <c r="K7" s="384">
        <f t="shared" si="0"/>
        <v>1685</v>
      </c>
      <c r="L7" s="385">
        <f t="shared" si="0"/>
        <v>28179</v>
      </c>
      <c r="M7" s="386">
        <f t="shared" si="0"/>
        <v>1465</v>
      </c>
      <c r="N7" s="380">
        <f t="shared" si="0"/>
        <v>4166</v>
      </c>
      <c r="O7" s="384">
        <f t="shared" si="0"/>
        <v>2202</v>
      </c>
      <c r="P7" s="385">
        <f t="shared" si="0"/>
        <v>7539</v>
      </c>
      <c r="Q7" s="387">
        <f t="shared" si="0"/>
        <v>3196</v>
      </c>
      <c r="R7" s="386">
        <f t="shared" si="0"/>
        <v>1542</v>
      </c>
      <c r="S7" s="388">
        <f t="shared" si="0"/>
        <v>3</v>
      </c>
      <c r="T7" s="388">
        <f t="shared" si="0"/>
        <v>202</v>
      </c>
      <c r="U7" s="388">
        <f t="shared" si="0"/>
        <v>62</v>
      </c>
      <c r="V7" s="388">
        <f t="shared" si="0"/>
        <v>627</v>
      </c>
      <c r="W7" s="384">
        <f t="shared" si="0"/>
        <v>398</v>
      </c>
      <c r="X7" s="389">
        <f t="shared" si="0"/>
        <v>362</v>
      </c>
      <c r="Y7" s="390">
        <f t="shared" si="0"/>
        <v>6143</v>
      </c>
      <c r="Z7" s="384">
        <f t="shared" si="0"/>
        <v>2874</v>
      </c>
      <c r="AA7" s="389">
        <f t="shared" si="0"/>
        <v>4</v>
      </c>
      <c r="AB7" s="389">
        <f t="shared" si="0"/>
        <v>408</v>
      </c>
      <c r="AC7" s="389">
        <f t="shared" si="0"/>
        <v>87</v>
      </c>
      <c r="AD7" s="389">
        <f t="shared" si="0"/>
        <v>1193</v>
      </c>
      <c r="AE7" s="389">
        <f t="shared" si="0"/>
        <v>840</v>
      </c>
      <c r="AF7" s="385">
        <f t="shared" si="0"/>
        <v>737</v>
      </c>
      <c r="AG7" s="378">
        <f t="shared" si="0"/>
        <v>12908</v>
      </c>
      <c r="AH7" s="378">
        <f t="shared" si="0"/>
        <v>3518</v>
      </c>
      <c r="AI7" s="391">
        <f t="shared" si="0"/>
        <v>1865</v>
      </c>
      <c r="AJ7" s="380">
        <f t="shared" si="0"/>
        <v>1865</v>
      </c>
      <c r="AK7" s="383">
        <f t="shared" si="0"/>
        <v>22278</v>
      </c>
      <c r="AL7" s="385">
        <f t="shared" si="0"/>
        <v>21940</v>
      </c>
      <c r="AM7" s="392">
        <f t="shared" si="0"/>
        <v>116592</v>
      </c>
      <c r="AN7" s="384">
        <f t="shared" si="0"/>
        <v>7810</v>
      </c>
      <c r="AO7" s="389">
        <f t="shared" si="0"/>
        <v>157</v>
      </c>
      <c r="AP7" s="389">
        <f t="shared" si="0"/>
        <v>0</v>
      </c>
      <c r="AQ7" s="393">
        <f t="shared" ref="AQ7:AQ40" si="1">SUM(AN7:AP7)</f>
        <v>7967</v>
      </c>
      <c r="AR7" s="394">
        <f t="shared" ref="AR7:AR40" si="2">AQ7/AM7</f>
        <v>6.8332304103197475E-2</v>
      </c>
    </row>
    <row r="8" spans="1:44" ht="19.8" thickTop="1">
      <c r="A8" s="395" t="s">
        <v>221</v>
      </c>
      <c r="B8" s="396">
        <v>3753771</v>
      </c>
      <c r="C8" s="397">
        <v>0</v>
      </c>
      <c r="D8" s="398">
        <v>0</v>
      </c>
      <c r="E8" s="399">
        <v>0</v>
      </c>
      <c r="F8" s="398">
        <v>0</v>
      </c>
      <c r="G8" s="400">
        <v>0</v>
      </c>
      <c r="H8" s="398">
        <v>0</v>
      </c>
      <c r="I8" s="401">
        <v>0</v>
      </c>
      <c r="J8" s="398">
        <v>0</v>
      </c>
      <c r="K8" s="402">
        <v>468</v>
      </c>
      <c r="L8" s="403">
        <v>13337</v>
      </c>
      <c r="M8" s="402">
        <v>651</v>
      </c>
      <c r="N8" s="404">
        <v>1591</v>
      </c>
      <c r="O8" s="402">
        <v>3</v>
      </c>
      <c r="P8" s="403">
        <v>68</v>
      </c>
      <c r="Q8" s="405">
        <f t="shared" ref="Q8:Q40" si="3">SUM(R8:X8)</f>
        <v>2428</v>
      </c>
      <c r="R8" s="406">
        <v>1225</v>
      </c>
      <c r="S8" s="407">
        <v>0</v>
      </c>
      <c r="T8" s="406">
        <v>186</v>
      </c>
      <c r="U8" s="407">
        <v>21</v>
      </c>
      <c r="V8" s="406">
        <v>547</v>
      </c>
      <c r="W8" s="407">
        <v>383</v>
      </c>
      <c r="X8" s="408">
        <v>66</v>
      </c>
      <c r="Y8" s="409">
        <f t="shared" ref="Y8:Y40" si="4">SUM(Z8:AF8)</f>
        <v>4888</v>
      </c>
      <c r="Z8" s="406">
        <v>2464</v>
      </c>
      <c r="AA8" s="407">
        <v>0</v>
      </c>
      <c r="AB8" s="406">
        <v>382</v>
      </c>
      <c r="AC8" s="407">
        <v>38</v>
      </c>
      <c r="AD8" s="407">
        <v>1113</v>
      </c>
      <c r="AE8" s="407">
        <v>810</v>
      </c>
      <c r="AF8" s="410">
        <v>81</v>
      </c>
      <c r="AG8" s="396">
        <v>1329</v>
      </c>
      <c r="AH8" s="411">
        <v>0</v>
      </c>
      <c r="AI8" s="412">
        <v>0</v>
      </c>
      <c r="AJ8" s="413">
        <v>0</v>
      </c>
      <c r="AK8" s="414">
        <v>0</v>
      </c>
      <c r="AL8" s="415">
        <v>0</v>
      </c>
      <c r="AM8" s="416">
        <v>55335</v>
      </c>
      <c r="AN8" s="406">
        <v>2260</v>
      </c>
      <c r="AO8" s="417">
        <v>0</v>
      </c>
      <c r="AP8" s="417">
        <v>0</v>
      </c>
      <c r="AQ8" s="418">
        <f t="shared" si="1"/>
        <v>2260</v>
      </c>
      <c r="AR8" s="419">
        <f t="shared" si="2"/>
        <v>4.0842143308936478E-2</v>
      </c>
    </row>
    <row r="9" spans="1:44" ht="19.2">
      <c r="A9" s="420" t="s">
        <v>222</v>
      </c>
      <c r="B9" s="421">
        <v>1535415</v>
      </c>
      <c r="C9" s="422">
        <v>0</v>
      </c>
      <c r="D9" s="423">
        <v>0</v>
      </c>
      <c r="E9" s="424">
        <v>0</v>
      </c>
      <c r="F9" s="423">
        <v>0</v>
      </c>
      <c r="G9" s="425">
        <v>0</v>
      </c>
      <c r="H9" s="423">
        <v>0</v>
      </c>
      <c r="I9" s="424">
        <v>0</v>
      </c>
      <c r="J9" s="423">
        <v>0</v>
      </c>
      <c r="K9" s="426">
        <v>56</v>
      </c>
      <c r="L9" s="427">
        <v>273</v>
      </c>
      <c r="M9" s="426">
        <v>17</v>
      </c>
      <c r="N9" s="428">
        <v>71</v>
      </c>
      <c r="O9" s="426">
        <v>2</v>
      </c>
      <c r="P9" s="427">
        <v>2</v>
      </c>
      <c r="Q9" s="429">
        <f t="shared" si="3"/>
        <v>30</v>
      </c>
      <c r="R9" s="430">
        <v>12</v>
      </c>
      <c r="S9" s="431">
        <v>1</v>
      </c>
      <c r="T9" s="430">
        <v>3</v>
      </c>
      <c r="U9" s="431">
        <v>0</v>
      </c>
      <c r="V9" s="430">
        <v>0</v>
      </c>
      <c r="W9" s="431">
        <v>2</v>
      </c>
      <c r="X9" s="432">
        <v>12</v>
      </c>
      <c r="Y9" s="433">
        <f t="shared" si="4"/>
        <v>53</v>
      </c>
      <c r="Z9" s="430">
        <v>22</v>
      </c>
      <c r="AA9" s="431">
        <v>2</v>
      </c>
      <c r="AB9" s="434">
        <v>4</v>
      </c>
      <c r="AC9" s="431">
        <v>0</v>
      </c>
      <c r="AD9" s="431">
        <v>0</v>
      </c>
      <c r="AE9" s="431">
        <v>2</v>
      </c>
      <c r="AF9" s="435">
        <v>23</v>
      </c>
      <c r="AG9" s="421">
        <v>2243</v>
      </c>
      <c r="AH9" s="436">
        <v>3181</v>
      </c>
      <c r="AI9" s="437">
        <v>0</v>
      </c>
      <c r="AJ9" s="438">
        <v>0</v>
      </c>
      <c r="AK9" s="439">
        <v>0</v>
      </c>
      <c r="AL9" s="440">
        <v>0</v>
      </c>
      <c r="AM9" s="441">
        <v>23152</v>
      </c>
      <c r="AN9" s="442">
        <v>2512</v>
      </c>
      <c r="AO9" s="443">
        <v>0</v>
      </c>
      <c r="AP9" s="443">
        <v>0</v>
      </c>
      <c r="AQ9" s="444">
        <f t="shared" si="1"/>
        <v>2512</v>
      </c>
      <c r="AR9" s="445">
        <f t="shared" si="2"/>
        <v>0.10850034554250172</v>
      </c>
    </row>
    <row r="10" spans="1:44" ht="19.2">
      <c r="A10" s="446" t="s">
        <v>151</v>
      </c>
      <c r="B10" s="447">
        <v>722252</v>
      </c>
      <c r="C10" s="448">
        <v>0</v>
      </c>
      <c r="D10" s="449">
        <v>0</v>
      </c>
      <c r="E10" s="450">
        <v>0</v>
      </c>
      <c r="F10" s="449">
        <v>0</v>
      </c>
      <c r="G10" s="451">
        <v>0</v>
      </c>
      <c r="H10" s="449">
        <v>0</v>
      </c>
      <c r="I10" s="450">
        <v>0</v>
      </c>
      <c r="J10" s="449">
        <v>0</v>
      </c>
      <c r="K10" s="452">
        <v>0</v>
      </c>
      <c r="L10" s="453">
        <v>0</v>
      </c>
      <c r="M10" s="452">
        <v>23</v>
      </c>
      <c r="N10" s="454">
        <v>30</v>
      </c>
      <c r="O10" s="452">
        <v>972</v>
      </c>
      <c r="P10" s="453">
        <v>1408</v>
      </c>
      <c r="Q10" s="455">
        <f t="shared" si="3"/>
        <v>4</v>
      </c>
      <c r="R10" s="456">
        <v>4</v>
      </c>
      <c r="S10" s="457">
        <v>0</v>
      </c>
      <c r="T10" s="456">
        <v>0</v>
      </c>
      <c r="U10" s="457">
        <v>0</v>
      </c>
      <c r="V10" s="458">
        <v>0</v>
      </c>
      <c r="W10" s="457">
        <v>0</v>
      </c>
      <c r="X10" s="459">
        <v>0</v>
      </c>
      <c r="Y10" s="460">
        <f t="shared" si="4"/>
        <v>5</v>
      </c>
      <c r="Z10" s="456">
        <v>5</v>
      </c>
      <c r="AA10" s="457">
        <v>0</v>
      </c>
      <c r="AB10" s="407">
        <v>0</v>
      </c>
      <c r="AC10" s="407">
        <v>0</v>
      </c>
      <c r="AD10" s="407">
        <v>0</v>
      </c>
      <c r="AE10" s="407">
        <v>0</v>
      </c>
      <c r="AF10" s="461">
        <v>0</v>
      </c>
      <c r="AG10" s="447">
        <v>271</v>
      </c>
      <c r="AH10" s="447">
        <v>0</v>
      </c>
      <c r="AI10" s="462">
        <v>443</v>
      </c>
      <c r="AJ10" s="463">
        <v>443</v>
      </c>
      <c r="AK10" s="464">
        <v>5116</v>
      </c>
      <c r="AL10" s="465">
        <v>5116</v>
      </c>
      <c r="AM10" s="466">
        <v>10294</v>
      </c>
      <c r="AN10" s="467">
        <v>631</v>
      </c>
      <c r="AO10" s="468">
        <v>0</v>
      </c>
      <c r="AP10" s="468">
        <v>0</v>
      </c>
      <c r="AQ10" s="469">
        <f t="shared" si="1"/>
        <v>631</v>
      </c>
      <c r="AR10" s="470">
        <f t="shared" si="2"/>
        <v>6.1297843403924614E-2</v>
      </c>
    </row>
    <row r="11" spans="1:44" ht="19.2">
      <c r="A11" s="471" t="s">
        <v>152</v>
      </c>
      <c r="B11" s="472">
        <v>390549</v>
      </c>
      <c r="C11" s="473">
        <v>0</v>
      </c>
      <c r="D11" s="474">
        <v>0</v>
      </c>
      <c r="E11" s="475">
        <v>0</v>
      </c>
      <c r="F11" s="474">
        <v>0</v>
      </c>
      <c r="G11" s="476">
        <v>0</v>
      </c>
      <c r="H11" s="474">
        <v>0</v>
      </c>
      <c r="I11" s="475">
        <v>0</v>
      </c>
      <c r="J11" s="474">
        <v>0</v>
      </c>
      <c r="K11" s="477">
        <v>19</v>
      </c>
      <c r="L11" s="478">
        <v>265</v>
      </c>
      <c r="M11" s="477">
        <v>35</v>
      </c>
      <c r="N11" s="479">
        <v>112</v>
      </c>
      <c r="O11" s="477">
        <v>45</v>
      </c>
      <c r="P11" s="478">
        <v>45</v>
      </c>
      <c r="Q11" s="480">
        <f t="shared" si="3"/>
        <v>16</v>
      </c>
      <c r="R11" s="481">
        <v>0</v>
      </c>
      <c r="S11" s="482">
        <v>0</v>
      </c>
      <c r="T11" s="482">
        <v>8</v>
      </c>
      <c r="U11" s="482">
        <v>4</v>
      </c>
      <c r="V11" s="483">
        <v>1</v>
      </c>
      <c r="W11" s="482">
        <v>1</v>
      </c>
      <c r="X11" s="484">
        <v>2</v>
      </c>
      <c r="Y11" s="485">
        <f t="shared" si="4"/>
        <v>25</v>
      </c>
      <c r="Z11" s="481">
        <v>0</v>
      </c>
      <c r="AA11" s="482">
        <v>0</v>
      </c>
      <c r="AB11" s="482">
        <v>17</v>
      </c>
      <c r="AC11" s="482">
        <v>4</v>
      </c>
      <c r="AD11" s="486">
        <v>1</v>
      </c>
      <c r="AE11" s="487">
        <v>1</v>
      </c>
      <c r="AF11" s="488">
        <v>2</v>
      </c>
      <c r="AG11" s="472">
        <v>2559</v>
      </c>
      <c r="AH11" s="472">
        <v>109</v>
      </c>
      <c r="AI11" s="489">
        <v>30</v>
      </c>
      <c r="AJ11" s="490">
        <v>30</v>
      </c>
      <c r="AK11" s="491">
        <v>696</v>
      </c>
      <c r="AL11" s="492">
        <v>696</v>
      </c>
      <c r="AM11" s="493">
        <v>4246</v>
      </c>
      <c r="AN11" s="494">
        <v>174</v>
      </c>
      <c r="AO11" s="495">
        <v>0</v>
      </c>
      <c r="AP11" s="495">
        <v>0</v>
      </c>
      <c r="AQ11" s="496">
        <f t="shared" si="1"/>
        <v>174</v>
      </c>
      <c r="AR11" s="497">
        <f t="shared" si="2"/>
        <v>4.0979745642958081E-2</v>
      </c>
    </row>
    <row r="12" spans="1:44" ht="19.2">
      <c r="A12" s="420" t="s">
        <v>132</v>
      </c>
      <c r="B12" s="421">
        <v>257600</v>
      </c>
      <c r="C12" s="422">
        <v>0</v>
      </c>
      <c r="D12" s="423">
        <v>0</v>
      </c>
      <c r="E12" s="424">
        <v>0</v>
      </c>
      <c r="F12" s="423">
        <v>0</v>
      </c>
      <c r="G12" s="425">
        <v>0</v>
      </c>
      <c r="H12" s="423">
        <v>0</v>
      </c>
      <c r="I12" s="424">
        <v>0</v>
      </c>
      <c r="J12" s="423">
        <v>0</v>
      </c>
      <c r="K12" s="426">
        <v>41</v>
      </c>
      <c r="L12" s="427">
        <v>327</v>
      </c>
      <c r="M12" s="426">
        <v>0</v>
      </c>
      <c r="N12" s="428">
        <v>0</v>
      </c>
      <c r="O12" s="426">
        <v>22</v>
      </c>
      <c r="P12" s="427">
        <v>32</v>
      </c>
      <c r="Q12" s="429">
        <f t="shared" si="3"/>
        <v>4</v>
      </c>
      <c r="R12" s="498">
        <v>1</v>
      </c>
      <c r="S12" s="499">
        <v>0</v>
      </c>
      <c r="T12" s="499">
        <v>0</v>
      </c>
      <c r="U12" s="499">
        <v>0</v>
      </c>
      <c r="V12" s="498">
        <v>0</v>
      </c>
      <c r="W12" s="499">
        <v>0</v>
      </c>
      <c r="X12" s="500">
        <v>3</v>
      </c>
      <c r="Y12" s="433">
        <f t="shared" si="4"/>
        <v>4</v>
      </c>
      <c r="Z12" s="498">
        <v>1</v>
      </c>
      <c r="AA12" s="499">
        <v>0</v>
      </c>
      <c r="AB12" s="499">
        <v>0</v>
      </c>
      <c r="AC12" s="499">
        <v>0</v>
      </c>
      <c r="AD12" s="501">
        <v>0</v>
      </c>
      <c r="AE12" s="431">
        <v>0</v>
      </c>
      <c r="AF12" s="502">
        <v>3</v>
      </c>
      <c r="AG12" s="421">
        <v>826</v>
      </c>
      <c r="AH12" s="421">
        <v>0</v>
      </c>
      <c r="AI12" s="437">
        <v>0</v>
      </c>
      <c r="AJ12" s="438">
        <v>0</v>
      </c>
      <c r="AK12" s="439">
        <v>3588</v>
      </c>
      <c r="AL12" s="440">
        <v>3588</v>
      </c>
      <c r="AM12" s="441">
        <v>2981</v>
      </c>
      <c r="AN12" s="430">
        <v>0</v>
      </c>
      <c r="AO12" s="443">
        <v>0</v>
      </c>
      <c r="AP12" s="443">
        <v>0</v>
      </c>
      <c r="AQ12" s="444">
        <f t="shared" si="1"/>
        <v>0</v>
      </c>
      <c r="AR12" s="445">
        <f t="shared" si="2"/>
        <v>0</v>
      </c>
    </row>
    <row r="13" spans="1:44" ht="19.2">
      <c r="A13" s="420" t="s">
        <v>68</v>
      </c>
      <c r="B13" s="421">
        <v>172493</v>
      </c>
      <c r="C13" s="422">
        <v>0</v>
      </c>
      <c r="D13" s="423">
        <v>0</v>
      </c>
      <c r="E13" s="424">
        <v>0</v>
      </c>
      <c r="F13" s="423">
        <v>0</v>
      </c>
      <c r="G13" s="425">
        <v>0</v>
      </c>
      <c r="H13" s="423">
        <v>0</v>
      </c>
      <c r="I13" s="424">
        <v>0</v>
      </c>
      <c r="J13" s="423">
        <v>0</v>
      </c>
      <c r="K13" s="426">
        <v>7</v>
      </c>
      <c r="L13" s="427">
        <v>47</v>
      </c>
      <c r="M13" s="426">
        <v>7</v>
      </c>
      <c r="N13" s="428">
        <v>7</v>
      </c>
      <c r="O13" s="426">
        <v>37</v>
      </c>
      <c r="P13" s="427">
        <v>37</v>
      </c>
      <c r="Q13" s="429">
        <f t="shared" si="3"/>
        <v>7</v>
      </c>
      <c r="R13" s="498">
        <v>0</v>
      </c>
      <c r="S13" s="499">
        <v>0</v>
      </c>
      <c r="T13" s="498">
        <v>0</v>
      </c>
      <c r="U13" s="499">
        <v>0</v>
      </c>
      <c r="V13" s="498">
        <v>0</v>
      </c>
      <c r="W13" s="499">
        <v>0</v>
      </c>
      <c r="X13" s="500">
        <v>7</v>
      </c>
      <c r="Y13" s="433">
        <f t="shared" si="4"/>
        <v>17</v>
      </c>
      <c r="Z13" s="498">
        <v>0</v>
      </c>
      <c r="AA13" s="499">
        <v>0</v>
      </c>
      <c r="AB13" s="503">
        <v>0</v>
      </c>
      <c r="AC13" s="431">
        <v>0</v>
      </c>
      <c r="AD13" s="431">
        <v>0</v>
      </c>
      <c r="AE13" s="499">
        <v>0</v>
      </c>
      <c r="AF13" s="502">
        <v>17</v>
      </c>
      <c r="AG13" s="421">
        <v>165</v>
      </c>
      <c r="AH13" s="421">
        <v>0</v>
      </c>
      <c r="AI13" s="437">
        <v>0</v>
      </c>
      <c r="AJ13" s="438">
        <v>0</v>
      </c>
      <c r="AK13" s="439">
        <v>283</v>
      </c>
      <c r="AL13" s="440">
        <v>283</v>
      </c>
      <c r="AM13" s="441">
        <v>808</v>
      </c>
      <c r="AN13" s="430">
        <v>102</v>
      </c>
      <c r="AO13" s="443">
        <v>0</v>
      </c>
      <c r="AP13" s="443">
        <v>0</v>
      </c>
      <c r="AQ13" s="444">
        <f t="shared" si="1"/>
        <v>102</v>
      </c>
      <c r="AR13" s="504">
        <f t="shared" si="2"/>
        <v>0.12623762376237624</v>
      </c>
    </row>
    <row r="14" spans="1:44" ht="19.2">
      <c r="A14" s="420" t="s">
        <v>58</v>
      </c>
      <c r="B14" s="421">
        <v>435121</v>
      </c>
      <c r="C14" s="422">
        <v>0</v>
      </c>
      <c r="D14" s="423">
        <v>0</v>
      </c>
      <c r="E14" s="424">
        <v>0</v>
      </c>
      <c r="F14" s="423">
        <v>0</v>
      </c>
      <c r="G14" s="425">
        <v>0</v>
      </c>
      <c r="H14" s="423">
        <v>0</v>
      </c>
      <c r="I14" s="424">
        <v>0</v>
      </c>
      <c r="J14" s="423">
        <v>0</v>
      </c>
      <c r="K14" s="426">
        <v>25</v>
      </c>
      <c r="L14" s="427">
        <v>896</v>
      </c>
      <c r="M14" s="426">
        <v>323</v>
      </c>
      <c r="N14" s="428">
        <v>405</v>
      </c>
      <c r="O14" s="426">
        <v>96</v>
      </c>
      <c r="P14" s="427">
        <v>97</v>
      </c>
      <c r="Q14" s="429">
        <f t="shared" si="3"/>
        <v>64</v>
      </c>
      <c r="R14" s="498">
        <v>1</v>
      </c>
      <c r="S14" s="499">
        <v>0</v>
      </c>
      <c r="T14" s="498">
        <v>0</v>
      </c>
      <c r="U14" s="499">
        <v>0</v>
      </c>
      <c r="V14" s="498">
        <v>63</v>
      </c>
      <c r="W14" s="499">
        <v>0</v>
      </c>
      <c r="X14" s="500">
        <v>0</v>
      </c>
      <c r="Y14" s="433">
        <f t="shared" si="4"/>
        <v>64</v>
      </c>
      <c r="Z14" s="498">
        <v>1</v>
      </c>
      <c r="AA14" s="499">
        <v>0</v>
      </c>
      <c r="AB14" s="407">
        <v>0</v>
      </c>
      <c r="AC14" s="407">
        <v>0</v>
      </c>
      <c r="AD14" s="407">
        <v>63</v>
      </c>
      <c r="AE14" s="407">
        <v>0</v>
      </c>
      <c r="AF14" s="502">
        <v>0</v>
      </c>
      <c r="AG14" s="421">
        <v>2183</v>
      </c>
      <c r="AH14" s="421">
        <v>0</v>
      </c>
      <c r="AI14" s="437">
        <v>196</v>
      </c>
      <c r="AJ14" s="438">
        <v>196</v>
      </c>
      <c r="AK14" s="439">
        <v>2685</v>
      </c>
      <c r="AL14" s="440">
        <v>2689</v>
      </c>
      <c r="AM14" s="441">
        <v>3862</v>
      </c>
      <c r="AN14" s="430">
        <v>866</v>
      </c>
      <c r="AO14" s="443">
        <v>16</v>
      </c>
      <c r="AP14" s="443">
        <v>0</v>
      </c>
      <c r="AQ14" s="444">
        <f t="shared" si="1"/>
        <v>882</v>
      </c>
      <c r="AR14" s="445">
        <f t="shared" si="2"/>
        <v>0.22837907819782496</v>
      </c>
    </row>
    <row r="15" spans="1:44" ht="19.2">
      <c r="A15" s="505" t="s">
        <v>135</v>
      </c>
      <c r="B15" s="506">
        <v>189376</v>
      </c>
      <c r="C15" s="507">
        <v>0</v>
      </c>
      <c r="D15" s="508">
        <v>0</v>
      </c>
      <c r="E15" s="509">
        <v>0</v>
      </c>
      <c r="F15" s="508">
        <v>0</v>
      </c>
      <c r="G15" s="510">
        <v>0</v>
      </c>
      <c r="H15" s="508">
        <v>0</v>
      </c>
      <c r="I15" s="509">
        <v>0</v>
      </c>
      <c r="J15" s="508">
        <v>0</v>
      </c>
      <c r="K15" s="511">
        <v>55</v>
      </c>
      <c r="L15" s="512">
        <v>1944</v>
      </c>
      <c r="M15" s="511">
        <v>0</v>
      </c>
      <c r="N15" s="513">
        <v>0</v>
      </c>
      <c r="O15" s="511">
        <v>268</v>
      </c>
      <c r="P15" s="512">
        <v>456</v>
      </c>
      <c r="Q15" s="514">
        <f t="shared" si="3"/>
        <v>60</v>
      </c>
      <c r="R15" s="515">
        <v>0</v>
      </c>
      <c r="S15" s="458">
        <v>0</v>
      </c>
      <c r="T15" s="515">
        <v>0</v>
      </c>
      <c r="U15" s="458">
        <v>0</v>
      </c>
      <c r="V15" s="515">
        <v>0</v>
      </c>
      <c r="W15" s="458">
        <v>0</v>
      </c>
      <c r="X15" s="516">
        <v>60</v>
      </c>
      <c r="Y15" s="517">
        <f t="shared" si="4"/>
        <v>89</v>
      </c>
      <c r="Z15" s="515">
        <v>0</v>
      </c>
      <c r="AA15" s="458">
        <v>0</v>
      </c>
      <c r="AB15" s="458">
        <v>0</v>
      </c>
      <c r="AC15" s="458">
        <v>0</v>
      </c>
      <c r="AD15" s="515">
        <v>0</v>
      </c>
      <c r="AE15" s="458">
        <v>0</v>
      </c>
      <c r="AF15" s="518">
        <v>89</v>
      </c>
      <c r="AG15" s="506">
        <v>217</v>
      </c>
      <c r="AH15" s="506">
        <v>0</v>
      </c>
      <c r="AI15" s="519">
        <v>90</v>
      </c>
      <c r="AJ15" s="520">
        <v>90</v>
      </c>
      <c r="AK15" s="521">
        <v>1863</v>
      </c>
      <c r="AL15" s="522">
        <v>1862</v>
      </c>
      <c r="AM15" s="523">
        <v>2525</v>
      </c>
      <c r="AN15" s="524">
        <v>62</v>
      </c>
      <c r="AO15" s="525">
        <v>139</v>
      </c>
      <c r="AP15" s="525">
        <v>0</v>
      </c>
      <c r="AQ15" s="526">
        <f t="shared" si="1"/>
        <v>201</v>
      </c>
      <c r="AR15" s="527">
        <f t="shared" si="2"/>
        <v>7.9603960396039605E-2</v>
      </c>
    </row>
    <row r="16" spans="1:44" ht="19.2">
      <c r="A16" s="395" t="s">
        <v>130</v>
      </c>
      <c r="B16" s="396">
        <v>241925</v>
      </c>
      <c r="C16" s="397">
        <v>0</v>
      </c>
      <c r="D16" s="398">
        <v>0</v>
      </c>
      <c r="E16" s="401">
        <v>0</v>
      </c>
      <c r="F16" s="398">
        <v>0</v>
      </c>
      <c r="G16" s="400">
        <v>0</v>
      </c>
      <c r="H16" s="398">
        <v>0</v>
      </c>
      <c r="I16" s="401">
        <v>0</v>
      </c>
      <c r="J16" s="398">
        <v>0</v>
      </c>
      <c r="K16" s="402">
        <v>2</v>
      </c>
      <c r="L16" s="403">
        <v>34</v>
      </c>
      <c r="M16" s="402">
        <v>6</v>
      </c>
      <c r="N16" s="404">
        <v>13</v>
      </c>
      <c r="O16" s="402">
        <v>12</v>
      </c>
      <c r="P16" s="403">
        <v>50</v>
      </c>
      <c r="Q16" s="405">
        <f t="shared" si="3"/>
        <v>0</v>
      </c>
      <c r="R16" s="528">
        <v>0</v>
      </c>
      <c r="S16" s="529">
        <v>0</v>
      </c>
      <c r="T16" s="529">
        <v>0</v>
      </c>
      <c r="U16" s="529">
        <v>0</v>
      </c>
      <c r="V16" s="529">
        <v>0</v>
      </c>
      <c r="W16" s="529">
        <v>0</v>
      </c>
      <c r="X16" s="530">
        <v>0</v>
      </c>
      <c r="Y16" s="409">
        <f t="shared" si="4"/>
        <v>0</v>
      </c>
      <c r="Z16" s="528">
        <v>0</v>
      </c>
      <c r="AA16" s="529">
        <v>0</v>
      </c>
      <c r="AB16" s="529">
        <v>0</v>
      </c>
      <c r="AC16" s="529">
        <v>0</v>
      </c>
      <c r="AD16" s="528">
        <v>0</v>
      </c>
      <c r="AE16" s="529">
        <v>0</v>
      </c>
      <c r="AF16" s="531">
        <v>0</v>
      </c>
      <c r="AG16" s="396">
        <v>111</v>
      </c>
      <c r="AH16" s="396">
        <v>0</v>
      </c>
      <c r="AI16" s="412">
        <v>191</v>
      </c>
      <c r="AJ16" s="413">
        <v>191</v>
      </c>
      <c r="AK16" s="414">
        <v>98</v>
      </c>
      <c r="AL16" s="415">
        <v>99</v>
      </c>
      <c r="AM16" s="416">
        <v>1610</v>
      </c>
      <c r="AN16" s="532">
        <v>286</v>
      </c>
      <c r="AO16" s="417">
        <v>2</v>
      </c>
      <c r="AP16" s="417">
        <v>0</v>
      </c>
      <c r="AQ16" s="418">
        <f t="shared" si="1"/>
        <v>288</v>
      </c>
      <c r="AR16" s="533">
        <f t="shared" si="2"/>
        <v>0.17888198757763976</v>
      </c>
    </row>
    <row r="17" spans="1:44" ht="19.2">
      <c r="A17" s="420" t="s">
        <v>67</v>
      </c>
      <c r="B17" s="421">
        <v>56944</v>
      </c>
      <c r="C17" s="422">
        <v>0</v>
      </c>
      <c r="D17" s="423">
        <v>0</v>
      </c>
      <c r="E17" s="424">
        <v>0</v>
      </c>
      <c r="F17" s="423">
        <v>0</v>
      </c>
      <c r="G17" s="425">
        <v>0</v>
      </c>
      <c r="H17" s="423">
        <v>0</v>
      </c>
      <c r="I17" s="424">
        <v>0</v>
      </c>
      <c r="J17" s="423">
        <v>0</v>
      </c>
      <c r="K17" s="426">
        <v>7</v>
      </c>
      <c r="L17" s="427">
        <v>91</v>
      </c>
      <c r="M17" s="426">
        <v>9</v>
      </c>
      <c r="N17" s="428">
        <v>9</v>
      </c>
      <c r="O17" s="426">
        <v>195</v>
      </c>
      <c r="P17" s="427">
        <v>218</v>
      </c>
      <c r="Q17" s="429">
        <f t="shared" si="3"/>
        <v>9</v>
      </c>
      <c r="R17" s="498">
        <v>9</v>
      </c>
      <c r="S17" s="499">
        <v>0</v>
      </c>
      <c r="T17" s="498">
        <v>0</v>
      </c>
      <c r="U17" s="499">
        <v>0</v>
      </c>
      <c r="V17" s="498">
        <v>0</v>
      </c>
      <c r="W17" s="499">
        <v>0</v>
      </c>
      <c r="X17" s="500">
        <v>0</v>
      </c>
      <c r="Y17" s="433">
        <f t="shared" si="4"/>
        <v>9</v>
      </c>
      <c r="Z17" s="498">
        <v>9</v>
      </c>
      <c r="AA17" s="499">
        <v>0</v>
      </c>
      <c r="AB17" s="498">
        <v>0</v>
      </c>
      <c r="AC17" s="499">
        <v>0</v>
      </c>
      <c r="AD17" s="498">
        <v>0</v>
      </c>
      <c r="AE17" s="499">
        <v>0</v>
      </c>
      <c r="AF17" s="502">
        <v>0</v>
      </c>
      <c r="AG17" s="421">
        <v>278</v>
      </c>
      <c r="AH17" s="421">
        <v>44</v>
      </c>
      <c r="AI17" s="437">
        <v>104</v>
      </c>
      <c r="AJ17" s="438">
        <v>104</v>
      </c>
      <c r="AK17" s="439">
        <v>417</v>
      </c>
      <c r="AL17" s="440">
        <v>417</v>
      </c>
      <c r="AM17" s="441">
        <v>315</v>
      </c>
      <c r="AN17" s="442">
        <v>8</v>
      </c>
      <c r="AO17" s="443">
        <v>0</v>
      </c>
      <c r="AP17" s="443">
        <v>0</v>
      </c>
      <c r="AQ17" s="444">
        <f t="shared" si="1"/>
        <v>8</v>
      </c>
      <c r="AR17" s="445">
        <f t="shared" si="2"/>
        <v>2.5396825396825397E-2</v>
      </c>
    </row>
    <row r="18" spans="1:44" ht="19.2">
      <c r="A18" s="420" t="s">
        <v>66</v>
      </c>
      <c r="B18" s="421">
        <v>42036</v>
      </c>
      <c r="C18" s="422">
        <v>0</v>
      </c>
      <c r="D18" s="423">
        <v>0</v>
      </c>
      <c r="E18" s="424">
        <v>0</v>
      </c>
      <c r="F18" s="423">
        <v>0</v>
      </c>
      <c r="G18" s="425">
        <v>0</v>
      </c>
      <c r="H18" s="423">
        <v>0</v>
      </c>
      <c r="I18" s="424">
        <v>0</v>
      </c>
      <c r="J18" s="423">
        <v>0</v>
      </c>
      <c r="K18" s="426">
        <v>70</v>
      </c>
      <c r="L18" s="427">
        <v>307</v>
      </c>
      <c r="M18" s="426">
        <v>92</v>
      </c>
      <c r="N18" s="428">
        <v>302</v>
      </c>
      <c r="O18" s="426">
        <v>52</v>
      </c>
      <c r="P18" s="427">
        <v>331</v>
      </c>
      <c r="Q18" s="429">
        <f t="shared" si="3"/>
        <v>3</v>
      </c>
      <c r="R18" s="498">
        <v>0</v>
      </c>
      <c r="S18" s="499">
        <v>0</v>
      </c>
      <c r="T18" s="498">
        <v>0</v>
      </c>
      <c r="U18" s="499">
        <v>0</v>
      </c>
      <c r="V18" s="498">
        <v>0</v>
      </c>
      <c r="W18" s="499">
        <v>0</v>
      </c>
      <c r="X18" s="500">
        <v>3</v>
      </c>
      <c r="Y18" s="433">
        <f t="shared" si="4"/>
        <v>3</v>
      </c>
      <c r="Z18" s="498">
        <v>0</v>
      </c>
      <c r="AA18" s="499">
        <v>0</v>
      </c>
      <c r="AB18" s="498">
        <v>0</v>
      </c>
      <c r="AC18" s="499">
        <v>0</v>
      </c>
      <c r="AD18" s="498">
        <v>0</v>
      </c>
      <c r="AE18" s="499">
        <v>0</v>
      </c>
      <c r="AF18" s="502">
        <v>3</v>
      </c>
      <c r="AG18" s="421">
        <v>13</v>
      </c>
      <c r="AH18" s="421">
        <v>0</v>
      </c>
      <c r="AI18" s="437">
        <v>38</v>
      </c>
      <c r="AJ18" s="438">
        <v>38</v>
      </c>
      <c r="AK18" s="439">
        <v>26</v>
      </c>
      <c r="AL18" s="440">
        <v>26</v>
      </c>
      <c r="AM18" s="441">
        <v>609</v>
      </c>
      <c r="AN18" s="430">
        <v>37</v>
      </c>
      <c r="AO18" s="443">
        <v>0</v>
      </c>
      <c r="AP18" s="443">
        <v>0</v>
      </c>
      <c r="AQ18" s="444">
        <f t="shared" si="1"/>
        <v>37</v>
      </c>
      <c r="AR18" s="445">
        <f t="shared" si="2"/>
        <v>6.0755336617405585E-2</v>
      </c>
    </row>
    <row r="19" spans="1:44" ht="19.2">
      <c r="A19" s="420" t="s">
        <v>56</v>
      </c>
      <c r="B19" s="421">
        <v>164498</v>
      </c>
      <c r="C19" s="422">
        <v>0</v>
      </c>
      <c r="D19" s="423">
        <v>0</v>
      </c>
      <c r="E19" s="424">
        <v>0</v>
      </c>
      <c r="F19" s="423">
        <v>0</v>
      </c>
      <c r="G19" s="425">
        <v>0</v>
      </c>
      <c r="H19" s="423">
        <v>0</v>
      </c>
      <c r="I19" s="424">
        <v>0</v>
      </c>
      <c r="J19" s="423">
        <v>0</v>
      </c>
      <c r="K19" s="426">
        <v>42</v>
      </c>
      <c r="L19" s="427">
        <v>674</v>
      </c>
      <c r="M19" s="426">
        <v>14</v>
      </c>
      <c r="N19" s="428">
        <v>299</v>
      </c>
      <c r="O19" s="426">
        <v>9</v>
      </c>
      <c r="P19" s="427">
        <v>72</v>
      </c>
      <c r="Q19" s="429">
        <f t="shared" si="3"/>
        <v>0</v>
      </c>
      <c r="R19" s="498">
        <v>0</v>
      </c>
      <c r="S19" s="499">
        <v>0</v>
      </c>
      <c r="T19" s="498">
        <v>0</v>
      </c>
      <c r="U19" s="499">
        <v>0</v>
      </c>
      <c r="V19" s="499">
        <v>0</v>
      </c>
      <c r="W19" s="499">
        <v>0</v>
      </c>
      <c r="X19" s="500">
        <v>0</v>
      </c>
      <c r="Y19" s="433">
        <f t="shared" si="4"/>
        <v>0</v>
      </c>
      <c r="Z19" s="498">
        <v>0</v>
      </c>
      <c r="AA19" s="499">
        <v>0</v>
      </c>
      <c r="AB19" s="498">
        <v>0</v>
      </c>
      <c r="AC19" s="499">
        <v>0</v>
      </c>
      <c r="AD19" s="498">
        <v>0</v>
      </c>
      <c r="AE19" s="499">
        <v>0</v>
      </c>
      <c r="AF19" s="502">
        <v>0</v>
      </c>
      <c r="AG19" s="421">
        <v>491</v>
      </c>
      <c r="AH19" s="421">
        <v>0</v>
      </c>
      <c r="AI19" s="437">
        <v>130</v>
      </c>
      <c r="AJ19" s="438">
        <v>130</v>
      </c>
      <c r="AK19" s="439">
        <v>90</v>
      </c>
      <c r="AL19" s="440">
        <v>90</v>
      </c>
      <c r="AM19" s="441">
        <v>1483</v>
      </c>
      <c r="AN19" s="430">
        <v>100</v>
      </c>
      <c r="AO19" s="443">
        <v>0</v>
      </c>
      <c r="AP19" s="443">
        <v>0</v>
      </c>
      <c r="AQ19" s="444">
        <f t="shared" si="1"/>
        <v>100</v>
      </c>
      <c r="AR19" s="504">
        <f t="shared" si="2"/>
        <v>6.7430883344571813E-2</v>
      </c>
    </row>
    <row r="20" spans="1:44" ht="19.2">
      <c r="A20" s="446" t="s">
        <v>64</v>
      </c>
      <c r="B20" s="447">
        <v>224139</v>
      </c>
      <c r="C20" s="448">
        <v>0</v>
      </c>
      <c r="D20" s="449">
        <v>0</v>
      </c>
      <c r="E20" s="450">
        <v>0</v>
      </c>
      <c r="F20" s="449">
        <v>0</v>
      </c>
      <c r="G20" s="451">
        <v>0</v>
      </c>
      <c r="H20" s="449">
        <v>0</v>
      </c>
      <c r="I20" s="450">
        <v>0</v>
      </c>
      <c r="J20" s="449">
        <v>0</v>
      </c>
      <c r="K20" s="452">
        <v>21</v>
      </c>
      <c r="L20" s="453">
        <v>151</v>
      </c>
      <c r="M20" s="452">
        <v>84</v>
      </c>
      <c r="N20" s="454">
        <v>84</v>
      </c>
      <c r="O20" s="452">
        <v>9</v>
      </c>
      <c r="P20" s="453">
        <v>439</v>
      </c>
      <c r="Q20" s="455">
        <f t="shared" si="3"/>
        <v>5</v>
      </c>
      <c r="R20" s="456">
        <v>5</v>
      </c>
      <c r="S20" s="457">
        <v>0</v>
      </c>
      <c r="T20" s="456">
        <v>0</v>
      </c>
      <c r="U20" s="457">
        <v>0</v>
      </c>
      <c r="V20" s="456">
        <v>0</v>
      </c>
      <c r="W20" s="457">
        <v>0</v>
      </c>
      <c r="X20" s="459">
        <v>0</v>
      </c>
      <c r="Y20" s="460">
        <f t="shared" si="4"/>
        <v>7</v>
      </c>
      <c r="Z20" s="456">
        <v>7</v>
      </c>
      <c r="AA20" s="457">
        <v>0</v>
      </c>
      <c r="AB20" s="456">
        <v>0</v>
      </c>
      <c r="AC20" s="457">
        <v>0</v>
      </c>
      <c r="AD20" s="456">
        <v>0</v>
      </c>
      <c r="AE20" s="457">
        <v>0</v>
      </c>
      <c r="AF20" s="461">
        <v>0</v>
      </c>
      <c r="AG20" s="447">
        <v>448</v>
      </c>
      <c r="AH20" s="447">
        <v>123</v>
      </c>
      <c r="AI20" s="462">
        <v>71</v>
      </c>
      <c r="AJ20" s="463">
        <v>71</v>
      </c>
      <c r="AK20" s="464">
        <v>1377</v>
      </c>
      <c r="AL20" s="465">
        <v>1375</v>
      </c>
      <c r="AM20" s="466">
        <v>2442</v>
      </c>
      <c r="AN20" s="534">
        <v>0</v>
      </c>
      <c r="AO20" s="525">
        <v>0</v>
      </c>
      <c r="AP20" s="525">
        <v>0</v>
      </c>
      <c r="AQ20" s="444">
        <f t="shared" si="1"/>
        <v>0</v>
      </c>
      <c r="AR20" s="527">
        <f t="shared" si="2"/>
        <v>0</v>
      </c>
    </row>
    <row r="21" spans="1:44" ht="19.2">
      <c r="A21" s="535" t="s">
        <v>63</v>
      </c>
      <c r="B21" s="472">
        <v>238530</v>
      </c>
      <c r="C21" s="473">
        <v>0</v>
      </c>
      <c r="D21" s="474">
        <v>0</v>
      </c>
      <c r="E21" s="475">
        <v>0</v>
      </c>
      <c r="F21" s="474">
        <v>0</v>
      </c>
      <c r="G21" s="476">
        <v>0</v>
      </c>
      <c r="H21" s="474">
        <v>0</v>
      </c>
      <c r="I21" s="475">
        <v>0</v>
      </c>
      <c r="J21" s="474">
        <v>0</v>
      </c>
      <c r="K21" s="477">
        <v>28</v>
      </c>
      <c r="L21" s="478">
        <v>66</v>
      </c>
      <c r="M21" s="477">
        <v>0</v>
      </c>
      <c r="N21" s="479">
        <v>0</v>
      </c>
      <c r="O21" s="477">
        <v>0</v>
      </c>
      <c r="P21" s="478">
        <v>0</v>
      </c>
      <c r="Q21" s="480">
        <f t="shared" si="3"/>
        <v>73</v>
      </c>
      <c r="R21" s="483">
        <v>49</v>
      </c>
      <c r="S21" s="482">
        <v>0</v>
      </c>
      <c r="T21" s="483">
        <v>0</v>
      </c>
      <c r="U21" s="482">
        <v>1</v>
      </c>
      <c r="V21" s="483">
        <v>0</v>
      </c>
      <c r="W21" s="482">
        <v>3</v>
      </c>
      <c r="X21" s="484">
        <v>20</v>
      </c>
      <c r="Y21" s="485">
        <f t="shared" si="4"/>
        <v>154</v>
      </c>
      <c r="Z21" s="483">
        <v>98</v>
      </c>
      <c r="AA21" s="482">
        <v>0</v>
      </c>
      <c r="AB21" s="483">
        <v>0</v>
      </c>
      <c r="AC21" s="482">
        <v>2</v>
      </c>
      <c r="AD21" s="483">
        <v>0</v>
      </c>
      <c r="AE21" s="482">
        <v>13</v>
      </c>
      <c r="AF21" s="488">
        <v>41</v>
      </c>
      <c r="AG21" s="472">
        <v>505</v>
      </c>
      <c r="AH21" s="472">
        <v>0</v>
      </c>
      <c r="AI21" s="489">
        <v>53</v>
      </c>
      <c r="AJ21" s="490">
        <v>53</v>
      </c>
      <c r="AK21" s="491">
        <v>1735</v>
      </c>
      <c r="AL21" s="492">
        <v>1734</v>
      </c>
      <c r="AM21" s="493">
        <v>3064</v>
      </c>
      <c r="AN21" s="494">
        <v>316</v>
      </c>
      <c r="AO21" s="495">
        <v>0</v>
      </c>
      <c r="AP21" s="495">
        <v>0</v>
      </c>
      <c r="AQ21" s="496">
        <f t="shared" si="1"/>
        <v>316</v>
      </c>
      <c r="AR21" s="419">
        <f t="shared" si="2"/>
        <v>0.10313315926892951</v>
      </c>
    </row>
    <row r="22" spans="1:44" ht="19.2">
      <c r="A22" s="420" t="s">
        <v>133</v>
      </c>
      <c r="B22" s="421">
        <v>102046</v>
      </c>
      <c r="C22" s="422">
        <v>0</v>
      </c>
      <c r="D22" s="423">
        <v>0</v>
      </c>
      <c r="E22" s="424">
        <v>0</v>
      </c>
      <c r="F22" s="423">
        <v>0</v>
      </c>
      <c r="G22" s="425">
        <v>0</v>
      </c>
      <c r="H22" s="423">
        <v>0</v>
      </c>
      <c r="I22" s="424">
        <v>0</v>
      </c>
      <c r="J22" s="423">
        <v>0</v>
      </c>
      <c r="K22" s="426">
        <v>55</v>
      </c>
      <c r="L22" s="427">
        <v>1166</v>
      </c>
      <c r="M22" s="426">
        <v>8</v>
      </c>
      <c r="N22" s="428">
        <v>325</v>
      </c>
      <c r="O22" s="426">
        <v>34</v>
      </c>
      <c r="P22" s="427">
        <v>589</v>
      </c>
      <c r="Q22" s="429">
        <f t="shared" si="3"/>
        <v>37</v>
      </c>
      <c r="R22" s="498">
        <v>0</v>
      </c>
      <c r="S22" s="499">
        <v>0</v>
      </c>
      <c r="T22" s="498">
        <v>0</v>
      </c>
      <c r="U22" s="499">
        <v>0</v>
      </c>
      <c r="V22" s="498">
        <v>0</v>
      </c>
      <c r="W22" s="499">
        <v>0</v>
      </c>
      <c r="X22" s="500">
        <v>37</v>
      </c>
      <c r="Y22" s="433">
        <f t="shared" si="4"/>
        <v>37</v>
      </c>
      <c r="Z22" s="498">
        <v>0</v>
      </c>
      <c r="AA22" s="499">
        <v>0</v>
      </c>
      <c r="AB22" s="498">
        <v>0</v>
      </c>
      <c r="AC22" s="499">
        <v>0</v>
      </c>
      <c r="AD22" s="498">
        <v>0</v>
      </c>
      <c r="AE22" s="499">
        <v>0</v>
      </c>
      <c r="AF22" s="502">
        <v>37</v>
      </c>
      <c r="AG22" s="421">
        <v>335</v>
      </c>
      <c r="AH22" s="421">
        <v>0</v>
      </c>
      <c r="AI22" s="437">
        <v>7</v>
      </c>
      <c r="AJ22" s="438">
        <v>7</v>
      </c>
      <c r="AK22" s="439">
        <v>1585</v>
      </c>
      <c r="AL22" s="440">
        <v>1165</v>
      </c>
      <c r="AM22" s="441">
        <v>839</v>
      </c>
      <c r="AN22" s="430">
        <v>86</v>
      </c>
      <c r="AO22" s="443">
        <v>0</v>
      </c>
      <c r="AP22" s="443">
        <v>0</v>
      </c>
      <c r="AQ22" s="444">
        <f t="shared" si="1"/>
        <v>86</v>
      </c>
      <c r="AR22" s="504">
        <f t="shared" si="2"/>
        <v>0.10250297973778308</v>
      </c>
    </row>
    <row r="23" spans="1:44" ht="19.2">
      <c r="A23" s="420" t="s">
        <v>128</v>
      </c>
      <c r="B23" s="421">
        <v>134714</v>
      </c>
      <c r="C23" s="422">
        <v>0</v>
      </c>
      <c r="D23" s="423">
        <v>0</v>
      </c>
      <c r="E23" s="424">
        <v>0</v>
      </c>
      <c r="F23" s="423">
        <v>0</v>
      </c>
      <c r="G23" s="425">
        <v>0</v>
      </c>
      <c r="H23" s="423">
        <v>0</v>
      </c>
      <c r="I23" s="424">
        <v>0</v>
      </c>
      <c r="J23" s="423">
        <v>0</v>
      </c>
      <c r="K23" s="426">
        <v>373</v>
      </c>
      <c r="L23" s="427">
        <v>3542</v>
      </c>
      <c r="M23" s="426">
        <v>12</v>
      </c>
      <c r="N23" s="428">
        <v>60</v>
      </c>
      <c r="O23" s="426">
        <v>167</v>
      </c>
      <c r="P23" s="427">
        <v>2620</v>
      </c>
      <c r="Q23" s="429">
        <f t="shared" si="3"/>
        <v>85</v>
      </c>
      <c r="R23" s="498">
        <v>85</v>
      </c>
      <c r="S23" s="499">
        <v>0</v>
      </c>
      <c r="T23" s="498">
        <v>0</v>
      </c>
      <c r="U23" s="499">
        <v>0</v>
      </c>
      <c r="V23" s="498">
        <v>0</v>
      </c>
      <c r="W23" s="499">
        <v>0</v>
      </c>
      <c r="X23" s="500">
        <v>0</v>
      </c>
      <c r="Y23" s="433">
        <f t="shared" si="4"/>
        <v>94</v>
      </c>
      <c r="Z23" s="498">
        <v>94</v>
      </c>
      <c r="AA23" s="499">
        <v>0</v>
      </c>
      <c r="AB23" s="498">
        <v>0</v>
      </c>
      <c r="AC23" s="499">
        <v>0</v>
      </c>
      <c r="AD23" s="498">
        <v>0</v>
      </c>
      <c r="AE23" s="499">
        <v>0</v>
      </c>
      <c r="AF23" s="502">
        <v>0</v>
      </c>
      <c r="AG23" s="421">
        <v>23</v>
      </c>
      <c r="AH23" s="421">
        <v>0</v>
      </c>
      <c r="AI23" s="437">
        <v>282</v>
      </c>
      <c r="AJ23" s="438">
        <v>282</v>
      </c>
      <c r="AK23" s="439">
        <v>993</v>
      </c>
      <c r="AL23" s="440">
        <v>992</v>
      </c>
      <c r="AM23" s="441" t="s">
        <v>223</v>
      </c>
      <c r="AN23" s="430">
        <v>0</v>
      </c>
      <c r="AO23" s="443">
        <v>0</v>
      </c>
      <c r="AP23" s="443">
        <v>0</v>
      </c>
      <c r="AQ23" s="444">
        <f t="shared" si="1"/>
        <v>0</v>
      </c>
      <c r="AR23" s="445" t="s">
        <v>224</v>
      </c>
    </row>
    <row r="24" spans="1:44" ht="19.2">
      <c r="A24" s="420" t="s">
        <v>62</v>
      </c>
      <c r="B24" s="421">
        <v>130686</v>
      </c>
      <c r="C24" s="422">
        <v>3</v>
      </c>
      <c r="D24" s="423">
        <v>0</v>
      </c>
      <c r="E24" s="424">
        <v>8</v>
      </c>
      <c r="F24" s="423">
        <v>0</v>
      </c>
      <c r="G24" s="425">
        <v>4</v>
      </c>
      <c r="H24" s="423">
        <v>0</v>
      </c>
      <c r="I24" s="424">
        <v>4</v>
      </c>
      <c r="J24" s="423">
        <v>0</v>
      </c>
      <c r="K24" s="426">
        <v>77</v>
      </c>
      <c r="L24" s="427">
        <v>754</v>
      </c>
      <c r="M24" s="426">
        <v>15</v>
      </c>
      <c r="N24" s="428">
        <v>29</v>
      </c>
      <c r="O24" s="426">
        <v>0</v>
      </c>
      <c r="P24" s="427">
        <v>0</v>
      </c>
      <c r="Q24" s="429">
        <f t="shared" si="3"/>
        <v>8</v>
      </c>
      <c r="R24" s="498">
        <v>8</v>
      </c>
      <c r="S24" s="499">
        <v>0</v>
      </c>
      <c r="T24" s="498">
        <v>0</v>
      </c>
      <c r="U24" s="499">
        <v>0</v>
      </c>
      <c r="V24" s="498">
        <v>0</v>
      </c>
      <c r="W24" s="499">
        <v>0</v>
      </c>
      <c r="X24" s="500">
        <v>0</v>
      </c>
      <c r="Y24" s="433">
        <f t="shared" si="4"/>
        <v>11</v>
      </c>
      <c r="Z24" s="498">
        <v>11</v>
      </c>
      <c r="AA24" s="499">
        <v>0</v>
      </c>
      <c r="AB24" s="498">
        <v>0</v>
      </c>
      <c r="AC24" s="499">
        <v>0</v>
      </c>
      <c r="AD24" s="498">
        <v>0</v>
      </c>
      <c r="AE24" s="499">
        <v>0</v>
      </c>
      <c r="AF24" s="502">
        <v>0</v>
      </c>
      <c r="AG24" s="421">
        <v>59</v>
      </c>
      <c r="AH24" s="421">
        <v>0</v>
      </c>
      <c r="AI24" s="437">
        <v>0</v>
      </c>
      <c r="AJ24" s="438">
        <v>0</v>
      </c>
      <c r="AK24" s="439">
        <v>223</v>
      </c>
      <c r="AL24" s="440">
        <v>223</v>
      </c>
      <c r="AM24" s="441" t="s">
        <v>223</v>
      </c>
      <c r="AN24" s="442">
        <v>84</v>
      </c>
      <c r="AO24" s="443">
        <v>0</v>
      </c>
      <c r="AP24" s="443">
        <v>0</v>
      </c>
      <c r="AQ24" s="444">
        <f t="shared" si="1"/>
        <v>84</v>
      </c>
      <c r="AR24" s="445" t="s">
        <v>224</v>
      </c>
    </row>
    <row r="25" spans="1:44" ht="19.2">
      <c r="A25" s="505" t="s">
        <v>136</v>
      </c>
      <c r="B25" s="506">
        <v>41417</v>
      </c>
      <c r="C25" s="507">
        <v>0</v>
      </c>
      <c r="D25" s="508">
        <v>0</v>
      </c>
      <c r="E25" s="509">
        <v>0</v>
      </c>
      <c r="F25" s="508">
        <v>0</v>
      </c>
      <c r="G25" s="510">
        <v>0</v>
      </c>
      <c r="H25" s="508">
        <v>0</v>
      </c>
      <c r="I25" s="509">
        <v>0</v>
      </c>
      <c r="J25" s="508">
        <v>0</v>
      </c>
      <c r="K25" s="511">
        <v>8</v>
      </c>
      <c r="L25" s="512">
        <v>94</v>
      </c>
      <c r="M25" s="511">
        <v>79</v>
      </c>
      <c r="N25" s="513">
        <v>249</v>
      </c>
      <c r="O25" s="511">
        <v>0</v>
      </c>
      <c r="P25" s="512">
        <v>0</v>
      </c>
      <c r="Q25" s="514">
        <f t="shared" si="3"/>
        <v>68</v>
      </c>
      <c r="R25" s="536">
        <v>0</v>
      </c>
      <c r="S25" s="458">
        <v>0</v>
      </c>
      <c r="T25" s="515">
        <v>0</v>
      </c>
      <c r="U25" s="458">
        <v>25</v>
      </c>
      <c r="V25" s="515">
        <v>0</v>
      </c>
      <c r="W25" s="458">
        <v>4</v>
      </c>
      <c r="X25" s="516">
        <v>39</v>
      </c>
      <c r="Y25" s="517">
        <f t="shared" si="4"/>
        <v>76</v>
      </c>
      <c r="Z25" s="515">
        <v>0</v>
      </c>
      <c r="AA25" s="458">
        <v>0</v>
      </c>
      <c r="AB25" s="515">
        <v>0</v>
      </c>
      <c r="AC25" s="458">
        <v>29</v>
      </c>
      <c r="AD25" s="515">
        <v>0</v>
      </c>
      <c r="AE25" s="458">
        <v>6</v>
      </c>
      <c r="AF25" s="522">
        <v>41</v>
      </c>
      <c r="AG25" s="506">
        <v>58</v>
      </c>
      <c r="AH25" s="506">
        <v>7</v>
      </c>
      <c r="AI25" s="519">
        <v>4</v>
      </c>
      <c r="AJ25" s="520">
        <v>4</v>
      </c>
      <c r="AK25" s="521">
        <v>98</v>
      </c>
      <c r="AL25" s="522">
        <v>98</v>
      </c>
      <c r="AM25" s="523">
        <v>320</v>
      </c>
      <c r="AN25" s="524">
        <v>16</v>
      </c>
      <c r="AO25" s="525">
        <v>0</v>
      </c>
      <c r="AP25" s="525">
        <v>0</v>
      </c>
      <c r="AQ25" s="526">
        <f t="shared" si="1"/>
        <v>16</v>
      </c>
      <c r="AR25" s="537">
        <f t="shared" si="2"/>
        <v>0.05</v>
      </c>
    </row>
    <row r="26" spans="1:44" ht="19.2">
      <c r="A26" s="395" t="s">
        <v>61</v>
      </c>
      <c r="B26" s="396">
        <v>84396</v>
      </c>
      <c r="C26" s="397">
        <v>0</v>
      </c>
      <c r="D26" s="398">
        <v>0</v>
      </c>
      <c r="E26" s="401">
        <v>0</v>
      </c>
      <c r="F26" s="398">
        <v>0</v>
      </c>
      <c r="G26" s="400">
        <v>0</v>
      </c>
      <c r="H26" s="398">
        <v>0</v>
      </c>
      <c r="I26" s="401">
        <v>0</v>
      </c>
      <c r="J26" s="398">
        <v>0</v>
      </c>
      <c r="K26" s="402">
        <v>30</v>
      </c>
      <c r="L26" s="403">
        <v>407</v>
      </c>
      <c r="M26" s="402">
        <v>12</v>
      </c>
      <c r="N26" s="404">
        <v>15</v>
      </c>
      <c r="O26" s="402">
        <v>12</v>
      </c>
      <c r="P26" s="403">
        <v>20</v>
      </c>
      <c r="Q26" s="405">
        <f t="shared" si="3"/>
        <v>104</v>
      </c>
      <c r="R26" s="538">
        <v>21</v>
      </c>
      <c r="S26" s="529">
        <v>0</v>
      </c>
      <c r="T26" s="528">
        <v>0</v>
      </c>
      <c r="U26" s="529">
        <v>0</v>
      </c>
      <c r="V26" s="528">
        <v>0</v>
      </c>
      <c r="W26" s="529">
        <v>0</v>
      </c>
      <c r="X26" s="530">
        <v>83</v>
      </c>
      <c r="Y26" s="409">
        <f t="shared" si="4"/>
        <v>263</v>
      </c>
      <c r="Z26" s="538">
        <v>21</v>
      </c>
      <c r="AA26" s="529">
        <v>0</v>
      </c>
      <c r="AB26" s="528">
        <v>0</v>
      </c>
      <c r="AC26" s="529">
        <v>0</v>
      </c>
      <c r="AD26" s="528">
        <v>0</v>
      </c>
      <c r="AE26" s="529">
        <v>0</v>
      </c>
      <c r="AF26" s="531">
        <v>242</v>
      </c>
      <c r="AG26" s="396">
        <v>135</v>
      </c>
      <c r="AH26" s="396">
        <v>0</v>
      </c>
      <c r="AI26" s="412">
        <v>49</v>
      </c>
      <c r="AJ26" s="413">
        <v>48</v>
      </c>
      <c r="AK26" s="414">
        <v>537</v>
      </c>
      <c r="AL26" s="415">
        <v>535</v>
      </c>
      <c r="AM26" s="416">
        <v>728</v>
      </c>
      <c r="AN26" s="532">
        <v>96</v>
      </c>
      <c r="AO26" s="417">
        <v>0</v>
      </c>
      <c r="AP26" s="417">
        <v>0</v>
      </c>
      <c r="AQ26" s="418">
        <f t="shared" si="1"/>
        <v>96</v>
      </c>
      <c r="AR26" s="419">
        <f t="shared" si="2"/>
        <v>0.13186813186813187</v>
      </c>
    </row>
    <row r="27" spans="1:44" ht="19.2">
      <c r="A27" s="420" t="s">
        <v>65</v>
      </c>
      <c r="B27" s="421">
        <v>31532</v>
      </c>
      <c r="C27" s="422">
        <v>0</v>
      </c>
      <c r="D27" s="423">
        <v>0</v>
      </c>
      <c r="E27" s="424">
        <v>0</v>
      </c>
      <c r="F27" s="423">
        <v>0</v>
      </c>
      <c r="G27" s="425">
        <v>0</v>
      </c>
      <c r="H27" s="423">
        <v>0</v>
      </c>
      <c r="I27" s="424">
        <v>0</v>
      </c>
      <c r="J27" s="423">
        <v>0</v>
      </c>
      <c r="K27" s="426">
        <v>115</v>
      </c>
      <c r="L27" s="427">
        <v>960</v>
      </c>
      <c r="M27" s="426">
        <v>41</v>
      </c>
      <c r="N27" s="428">
        <v>382</v>
      </c>
      <c r="O27" s="426">
        <v>40</v>
      </c>
      <c r="P27" s="427">
        <v>288</v>
      </c>
      <c r="Q27" s="429">
        <f t="shared" si="3"/>
        <v>1</v>
      </c>
      <c r="R27" s="498">
        <v>1</v>
      </c>
      <c r="S27" s="499">
        <v>0</v>
      </c>
      <c r="T27" s="498">
        <v>0</v>
      </c>
      <c r="U27" s="499">
        <v>0</v>
      </c>
      <c r="V27" s="498">
        <v>0</v>
      </c>
      <c r="W27" s="499">
        <v>0</v>
      </c>
      <c r="X27" s="500">
        <v>0</v>
      </c>
      <c r="Y27" s="433">
        <f t="shared" si="4"/>
        <v>1</v>
      </c>
      <c r="Z27" s="498">
        <v>1</v>
      </c>
      <c r="AA27" s="499">
        <v>0</v>
      </c>
      <c r="AB27" s="498">
        <v>0</v>
      </c>
      <c r="AC27" s="499">
        <v>0</v>
      </c>
      <c r="AD27" s="498">
        <v>0</v>
      </c>
      <c r="AE27" s="499">
        <v>0</v>
      </c>
      <c r="AF27" s="502">
        <v>0</v>
      </c>
      <c r="AG27" s="421">
        <v>155</v>
      </c>
      <c r="AH27" s="421">
        <v>32</v>
      </c>
      <c r="AI27" s="437">
        <v>4</v>
      </c>
      <c r="AJ27" s="438">
        <v>5</v>
      </c>
      <c r="AK27" s="439">
        <v>194</v>
      </c>
      <c r="AL27" s="440">
        <v>194</v>
      </c>
      <c r="AM27" s="441">
        <v>107</v>
      </c>
      <c r="AN27" s="430">
        <v>5</v>
      </c>
      <c r="AO27" s="443">
        <v>0</v>
      </c>
      <c r="AP27" s="443">
        <v>0</v>
      </c>
      <c r="AQ27" s="444">
        <f t="shared" si="1"/>
        <v>5</v>
      </c>
      <c r="AR27" s="445">
        <f t="shared" si="2"/>
        <v>4.6728971962616821E-2</v>
      </c>
    </row>
    <row r="28" spans="1:44" ht="19.2">
      <c r="A28" s="420" t="s">
        <v>57</v>
      </c>
      <c r="B28" s="447">
        <v>48424</v>
      </c>
      <c r="C28" s="422">
        <v>0</v>
      </c>
      <c r="D28" s="423">
        <v>0</v>
      </c>
      <c r="E28" s="424">
        <v>0</v>
      </c>
      <c r="F28" s="423">
        <v>0</v>
      </c>
      <c r="G28" s="425">
        <v>0</v>
      </c>
      <c r="H28" s="423">
        <v>0</v>
      </c>
      <c r="I28" s="424">
        <v>0</v>
      </c>
      <c r="J28" s="423">
        <v>0</v>
      </c>
      <c r="K28" s="426">
        <v>7</v>
      </c>
      <c r="L28" s="427">
        <v>681</v>
      </c>
      <c r="M28" s="426">
        <v>0</v>
      </c>
      <c r="N28" s="428">
        <v>0</v>
      </c>
      <c r="O28" s="426">
        <v>3</v>
      </c>
      <c r="P28" s="427">
        <v>3</v>
      </c>
      <c r="Q28" s="429">
        <f t="shared" si="3"/>
        <v>0</v>
      </c>
      <c r="R28" s="498">
        <v>0</v>
      </c>
      <c r="S28" s="499">
        <v>0</v>
      </c>
      <c r="T28" s="498">
        <v>0</v>
      </c>
      <c r="U28" s="499">
        <v>0</v>
      </c>
      <c r="V28" s="498">
        <v>0</v>
      </c>
      <c r="W28" s="499">
        <v>0</v>
      </c>
      <c r="X28" s="500">
        <v>0</v>
      </c>
      <c r="Y28" s="433">
        <f t="shared" si="4"/>
        <v>0</v>
      </c>
      <c r="Z28" s="498">
        <v>0</v>
      </c>
      <c r="AA28" s="499">
        <v>0</v>
      </c>
      <c r="AB28" s="498">
        <v>0</v>
      </c>
      <c r="AC28" s="499">
        <v>0</v>
      </c>
      <c r="AD28" s="498">
        <v>0</v>
      </c>
      <c r="AE28" s="499">
        <v>0</v>
      </c>
      <c r="AF28" s="502">
        <v>0</v>
      </c>
      <c r="AG28" s="421">
        <v>73</v>
      </c>
      <c r="AH28" s="421">
        <v>0</v>
      </c>
      <c r="AI28" s="437">
        <v>73</v>
      </c>
      <c r="AJ28" s="438">
        <v>73</v>
      </c>
      <c r="AK28" s="439">
        <v>9</v>
      </c>
      <c r="AL28" s="440">
        <v>9</v>
      </c>
      <c r="AM28" s="441">
        <v>399</v>
      </c>
      <c r="AN28" s="430">
        <v>51</v>
      </c>
      <c r="AO28" s="443">
        <v>0</v>
      </c>
      <c r="AP28" s="443">
        <v>0</v>
      </c>
      <c r="AQ28" s="444">
        <f t="shared" si="1"/>
        <v>51</v>
      </c>
      <c r="AR28" s="504">
        <f t="shared" si="2"/>
        <v>0.12781954887218044</v>
      </c>
    </row>
    <row r="29" spans="1:44" ht="19.2">
      <c r="A29" s="420" t="s">
        <v>55</v>
      </c>
      <c r="B29" s="396">
        <v>31131</v>
      </c>
      <c r="C29" s="422">
        <v>0</v>
      </c>
      <c r="D29" s="423">
        <v>0</v>
      </c>
      <c r="E29" s="424">
        <v>0</v>
      </c>
      <c r="F29" s="423">
        <v>0</v>
      </c>
      <c r="G29" s="425">
        <v>0</v>
      </c>
      <c r="H29" s="423">
        <v>0</v>
      </c>
      <c r="I29" s="424">
        <v>0</v>
      </c>
      <c r="J29" s="423">
        <v>0</v>
      </c>
      <c r="K29" s="426">
        <v>3</v>
      </c>
      <c r="L29" s="427">
        <v>9</v>
      </c>
      <c r="M29" s="426">
        <v>0</v>
      </c>
      <c r="N29" s="428">
        <v>0</v>
      </c>
      <c r="O29" s="426">
        <v>0</v>
      </c>
      <c r="P29" s="427">
        <v>0</v>
      </c>
      <c r="Q29" s="429">
        <f t="shared" si="3"/>
        <v>3</v>
      </c>
      <c r="R29" s="539">
        <v>3</v>
      </c>
      <c r="S29" s="499">
        <v>0</v>
      </c>
      <c r="T29" s="498">
        <v>0</v>
      </c>
      <c r="U29" s="499">
        <v>0</v>
      </c>
      <c r="V29" s="498">
        <v>0</v>
      </c>
      <c r="W29" s="499">
        <v>0</v>
      </c>
      <c r="X29" s="500">
        <v>0</v>
      </c>
      <c r="Y29" s="433">
        <f t="shared" si="4"/>
        <v>3</v>
      </c>
      <c r="Z29" s="539">
        <v>3</v>
      </c>
      <c r="AA29" s="499">
        <v>0</v>
      </c>
      <c r="AB29" s="499">
        <v>0</v>
      </c>
      <c r="AC29" s="499">
        <v>0</v>
      </c>
      <c r="AD29" s="498">
        <v>0</v>
      </c>
      <c r="AE29" s="499">
        <v>0</v>
      </c>
      <c r="AF29" s="502">
        <v>0</v>
      </c>
      <c r="AG29" s="421">
        <v>139</v>
      </c>
      <c r="AH29" s="421">
        <v>0</v>
      </c>
      <c r="AI29" s="437">
        <v>44</v>
      </c>
      <c r="AJ29" s="438">
        <v>44</v>
      </c>
      <c r="AK29" s="439">
        <v>97</v>
      </c>
      <c r="AL29" s="440">
        <v>97</v>
      </c>
      <c r="AM29" s="441">
        <v>0</v>
      </c>
      <c r="AN29" s="430">
        <v>0</v>
      </c>
      <c r="AO29" s="443">
        <v>0</v>
      </c>
      <c r="AP29" s="443">
        <v>0</v>
      </c>
      <c r="AQ29" s="444">
        <f t="shared" si="1"/>
        <v>0</v>
      </c>
      <c r="AR29" s="445" t="s">
        <v>224</v>
      </c>
    </row>
    <row r="30" spans="1:44" ht="19.2">
      <c r="A30" s="446" t="s">
        <v>54</v>
      </c>
      <c r="B30" s="447">
        <v>27551</v>
      </c>
      <c r="C30" s="448">
        <v>0</v>
      </c>
      <c r="D30" s="449">
        <v>0</v>
      </c>
      <c r="E30" s="450">
        <v>0</v>
      </c>
      <c r="F30" s="449">
        <v>0</v>
      </c>
      <c r="G30" s="451">
        <v>0</v>
      </c>
      <c r="H30" s="449">
        <v>0</v>
      </c>
      <c r="I30" s="450">
        <v>0</v>
      </c>
      <c r="J30" s="449">
        <v>0</v>
      </c>
      <c r="K30" s="452">
        <v>3</v>
      </c>
      <c r="L30" s="453">
        <v>60</v>
      </c>
      <c r="M30" s="452">
        <v>0</v>
      </c>
      <c r="N30" s="454">
        <v>0</v>
      </c>
      <c r="O30" s="452">
        <v>20</v>
      </c>
      <c r="P30" s="453">
        <v>21</v>
      </c>
      <c r="Q30" s="455">
        <f t="shared" si="3"/>
        <v>1</v>
      </c>
      <c r="R30" s="539">
        <v>1</v>
      </c>
      <c r="S30" s="457">
        <v>0</v>
      </c>
      <c r="T30" s="457">
        <v>0</v>
      </c>
      <c r="U30" s="457">
        <v>0</v>
      </c>
      <c r="V30" s="499">
        <v>0</v>
      </c>
      <c r="W30" s="499">
        <v>0</v>
      </c>
      <c r="X30" s="459">
        <v>0</v>
      </c>
      <c r="Y30" s="460">
        <f t="shared" si="4"/>
        <v>1</v>
      </c>
      <c r="Z30" s="540">
        <v>1</v>
      </c>
      <c r="AA30" s="457">
        <v>0</v>
      </c>
      <c r="AB30" s="457">
        <v>0</v>
      </c>
      <c r="AC30" s="457">
        <v>0</v>
      </c>
      <c r="AD30" s="456">
        <v>0</v>
      </c>
      <c r="AE30" s="457">
        <v>0</v>
      </c>
      <c r="AF30" s="461">
        <v>0</v>
      </c>
      <c r="AG30" s="447">
        <v>134</v>
      </c>
      <c r="AH30" s="447">
        <v>0</v>
      </c>
      <c r="AI30" s="462">
        <v>0</v>
      </c>
      <c r="AJ30" s="463">
        <v>0</v>
      </c>
      <c r="AK30" s="464">
        <v>0</v>
      </c>
      <c r="AL30" s="465">
        <v>85</v>
      </c>
      <c r="AM30" s="466">
        <v>190</v>
      </c>
      <c r="AN30" s="467">
        <v>46</v>
      </c>
      <c r="AO30" s="468">
        <v>0</v>
      </c>
      <c r="AP30" s="468">
        <v>0</v>
      </c>
      <c r="AQ30" s="469">
        <f t="shared" si="1"/>
        <v>46</v>
      </c>
      <c r="AR30" s="527">
        <f t="shared" si="2"/>
        <v>0.24210526315789474</v>
      </c>
    </row>
    <row r="31" spans="1:44" ht="19.2">
      <c r="A31" s="535" t="s">
        <v>53</v>
      </c>
      <c r="B31" s="472">
        <v>9304</v>
      </c>
      <c r="C31" s="473">
        <v>0</v>
      </c>
      <c r="D31" s="474">
        <v>0</v>
      </c>
      <c r="E31" s="475">
        <v>0</v>
      </c>
      <c r="F31" s="474">
        <v>0</v>
      </c>
      <c r="G31" s="476">
        <v>0</v>
      </c>
      <c r="H31" s="474">
        <v>0</v>
      </c>
      <c r="I31" s="475">
        <v>0</v>
      </c>
      <c r="J31" s="474">
        <v>0</v>
      </c>
      <c r="K31" s="477">
        <v>4</v>
      </c>
      <c r="L31" s="478">
        <v>22</v>
      </c>
      <c r="M31" s="477">
        <v>4</v>
      </c>
      <c r="N31" s="479">
        <v>13</v>
      </c>
      <c r="O31" s="477">
        <v>12</v>
      </c>
      <c r="P31" s="478">
        <v>13</v>
      </c>
      <c r="Q31" s="480">
        <f t="shared" si="3"/>
        <v>5</v>
      </c>
      <c r="R31" s="483">
        <v>4</v>
      </c>
      <c r="S31" s="482">
        <v>0</v>
      </c>
      <c r="T31" s="483">
        <v>1</v>
      </c>
      <c r="U31" s="482">
        <v>0</v>
      </c>
      <c r="V31" s="483">
        <v>0</v>
      </c>
      <c r="W31" s="482">
        <v>0</v>
      </c>
      <c r="X31" s="484">
        <v>0</v>
      </c>
      <c r="Y31" s="485">
        <f t="shared" si="4"/>
        <v>5</v>
      </c>
      <c r="Z31" s="483">
        <v>4</v>
      </c>
      <c r="AA31" s="482">
        <v>0</v>
      </c>
      <c r="AB31" s="483">
        <v>1</v>
      </c>
      <c r="AC31" s="482">
        <v>0</v>
      </c>
      <c r="AD31" s="483">
        <v>0</v>
      </c>
      <c r="AE31" s="482">
        <v>0</v>
      </c>
      <c r="AF31" s="488">
        <v>0</v>
      </c>
      <c r="AG31" s="472" t="s">
        <v>225</v>
      </c>
      <c r="AH31" s="472">
        <v>0</v>
      </c>
      <c r="AI31" s="489">
        <v>5</v>
      </c>
      <c r="AJ31" s="490">
        <v>5</v>
      </c>
      <c r="AK31" s="491">
        <v>0</v>
      </c>
      <c r="AL31" s="492">
        <v>0</v>
      </c>
      <c r="AM31" s="493">
        <v>33</v>
      </c>
      <c r="AN31" s="494">
        <v>1</v>
      </c>
      <c r="AO31" s="495">
        <v>0</v>
      </c>
      <c r="AP31" s="495">
        <v>0</v>
      </c>
      <c r="AQ31" s="496">
        <f t="shared" si="1"/>
        <v>1</v>
      </c>
      <c r="AR31" s="533">
        <f t="shared" si="2"/>
        <v>3.0303030303030304E-2</v>
      </c>
    </row>
    <row r="32" spans="1:44" ht="19.2">
      <c r="A32" s="420" t="s">
        <v>52</v>
      </c>
      <c r="B32" s="421">
        <v>17038</v>
      </c>
      <c r="C32" s="422">
        <v>0</v>
      </c>
      <c r="D32" s="423">
        <v>0</v>
      </c>
      <c r="E32" s="424">
        <v>0</v>
      </c>
      <c r="F32" s="423">
        <v>0</v>
      </c>
      <c r="G32" s="425">
        <v>0</v>
      </c>
      <c r="H32" s="423">
        <v>0</v>
      </c>
      <c r="I32" s="424">
        <v>0</v>
      </c>
      <c r="J32" s="423">
        <v>0</v>
      </c>
      <c r="K32" s="426">
        <v>28</v>
      </c>
      <c r="L32" s="427">
        <v>352</v>
      </c>
      <c r="M32" s="426">
        <v>0</v>
      </c>
      <c r="N32" s="428">
        <v>0</v>
      </c>
      <c r="O32" s="426">
        <v>52</v>
      </c>
      <c r="P32" s="427">
        <v>81</v>
      </c>
      <c r="Q32" s="429">
        <f t="shared" si="3"/>
        <v>0</v>
      </c>
      <c r="R32" s="498">
        <v>0</v>
      </c>
      <c r="S32" s="499">
        <v>0</v>
      </c>
      <c r="T32" s="498">
        <v>0</v>
      </c>
      <c r="U32" s="499">
        <v>0</v>
      </c>
      <c r="V32" s="539">
        <v>0</v>
      </c>
      <c r="W32" s="499">
        <v>0</v>
      </c>
      <c r="X32" s="500">
        <v>0</v>
      </c>
      <c r="Y32" s="433">
        <f t="shared" si="4"/>
        <v>0</v>
      </c>
      <c r="Z32" s="498">
        <v>0</v>
      </c>
      <c r="AA32" s="499">
        <v>0</v>
      </c>
      <c r="AB32" s="498">
        <v>0</v>
      </c>
      <c r="AC32" s="499">
        <v>0</v>
      </c>
      <c r="AD32" s="498">
        <v>0</v>
      </c>
      <c r="AE32" s="499">
        <v>0</v>
      </c>
      <c r="AF32" s="502">
        <v>0</v>
      </c>
      <c r="AG32" s="421" t="s">
        <v>225</v>
      </c>
      <c r="AH32" s="421">
        <v>0</v>
      </c>
      <c r="AI32" s="437">
        <v>0</v>
      </c>
      <c r="AJ32" s="438">
        <v>0</v>
      </c>
      <c r="AK32" s="439">
        <v>11</v>
      </c>
      <c r="AL32" s="440">
        <v>11</v>
      </c>
      <c r="AM32" s="441">
        <v>128</v>
      </c>
      <c r="AN32" s="430">
        <v>0</v>
      </c>
      <c r="AO32" s="443">
        <v>0</v>
      </c>
      <c r="AP32" s="443">
        <v>0</v>
      </c>
      <c r="AQ32" s="444">
        <f t="shared" si="1"/>
        <v>0</v>
      </c>
      <c r="AR32" s="445">
        <f t="shared" si="2"/>
        <v>0</v>
      </c>
    </row>
    <row r="33" spans="1:44" ht="19.2">
      <c r="A33" s="420" t="s">
        <v>51</v>
      </c>
      <c r="B33" s="421">
        <v>10722</v>
      </c>
      <c r="C33" s="422">
        <v>0</v>
      </c>
      <c r="D33" s="423">
        <v>0</v>
      </c>
      <c r="E33" s="424">
        <v>0</v>
      </c>
      <c r="F33" s="423">
        <v>0</v>
      </c>
      <c r="G33" s="425">
        <v>0</v>
      </c>
      <c r="H33" s="423">
        <v>0</v>
      </c>
      <c r="I33" s="424">
        <v>0</v>
      </c>
      <c r="J33" s="423">
        <v>0</v>
      </c>
      <c r="K33" s="426">
        <v>34</v>
      </c>
      <c r="L33" s="427">
        <v>735</v>
      </c>
      <c r="M33" s="426">
        <v>0</v>
      </c>
      <c r="N33" s="428">
        <v>0</v>
      </c>
      <c r="O33" s="426">
        <v>94</v>
      </c>
      <c r="P33" s="427">
        <v>141</v>
      </c>
      <c r="Q33" s="429">
        <f t="shared" si="3"/>
        <v>49</v>
      </c>
      <c r="R33" s="498">
        <v>49</v>
      </c>
      <c r="S33" s="499">
        <v>0</v>
      </c>
      <c r="T33" s="498">
        <v>0</v>
      </c>
      <c r="U33" s="499">
        <v>0</v>
      </c>
      <c r="V33" s="499">
        <v>0</v>
      </c>
      <c r="W33" s="499">
        <v>0</v>
      </c>
      <c r="X33" s="500">
        <v>0</v>
      </c>
      <c r="Y33" s="433">
        <f t="shared" si="4"/>
        <v>49</v>
      </c>
      <c r="Z33" s="498">
        <v>49</v>
      </c>
      <c r="AA33" s="499">
        <v>0</v>
      </c>
      <c r="AB33" s="498">
        <v>0</v>
      </c>
      <c r="AC33" s="499">
        <v>0</v>
      </c>
      <c r="AD33" s="498">
        <v>0</v>
      </c>
      <c r="AE33" s="499">
        <v>0</v>
      </c>
      <c r="AF33" s="502">
        <v>0</v>
      </c>
      <c r="AG33" s="421" t="s">
        <v>225</v>
      </c>
      <c r="AH33" s="421">
        <v>0</v>
      </c>
      <c r="AI33" s="437">
        <v>13</v>
      </c>
      <c r="AJ33" s="438">
        <v>13</v>
      </c>
      <c r="AK33" s="439">
        <v>51</v>
      </c>
      <c r="AL33" s="440">
        <v>51</v>
      </c>
      <c r="AM33" s="441">
        <v>101</v>
      </c>
      <c r="AN33" s="430">
        <v>2</v>
      </c>
      <c r="AO33" s="443">
        <v>0</v>
      </c>
      <c r="AP33" s="443">
        <v>0</v>
      </c>
      <c r="AQ33" s="444">
        <f t="shared" si="1"/>
        <v>2</v>
      </c>
      <c r="AR33" s="445">
        <f t="shared" si="2"/>
        <v>1.9801980198019802E-2</v>
      </c>
    </row>
    <row r="34" spans="1:44" ht="19.2">
      <c r="A34" s="420" t="s">
        <v>50</v>
      </c>
      <c r="B34" s="421">
        <v>9590</v>
      </c>
      <c r="C34" s="422">
        <v>0</v>
      </c>
      <c r="D34" s="423">
        <v>0</v>
      </c>
      <c r="E34" s="424">
        <v>0</v>
      </c>
      <c r="F34" s="423">
        <v>0</v>
      </c>
      <c r="G34" s="425">
        <v>0</v>
      </c>
      <c r="H34" s="423">
        <v>0</v>
      </c>
      <c r="I34" s="424">
        <v>0</v>
      </c>
      <c r="J34" s="423">
        <v>0</v>
      </c>
      <c r="K34" s="426">
        <v>0</v>
      </c>
      <c r="L34" s="427">
        <v>0</v>
      </c>
      <c r="M34" s="426">
        <v>0</v>
      </c>
      <c r="N34" s="428">
        <v>0</v>
      </c>
      <c r="O34" s="426">
        <v>21</v>
      </c>
      <c r="P34" s="427">
        <v>86</v>
      </c>
      <c r="Q34" s="429">
        <f t="shared" si="3"/>
        <v>0</v>
      </c>
      <c r="R34" s="498">
        <v>0</v>
      </c>
      <c r="S34" s="499">
        <v>0</v>
      </c>
      <c r="T34" s="498">
        <v>0</v>
      </c>
      <c r="U34" s="529">
        <v>0</v>
      </c>
      <c r="V34" s="529">
        <v>0</v>
      </c>
      <c r="W34" s="529">
        <v>0</v>
      </c>
      <c r="X34" s="500">
        <v>0</v>
      </c>
      <c r="Y34" s="433">
        <f t="shared" si="4"/>
        <v>0</v>
      </c>
      <c r="Z34" s="498">
        <v>0</v>
      </c>
      <c r="AA34" s="499">
        <v>0</v>
      </c>
      <c r="AB34" s="498">
        <v>0</v>
      </c>
      <c r="AC34" s="499">
        <v>0</v>
      </c>
      <c r="AD34" s="498">
        <v>0</v>
      </c>
      <c r="AE34" s="499">
        <v>0</v>
      </c>
      <c r="AF34" s="502">
        <v>0</v>
      </c>
      <c r="AG34" s="421" t="s">
        <v>225</v>
      </c>
      <c r="AH34" s="421">
        <v>0</v>
      </c>
      <c r="AI34" s="437">
        <v>0</v>
      </c>
      <c r="AJ34" s="438">
        <v>0</v>
      </c>
      <c r="AK34" s="439">
        <v>5</v>
      </c>
      <c r="AL34" s="440">
        <v>5</v>
      </c>
      <c r="AM34" s="441">
        <v>52</v>
      </c>
      <c r="AN34" s="442">
        <v>0</v>
      </c>
      <c r="AO34" s="443">
        <v>0</v>
      </c>
      <c r="AP34" s="443">
        <v>0</v>
      </c>
      <c r="AQ34" s="444">
        <f t="shared" si="1"/>
        <v>0</v>
      </c>
      <c r="AR34" s="504">
        <f t="shared" si="2"/>
        <v>0</v>
      </c>
    </row>
    <row r="35" spans="1:44" ht="19.2">
      <c r="A35" s="505" t="s">
        <v>49</v>
      </c>
      <c r="B35" s="506">
        <v>18141</v>
      </c>
      <c r="C35" s="507">
        <v>0</v>
      </c>
      <c r="D35" s="508">
        <v>0</v>
      </c>
      <c r="E35" s="509">
        <v>0</v>
      </c>
      <c r="F35" s="508">
        <v>0</v>
      </c>
      <c r="G35" s="510">
        <v>0</v>
      </c>
      <c r="H35" s="508">
        <v>0</v>
      </c>
      <c r="I35" s="509">
        <v>0</v>
      </c>
      <c r="J35" s="508">
        <v>0</v>
      </c>
      <c r="K35" s="511">
        <v>30</v>
      </c>
      <c r="L35" s="512">
        <v>217</v>
      </c>
      <c r="M35" s="511">
        <v>15</v>
      </c>
      <c r="N35" s="513">
        <v>83</v>
      </c>
      <c r="O35" s="511">
        <v>4</v>
      </c>
      <c r="P35" s="512">
        <v>5</v>
      </c>
      <c r="Q35" s="514">
        <f t="shared" si="3"/>
        <v>4</v>
      </c>
      <c r="R35" s="515">
        <v>2</v>
      </c>
      <c r="S35" s="458">
        <v>0</v>
      </c>
      <c r="T35" s="458">
        <v>0</v>
      </c>
      <c r="U35" s="458">
        <v>0</v>
      </c>
      <c r="V35" s="515">
        <v>0</v>
      </c>
      <c r="W35" s="458">
        <v>0</v>
      </c>
      <c r="X35" s="516">
        <v>2</v>
      </c>
      <c r="Y35" s="517">
        <f t="shared" si="4"/>
        <v>4</v>
      </c>
      <c r="Z35" s="515">
        <v>2</v>
      </c>
      <c r="AA35" s="458">
        <v>0</v>
      </c>
      <c r="AB35" s="458">
        <v>0</v>
      </c>
      <c r="AC35" s="458">
        <v>0</v>
      </c>
      <c r="AD35" s="515">
        <v>0</v>
      </c>
      <c r="AE35" s="458">
        <v>0</v>
      </c>
      <c r="AF35" s="518">
        <v>2</v>
      </c>
      <c r="AG35" s="506" t="s">
        <v>225</v>
      </c>
      <c r="AH35" s="506">
        <v>0</v>
      </c>
      <c r="AI35" s="519">
        <v>7</v>
      </c>
      <c r="AJ35" s="520">
        <v>7</v>
      </c>
      <c r="AK35" s="521">
        <v>62</v>
      </c>
      <c r="AL35" s="522">
        <v>62</v>
      </c>
      <c r="AM35" s="523">
        <v>0</v>
      </c>
      <c r="AN35" s="541">
        <v>0</v>
      </c>
      <c r="AO35" s="525">
        <v>0</v>
      </c>
      <c r="AP35" s="525">
        <v>0</v>
      </c>
      <c r="AQ35" s="526">
        <f t="shared" si="1"/>
        <v>0</v>
      </c>
      <c r="AR35" s="527" t="e">
        <f t="shared" si="2"/>
        <v>#DIV/0!</v>
      </c>
    </row>
    <row r="36" spans="1:44" ht="19.2">
      <c r="A36" s="395" t="s">
        <v>137</v>
      </c>
      <c r="B36" s="396">
        <v>10953</v>
      </c>
      <c r="C36" s="397">
        <v>0</v>
      </c>
      <c r="D36" s="398">
        <v>0</v>
      </c>
      <c r="E36" s="401">
        <v>0</v>
      </c>
      <c r="F36" s="398">
        <v>0</v>
      </c>
      <c r="G36" s="400">
        <v>0</v>
      </c>
      <c r="H36" s="398">
        <v>0</v>
      </c>
      <c r="I36" s="401">
        <v>0</v>
      </c>
      <c r="J36" s="398">
        <v>0</v>
      </c>
      <c r="K36" s="402">
        <v>7</v>
      </c>
      <c r="L36" s="403">
        <v>180</v>
      </c>
      <c r="M36" s="402">
        <v>0</v>
      </c>
      <c r="N36" s="404">
        <v>0</v>
      </c>
      <c r="O36" s="402">
        <v>10</v>
      </c>
      <c r="P36" s="403">
        <v>11</v>
      </c>
      <c r="Q36" s="405">
        <f t="shared" si="3"/>
        <v>51</v>
      </c>
      <c r="R36" s="528">
        <v>6</v>
      </c>
      <c r="S36" s="529">
        <v>2</v>
      </c>
      <c r="T36" s="528">
        <v>4</v>
      </c>
      <c r="U36" s="529">
        <v>5</v>
      </c>
      <c r="V36" s="528">
        <v>2</v>
      </c>
      <c r="W36" s="529">
        <v>5</v>
      </c>
      <c r="X36" s="530">
        <v>27</v>
      </c>
      <c r="Y36" s="409">
        <f t="shared" si="4"/>
        <v>185</v>
      </c>
      <c r="Z36" s="528">
        <v>6</v>
      </c>
      <c r="AA36" s="529">
        <v>2</v>
      </c>
      <c r="AB36" s="528">
        <v>4</v>
      </c>
      <c r="AC36" s="529">
        <v>8</v>
      </c>
      <c r="AD36" s="528">
        <v>2</v>
      </c>
      <c r="AE36" s="529">
        <v>8</v>
      </c>
      <c r="AF36" s="531">
        <v>155</v>
      </c>
      <c r="AG36" s="396">
        <v>1</v>
      </c>
      <c r="AH36" s="396">
        <v>0</v>
      </c>
      <c r="AI36" s="412">
        <v>3</v>
      </c>
      <c r="AJ36" s="413">
        <v>3</v>
      </c>
      <c r="AK36" s="414">
        <v>181</v>
      </c>
      <c r="AL36" s="415">
        <v>181</v>
      </c>
      <c r="AM36" s="416">
        <v>188</v>
      </c>
      <c r="AN36" s="406">
        <v>13</v>
      </c>
      <c r="AO36" s="417">
        <v>0</v>
      </c>
      <c r="AP36" s="417">
        <v>0</v>
      </c>
      <c r="AQ36" s="418">
        <f t="shared" si="1"/>
        <v>13</v>
      </c>
      <c r="AR36" s="419">
        <f t="shared" si="2"/>
        <v>6.9148936170212769E-2</v>
      </c>
    </row>
    <row r="37" spans="1:44" ht="19.2">
      <c r="A37" s="420" t="s">
        <v>138</v>
      </c>
      <c r="B37" s="421">
        <v>6756</v>
      </c>
      <c r="C37" s="422">
        <v>0</v>
      </c>
      <c r="D37" s="423">
        <v>0</v>
      </c>
      <c r="E37" s="424">
        <v>0</v>
      </c>
      <c r="F37" s="423">
        <v>0</v>
      </c>
      <c r="G37" s="425">
        <v>0</v>
      </c>
      <c r="H37" s="423">
        <v>0</v>
      </c>
      <c r="I37" s="424">
        <v>0</v>
      </c>
      <c r="J37" s="423">
        <v>0</v>
      </c>
      <c r="K37" s="426">
        <v>2</v>
      </c>
      <c r="L37" s="427">
        <v>19</v>
      </c>
      <c r="M37" s="426">
        <v>0</v>
      </c>
      <c r="N37" s="428">
        <v>0</v>
      </c>
      <c r="O37" s="426">
        <v>7</v>
      </c>
      <c r="P37" s="427">
        <v>16</v>
      </c>
      <c r="Q37" s="429">
        <f t="shared" si="3"/>
        <v>3</v>
      </c>
      <c r="R37" s="498">
        <v>0</v>
      </c>
      <c r="S37" s="499">
        <v>0</v>
      </c>
      <c r="T37" s="498">
        <v>0</v>
      </c>
      <c r="U37" s="499">
        <v>3</v>
      </c>
      <c r="V37" s="498">
        <v>0</v>
      </c>
      <c r="W37" s="499">
        <v>0</v>
      </c>
      <c r="X37" s="500">
        <v>0</v>
      </c>
      <c r="Y37" s="433">
        <f t="shared" si="4"/>
        <v>3</v>
      </c>
      <c r="Z37" s="498">
        <v>0</v>
      </c>
      <c r="AA37" s="499">
        <v>0</v>
      </c>
      <c r="AB37" s="498">
        <v>0</v>
      </c>
      <c r="AC37" s="499">
        <v>3</v>
      </c>
      <c r="AD37" s="498">
        <v>0</v>
      </c>
      <c r="AE37" s="499">
        <v>0</v>
      </c>
      <c r="AF37" s="502">
        <v>0</v>
      </c>
      <c r="AG37" s="421">
        <v>9</v>
      </c>
      <c r="AH37" s="421">
        <v>2</v>
      </c>
      <c r="AI37" s="437">
        <v>0</v>
      </c>
      <c r="AJ37" s="438">
        <v>0</v>
      </c>
      <c r="AK37" s="439">
        <v>1</v>
      </c>
      <c r="AL37" s="440">
        <v>0</v>
      </c>
      <c r="AM37" s="441">
        <v>93</v>
      </c>
      <c r="AN37" s="430">
        <v>9</v>
      </c>
      <c r="AO37" s="443">
        <v>0</v>
      </c>
      <c r="AP37" s="443">
        <v>0</v>
      </c>
      <c r="AQ37" s="444">
        <f t="shared" si="1"/>
        <v>9</v>
      </c>
      <c r="AR37" s="504">
        <f t="shared" si="2"/>
        <v>9.6774193548387094E-2</v>
      </c>
    </row>
    <row r="38" spans="1:44" ht="19.2">
      <c r="A38" s="420" t="s">
        <v>139</v>
      </c>
      <c r="B38" s="421">
        <v>23555</v>
      </c>
      <c r="C38" s="422">
        <v>0</v>
      </c>
      <c r="D38" s="423">
        <v>0</v>
      </c>
      <c r="E38" s="424">
        <v>0</v>
      </c>
      <c r="F38" s="423">
        <v>0</v>
      </c>
      <c r="G38" s="425">
        <v>0</v>
      </c>
      <c r="H38" s="423">
        <v>0</v>
      </c>
      <c r="I38" s="424">
        <v>0</v>
      </c>
      <c r="J38" s="423">
        <v>0</v>
      </c>
      <c r="K38" s="426">
        <v>30</v>
      </c>
      <c r="L38" s="427">
        <v>184</v>
      </c>
      <c r="M38" s="426">
        <v>1</v>
      </c>
      <c r="N38" s="428">
        <v>14</v>
      </c>
      <c r="O38" s="426">
        <v>0</v>
      </c>
      <c r="P38" s="427">
        <v>0</v>
      </c>
      <c r="Q38" s="429">
        <f t="shared" si="3"/>
        <v>27</v>
      </c>
      <c r="R38" s="498">
        <v>27</v>
      </c>
      <c r="S38" s="499">
        <v>0</v>
      </c>
      <c r="T38" s="498">
        <v>0</v>
      </c>
      <c r="U38" s="499">
        <v>0</v>
      </c>
      <c r="V38" s="498">
        <v>0</v>
      </c>
      <c r="W38" s="499">
        <v>0</v>
      </c>
      <c r="X38" s="500">
        <v>0</v>
      </c>
      <c r="Y38" s="433">
        <f t="shared" si="4"/>
        <v>46</v>
      </c>
      <c r="Z38" s="498">
        <v>46</v>
      </c>
      <c r="AA38" s="499">
        <v>0</v>
      </c>
      <c r="AB38" s="498">
        <v>0</v>
      </c>
      <c r="AC38" s="499">
        <v>0</v>
      </c>
      <c r="AD38" s="498">
        <v>0</v>
      </c>
      <c r="AE38" s="499">
        <v>0</v>
      </c>
      <c r="AF38" s="502">
        <v>0</v>
      </c>
      <c r="AG38" s="421">
        <v>69</v>
      </c>
      <c r="AH38" s="421">
        <v>0</v>
      </c>
      <c r="AI38" s="437">
        <v>23</v>
      </c>
      <c r="AJ38" s="438">
        <v>23</v>
      </c>
      <c r="AK38" s="439">
        <v>0</v>
      </c>
      <c r="AL38" s="440">
        <v>0</v>
      </c>
      <c r="AM38" s="441">
        <v>593</v>
      </c>
      <c r="AN38" s="430">
        <v>0</v>
      </c>
      <c r="AO38" s="443">
        <v>0</v>
      </c>
      <c r="AP38" s="443">
        <v>0</v>
      </c>
      <c r="AQ38" s="444">
        <f t="shared" si="1"/>
        <v>0</v>
      </c>
      <c r="AR38" s="445">
        <f t="shared" si="2"/>
        <v>0</v>
      </c>
    </row>
    <row r="39" spans="1:44" ht="19.2">
      <c r="A39" s="420" t="s">
        <v>60</v>
      </c>
      <c r="B39" s="421">
        <v>39284</v>
      </c>
      <c r="C39" s="422">
        <v>0</v>
      </c>
      <c r="D39" s="423">
        <v>0</v>
      </c>
      <c r="E39" s="424">
        <v>0</v>
      </c>
      <c r="F39" s="423">
        <v>0</v>
      </c>
      <c r="G39" s="425">
        <v>0</v>
      </c>
      <c r="H39" s="423">
        <v>0</v>
      </c>
      <c r="I39" s="424">
        <v>0</v>
      </c>
      <c r="J39" s="423">
        <v>0</v>
      </c>
      <c r="K39" s="426">
        <v>12</v>
      </c>
      <c r="L39" s="427">
        <v>167</v>
      </c>
      <c r="M39" s="426">
        <v>4</v>
      </c>
      <c r="N39" s="428">
        <v>4</v>
      </c>
      <c r="O39" s="426">
        <v>0</v>
      </c>
      <c r="P39" s="427">
        <v>0</v>
      </c>
      <c r="Q39" s="429">
        <f t="shared" si="3"/>
        <v>28</v>
      </c>
      <c r="R39" s="498">
        <v>14</v>
      </c>
      <c r="S39" s="499">
        <v>0</v>
      </c>
      <c r="T39" s="498">
        <v>0</v>
      </c>
      <c r="U39" s="499">
        <v>0</v>
      </c>
      <c r="V39" s="498">
        <v>14</v>
      </c>
      <c r="W39" s="499">
        <v>0</v>
      </c>
      <c r="X39" s="500">
        <v>0</v>
      </c>
      <c r="Y39" s="433">
        <f t="shared" si="4"/>
        <v>28</v>
      </c>
      <c r="Z39" s="498">
        <v>14</v>
      </c>
      <c r="AA39" s="499">
        <v>0</v>
      </c>
      <c r="AB39" s="498">
        <v>0</v>
      </c>
      <c r="AC39" s="499">
        <v>0</v>
      </c>
      <c r="AD39" s="498">
        <v>14</v>
      </c>
      <c r="AE39" s="499">
        <v>0</v>
      </c>
      <c r="AF39" s="502">
        <v>0</v>
      </c>
      <c r="AG39" s="421">
        <v>75</v>
      </c>
      <c r="AH39" s="421">
        <v>0</v>
      </c>
      <c r="AI39" s="437">
        <v>3</v>
      </c>
      <c r="AJ39" s="438">
        <v>3</v>
      </c>
      <c r="AK39" s="439">
        <v>247</v>
      </c>
      <c r="AL39" s="440">
        <v>247</v>
      </c>
      <c r="AM39" s="441">
        <v>75</v>
      </c>
      <c r="AN39" s="430">
        <v>43</v>
      </c>
      <c r="AO39" s="443">
        <v>0</v>
      </c>
      <c r="AP39" s="443">
        <v>0</v>
      </c>
      <c r="AQ39" s="444">
        <f t="shared" si="1"/>
        <v>43</v>
      </c>
      <c r="AR39" s="445">
        <f t="shared" si="2"/>
        <v>0.57333333333333336</v>
      </c>
    </row>
    <row r="40" spans="1:44" ht="19.8" thickBot="1">
      <c r="A40" s="542" t="s">
        <v>59</v>
      </c>
      <c r="B40" s="543">
        <v>3076</v>
      </c>
      <c r="C40" s="544">
        <v>0</v>
      </c>
      <c r="D40" s="545">
        <v>0</v>
      </c>
      <c r="E40" s="546">
        <v>0</v>
      </c>
      <c r="F40" s="545">
        <v>0</v>
      </c>
      <c r="G40" s="547">
        <v>0</v>
      </c>
      <c r="H40" s="548">
        <v>0</v>
      </c>
      <c r="I40" s="546">
        <v>0</v>
      </c>
      <c r="J40" s="545">
        <v>0</v>
      </c>
      <c r="K40" s="549">
        <v>26</v>
      </c>
      <c r="L40" s="550">
        <v>218</v>
      </c>
      <c r="M40" s="549">
        <v>13</v>
      </c>
      <c r="N40" s="545">
        <v>69</v>
      </c>
      <c r="O40" s="549">
        <v>4</v>
      </c>
      <c r="P40" s="550">
        <v>390</v>
      </c>
      <c r="Q40" s="551">
        <f t="shared" si="3"/>
        <v>19</v>
      </c>
      <c r="R40" s="552">
        <v>15</v>
      </c>
      <c r="S40" s="553">
        <v>0</v>
      </c>
      <c r="T40" s="552">
        <v>0</v>
      </c>
      <c r="U40" s="553">
        <v>3</v>
      </c>
      <c r="V40" s="552">
        <v>0</v>
      </c>
      <c r="W40" s="553">
        <v>0</v>
      </c>
      <c r="X40" s="554">
        <v>1</v>
      </c>
      <c r="Y40" s="555">
        <f t="shared" si="4"/>
        <v>19</v>
      </c>
      <c r="Z40" s="552">
        <v>15</v>
      </c>
      <c r="AA40" s="553">
        <v>0</v>
      </c>
      <c r="AB40" s="552">
        <v>0</v>
      </c>
      <c r="AC40" s="553">
        <v>3</v>
      </c>
      <c r="AD40" s="552">
        <v>0</v>
      </c>
      <c r="AE40" s="553">
        <v>0</v>
      </c>
      <c r="AF40" s="556">
        <v>1</v>
      </c>
      <c r="AG40" s="543">
        <v>4</v>
      </c>
      <c r="AH40" s="543">
        <v>20</v>
      </c>
      <c r="AI40" s="557">
        <v>2</v>
      </c>
      <c r="AJ40" s="520">
        <v>2</v>
      </c>
      <c r="AK40" s="558">
        <v>10</v>
      </c>
      <c r="AL40" s="559">
        <v>10</v>
      </c>
      <c r="AM40" s="560">
        <v>20</v>
      </c>
      <c r="AN40" s="561">
        <v>4</v>
      </c>
      <c r="AO40" s="562">
        <v>0</v>
      </c>
      <c r="AP40" s="562">
        <v>0</v>
      </c>
      <c r="AQ40" s="563">
        <f t="shared" si="1"/>
        <v>4</v>
      </c>
      <c r="AR40" s="564">
        <f t="shared" si="2"/>
        <v>0.2</v>
      </c>
    </row>
    <row r="41" spans="1:44" ht="19.2">
      <c r="A41" s="276"/>
      <c r="B41" s="565" t="s">
        <v>226</v>
      </c>
      <c r="C41" s="565"/>
      <c r="D41" s="565"/>
      <c r="E41" s="565"/>
      <c r="F41" s="565"/>
      <c r="G41" s="565"/>
      <c r="H41" s="565"/>
      <c r="I41" s="565"/>
      <c r="J41" s="565"/>
      <c r="K41" s="565"/>
      <c r="L41" s="565"/>
      <c r="M41" s="565"/>
      <c r="N41" s="565"/>
      <c r="O41" s="565"/>
      <c r="P41" s="565"/>
      <c r="Q41" s="565"/>
      <c r="R41" s="565"/>
      <c r="S41" s="565"/>
      <c r="T41" s="565"/>
      <c r="U41" s="565"/>
      <c r="V41" s="565"/>
      <c r="W41" s="565"/>
      <c r="X41" s="565"/>
      <c r="Y41" s="565"/>
      <c r="Z41" s="565"/>
      <c r="AA41" s="565"/>
      <c r="AB41" s="565"/>
      <c r="AC41" s="565"/>
      <c r="AD41" s="565"/>
      <c r="AE41" s="565"/>
      <c r="AF41" s="565"/>
      <c r="AG41" s="565"/>
      <c r="AH41" s="565"/>
      <c r="AI41" s="565"/>
      <c r="AJ41" s="565"/>
      <c r="AK41" s="565"/>
      <c r="AL41" s="565"/>
      <c r="AM41" s="566"/>
      <c r="AN41" s="566"/>
      <c r="AO41" s="566"/>
      <c r="AP41" s="566"/>
      <c r="AQ41" s="566"/>
      <c r="AR41" s="566"/>
    </row>
    <row r="42" spans="1:44" ht="19.2">
      <c r="A42" s="276"/>
      <c r="B42" s="276" t="s">
        <v>227</v>
      </c>
      <c r="C42" s="276"/>
      <c r="D42" s="276"/>
      <c r="E42" s="276"/>
      <c r="F42" s="276"/>
      <c r="G42" s="276"/>
      <c r="H42" s="276"/>
      <c r="I42" s="276"/>
      <c r="J42" s="276"/>
      <c r="K42" s="276"/>
      <c r="L42" s="276"/>
      <c r="M42" s="276"/>
      <c r="N42" s="276"/>
      <c r="O42" s="276"/>
      <c r="P42" s="276"/>
      <c r="Q42" s="276"/>
      <c r="R42" s="276"/>
      <c r="S42" s="276"/>
      <c r="T42" s="276"/>
      <c r="U42" s="276"/>
      <c r="V42" s="276"/>
      <c r="W42" s="276"/>
      <c r="X42" s="276"/>
      <c r="Y42" s="276"/>
      <c r="Z42" s="276"/>
      <c r="AA42" s="276"/>
      <c r="AB42" s="276"/>
      <c r="AC42" s="276"/>
      <c r="AD42" s="276"/>
      <c r="AE42" s="276"/>
      <c r="AF42" s="276"/>
      <c r="AG42" s="276"/>
      <c r="AH42" s="276"/>
      <c r="AI42" s="276"/>
      <c r="AJ42" s="276"/>
      <c r="AK42" s="276"/>
      <c r="AL42" s="276"/>
      <c r="AM42" s="276"/>
      <c r="AN42" s="276"/>
      <c r="AO42" s="276"/>
      <c r="AP42" s="276"/>
      <c r="AQ42" s="276"/>
      <c r="AR42" s="276"/>
    </row>
    <row r="43" spans="1:44" ht="19.2">
      <c r="A43" s="276"/>
      <c r="B43" s="276" t="s">
        <v>228</v>
      </c>
      <c r="C43" s="276"/>
      <c r="D43" s="276"/>
      <c r="E43" s="276"/>
      <c r="F43" s="276"/>
      <c r="G43" s="276"/>
      <c r="H43" s="276"/>
      <c r="I43" s="276"/>
      <c r="J43" s="276"/>
      <c r="K43" s="276"/>
      <c r="L43" s="276"/>
      <c r="M43" s="276"/>
      <c r="N43" s="276"/>
      <c r="O43" s="276"/>
      <c r="P43" s="276"/>
      <c r="Q43" s="276"/>
      <c r="R43" s="276"/>
      <c r="S43" s="276"/>
      <c r="T43" s="276"/>
      <c r="U43" s="276"/>
      <c r="V43" s="276"/>
      <c r="W43" s="276"/>
      <c r="X43" s="276"/>
      <c r="Y43" s="276"/>
      <c r="Z43" s="276"/>
      <c r="AA43" s="276"/>
      <c r="AB43" s="276"/>
      <c r="AC43" s="276"/>
      <c r="AD43" s="276"/>
      <c r="AE43" s="276"/>
      <c r="AF43" s="276"/>
      <c r="AG43" s="276"/>
      <c r="AH43" s="276"/>
      <c r="AI43" s="276"/>
      <c r="AJ43" s="276"/>
      <c r="AK43" s="276"/>
      <c r="AL43" s="276"/>
      <c r="AM43" s="276"/>
      <c r="AN43" s="276"/>
      <c r="AO43" s="276"/>
      <c r="AP43" s="276"/>
      <c r="AQ43" s="276"/>
      <c r="AR43" s="276"/>
    </row>
    <row r="44" spans="1:44" ht="19.2">
      <c r="A44" s="276"/>
      <c r="B44" s="276" t="s">
        <v>229</v>
      </c>
      <c r="C44" s="276"/>
      <c r="D44" s="276"/>
      <c r="E44" s="276"/>
      <c r="F44" s="276"/>
      <c r="G44" s="276"/>
      <c r="H44" s="276"/>
      <c r="I44" s="276"/>
      <c r="J44" s="276"/>
      <c r="K44" s="276"/>
      <c r="L44" s="276"/>
      <c r="M44" s="276"/>
      <c r="N44" s="276"/>
      <c r="O44" s="276"/>
      <c r="P44" s="276"/>
      <c r="Q44" s="276"/>
      <c r="R44" s="276"/>
      <c r="S44" s="276"/>
      <c r="T44" s="276"/>
      <c r="U44" s="276"/>
      <c r="V44" s="276"/>
      <c r="W44" s="276"/>
      <c r="X44" s="276"/>
      <c r="Y44" s="276"/>
      <c r="Z44" s="276"/>
      <c r="AA44" s="276"/>
      <c r="AB44" s="276"/>
      <c r="AC44" s="276"/>
      <c r="AD44" s="276"/>
      <c r="AE44" s="276"/>
      <c r="AF44" s="276"/>
      <c r="AG44" s="276"/>
      <c r="AH44" s="276"/>
      <c r="AI44" s="276"/>
      <c r="AJ44" s="276"/>
      <c r="AK44" s="276"/>
      <c r="AL44" s="276"/>
      <c r="AM44" s="276"/>
      <c r="AN44" s="276"/>
      <c r="AO44" s="276"/>
      <c r="AP44" s="276"/>
      <c r="AQ44" s="276"/>
      <c r="AR44" s="276"/>
    </row>
    <row r="45" spans="1:44" ht="19.2">
      <c r="A45" s="276"/>
      <c r="B45" s="276" t="s">
        <v>230</v>
      </c>
      <c r="C45" s="276"/>
      <c r="D45" s="276"/>
      <c r="E45" s="276"/>
      <c r="F45" s="276"/>
      <c r="G45" s="276"/>
      <c r="H45" s="276"/>
      <c r="I45" s="276"/>
      <c r="J45" s="276"/>
      <c r="K45" s="276"/>
      <c r="L45" s="276"/>
      <c r="M45" s="276"/>
      <c r="N45" s="276"/>
      <c r="O45" s="276"/>
      <c r="P45" s="276"/>
      <c r="Q45" s="276"/>
      <c r="R45" s="276"/>
      <c r="S45" s="276"/>
      <c r="T45" s="276"/>
      <c r="U45" s="276"/>
      <c r="V45" s="276"/>
      <c r="W45" s="276"/>
      <c r="X45" s="276"/>
      <c r="Y45" s="276"/>
      <c r="Z45" s="276"/>
      <c r="AA45" s="276"/>
      <c r="AB45" s="276"/>
      <c r="AC45" s="276"/>
      <c r="AD45" s="276"/>
      <c r="AE45" s="276"/>
      <c r="AF45" s="276"/>
      <c r="AG45" s="276"/>
      <c r="AH45" s="276"/>
      <c r="AI45" s="276"/>
      <c r="AJ45" s="276"/>
      <c r="AK45" s="276"/>
      <c r="AL45" s="276"/>
      <c r="AM45" s="276"/>
      <c r="AN45" s="276"/>
      <c r="AO45" s="276"/>
      <c r="AP45" s="276"/>
      <c r="AQ45" s="276"/>
      <c r="AR45" s="276"/>
    </row>
  </sheetData>
  <mergeCells count="65">
    <mergeCell ref="N5:N6"/>
    <mergeCell ref="O5:O6"/>
    <mergeCell ref="P5:P6"/>
    <mergeCell ref="AI5:AI6"/>
    <mergeCell ref="AJ5:AJ6"/>
    <mergeCell ref="AK5:AK6"/>
    <mergeCell ref="AQ4:AQ5"/>
    <mergeCell ref="C5:C6"/>
    <mergeCell ref="D5:D6"/>
    <mergeCell ref="E5:E6"/>
    <mergeCell ref="F5:F6"/>
    <mergeCell ref="G5:G6"/>
    <mergeCell ref="H5:H6"/>
    <mergeCell ref="I5:I6"/>
    <mergeCell ref="J5:J6"/>
    <mergeCell ref="M5:M6"/>
    <mergeCell ref="AH4:AH6"/>
    <mergeCell ref="AI4:AJ4"/>
    <mergeCell ref="AK4:AL4"/>
    <mergeCell ref="AN4:AN5"/>
    <mergeCell ref="AO4:AO5"/>
    <mergeCell ref="AP4:AP5"/>
    <mergeCell ref="AL5:AL6"/>
    <mergeCell ref="AB4:AB6"/>
    <mergeCell ref="AC4:AC6"/>
    <mergeCell ref="AD4:AD6"/>
    <mergeCell ref="AE4:AE6"/>
    <mergeCell ref="AF4:AF6"/>
    <mergeCell ref="AG4:AG6"/>
    <mergeCell ref="V4:V6"/>
    <mergeCell ref="W4:W6"/>
    <mergeCell ref="X4:X6"/>
    <mergeCell ref="Y4:Y6"/>
    <mergeCell ref="Z4:Z6"/>
    <mergeCell ref="AA4:AA6"/>
    <mergeCell ref="AM3:AM5"/>
    <mergeCell ref="AN3:AQ3"/>
    <mergeCell ref="AR3:AR5"/>
    <mergeCell ref="C4:D4"/>
    <mergeCell ref="E4:F4"/>
    <mergeCell ref="G4:H4"/>
    <mergeCell ref="I4:J4"/>
    <mergeCell ref="K4:K6"/>
    <mergeCell ref="L4:L6"/>
    <mergeCell ref="Q4:Q6"/>
    <mergeCell ref="AH2:AH3"/>
    <mergeCell ref="AI2:AL2"/>
    <mergeCell ref="AM2:AR2"/>
    <mergeCell ref="C3:J3"/>
    <mergeCell ref="K3:L3"/>
    <mergeCell ref="M3:N4"/>
    <mergeCell ref="O3:P4"/>
    <mergeCell ref="Q3:X3"/>
    <mergeCell ref="Y3:AF3"/>
    <mergeCell ref="AI3:AL3"/>
    <mergeCell ref="A2:A6"/>
    <mergeCell ref="B2:B6"/>
    <mergeCell ref="C2:L2"/>
    <mergeCell ref="M2:P2"/>
    <mergeCell ref="Q2:AF2"/>
    <mergeCell ref="AG2:AG3"/>
    <mergeCell ref="R4:R6"/>
    <mergeCell ref="S4:S6"/>
    <mergeCell ref="T4:T6"/>
    <mergeCell ref="U4:U6"/>
  </mergeCells>
  <phoneticPr fontId="5"/>
  <pageMargins left="0.7" right="0.7" top="0.75" bottom="0.75" header="0.3" footer="0.3"/>
  <drawing r:id="rId1"/>
</worksheet>
</file>