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06_理財G\02 公営企業　＝今の「07,08,11,13,15,18,22,23」と同じ\02 決算状況調査\R03（佐藤）\05_経営比較分析表\20220105_経営比較分析表（令和２年度決算）の分析等\10_公表\03_公表データ\08_小田原市★\"/>
    </mc:Choice>
  </mc:AlternateContent>
  <workbookProtection workbookAlgorithmName="SHA-512" workbookHashValue="LwGB+w+IFffZ0zCfzi3pQDptI2yW0CeYnL41tOdhA2AHsS8AUhkcxl0gW0S+3KyTK+1UfrgUjnnnHzLV6yQMYA==" workbookSaltValue="p1atilFD5vNA+KPVXSeYZw=="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<sst xmlns="http://schemas.openxmlformats.org/spreadsheetml/2006/main" count="228" uniqueCount="114">
  <si>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</si>
  <si>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</si>
  <si>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</si>
  <si>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</si>
  <si>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</si>
  <si>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</si>
  <si>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</si>
  <si>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</si>
  <si>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</si>
  <si>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</si>
  <si>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</si>
  <si>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</si>
  <si>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</si>
  <si>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</si>
  <si>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</si>
  <si>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</si>
  <si>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</si>
  <si>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</si>
  <si>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</si>
  <si>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</si>
  <si>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</si>
  <si>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</si>
  <si>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</si>
  <si>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</si>
  <si>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</si>
  <si>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</si>
  <si>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</si>
  <si>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</si>
  <si>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</si>
  <si>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</si>
  <si>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</si>
  <si>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</si>
  <si>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</si>
  <si>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</si>
  <si>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</si>
  <si>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</si>
  <si>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</si>
  <si>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</si>
  <si>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</si>
  <si>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</si>
  <si>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</si>
  <si>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</si>
  <si>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</si>
  <si>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</si>
  <si>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</si>
  <si>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</si>
  <si>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</si>
  <si>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</si>
  <si>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</si>
  <si>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</si>
  <si>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</si>
  <si>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</si>
  <si>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</si>
  <si>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</si>
  <si>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</si>
  <si>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</si>
  <si>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</si>
  <si>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</si>
  <si>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</si>
  <si>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</si>
  <si>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</si>
  <si>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</si>
  <si>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</si>
  <si>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</si>
  <si>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</si>
  <si>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</si>
  <si>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</si>
  <si>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</si>
  <si>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</si>
  <si>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</si>
  <si>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</si>
  <si>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</si>
  <si>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</si>
  <si>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</si>
  <si>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</si>
  <si>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</si>
  <si>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</si>
  <si>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</si>
  <si>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</si>
  <si>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</si>
  <si>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</si>
  <si>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</si>
  <si>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</si>
  <si>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</si>
  <si>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</si>
  <si>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</si>
  <si>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</si>
  <si>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</si>
  <si>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</si>
  <si>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</si>
  <si>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</si>
  <si>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</si>
  <si>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</si>
  <si>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小田原市</t>
  </si>
  <si>
    <t>法適用</t>
  </si>
  <si>
    <t>水道事業</t>
  </si>
  <si>
    <t>末端給水事業</t>
  </si>
  <si>
    <t>A2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</si>
  <si>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</si>
  <si>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</si>
  <si>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</si>
  <si>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</si>
  <si>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</si>
  <si>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</si>
  <si>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</si>
  <si>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</si>
  <si>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</si>
  <si>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</si>
  <si>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</si>
  <si>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</si>
  <si>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</si>
  <si>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　将来において、水需要の低下によりさらなる給水収益の減少が予想される一方で、地震対策や施設更新などといった支出の増加が避けられない状況となっており、事業経営の効率化と財政基盤の強化が必要となります。
 今後は、おだわら水道ビジョン（経営戦略）の改定施行のため、アセットマネジメント（資産管理）の結果と投資・財政に係る試算の整合を図るべく検討を進めていきます。
　また、収入については、安定的かつ健全な経営を引き続き継続できるよう財政推計を行うとともに、収入の根幹をなす水道料金については、定期的に見直しを図り適切な料金水準を検討していきます。
</t>
    <rPh sb="116" eb="118">
      <t>ケイエイ</t>
    </rPh>
    <rPh sb="118" eb="120">
      <t>センリャク</t>
    </rPh>
    <rPh sb="122" eb="124">
      <t>カイテイ</t>
    </rPh>
    <rPh sb="124" eb="126">
      <t>セコウ</t>
    </rPh>
    <rPh sb="147" eb="149">
      <t>ケッカ</t>
    </rPh>
    <rPh sb="150" eb="152">
      <t>トウシ</t>
    </rPh>
    <rPh sb="153" eb="155">
      <t>ザイセイ</t>
    </rPh>
    <rPh sb="156" eb="157">
      <t>カカ</t>
    </rPh>
    <rPh sb="158" eb="160">
      <t>シサン</t>
    </rPh>
    <rPh sb="161" eb="163">
      <t>セイゴウ</t>
    </rPh>
    <rPh sb="164" eb="165">
      <t>ハカ</t>
    </rPh>
    <rPh sb="168" eb="170">
      <t>ケントウ</t>
    </rPh>
    <rPh sb="171" eb="172">
      <t>スス</t>
    </rPh>
    <phoneticPr fontId="4"/>
  </si>
  <si>
    <t>　①有形固定資産減価償却率、②管路経年化率が類似団体平均値と比べ高い水準となっている一方、③管路更新率が低くなっていることから、施設の老朽化が進んでいると分析されます。
　管路の老朽化対策は、主に昭和40年代中頃以前に布設した管路について更新事業を進めていますが、多額の事業費を要する基幹管路から優先的に実施しているため、実施延長が伸びず管路更新率が低い値となっています。</t>
    <rPh sb="96" eb="97">
      <t>オモ</t>
    </rPh>
    <phoneticPr fontId="4"/>
  </si>
  <si>
    <t>　給水収益の増加により、①経常収支比率や⑤料金回収率は100％以上であり、類似団体平均値を上回っています。
　④企業債残高対給水収益比率については、企業債残高が減少し、給水収益が増加したことにより指標は低下しましたが、依然として類似団体平均値よりも高い水準にあります。
　特に給水収益は新型コロナウイルス感染症の感染拡大による影響が大きく、例年にない動きを示しており、今後の経営状況の推移については予断を許さない状況です。
※経営比較分析表の指標は、地方公営企業決算状況調査の数値を機械的に計算したものであり、⑤料金回収率と⑥給水原価は、本市の公表指標と異なります。
（R02料金回収率109.64％、R02給水原価127.54円）</t>
    <rPh sb="1" eb="3">
      <t>キュウスイ</t>
    </rPh>
    <rPh sb="3" eb="5">
      <t>シュウエキ</t>
    </rPh>
    <rPh sb="6" eb="8">
      <t>ゾウカ</t>
    </rPh>
    <rPh sb="31" eb="33">
      <t>イジョウ</t>
    </rPh>
    <rPh sb="43" eb="44">
      <t>チ</t>
    </rPh>
    <rPh sb="45" eb="47">
      <t>ウワマワ</t>
    </rPh>
    <rPh sb="87" eb="89">
      <t>キュウスイ</t>
    </rPh>
    <rPh sb="89" eb="91">
      <t>シュウエキ</t>
    </rPh>
    <rPh sb="92" eb="94">
      <t>ゾウカ</t>
    </rPh>
    <rPh sb="101" eb="103">
      <t>シヒョウ</t>
    </rPh>
    <rPh sb="104" eb="106">
      <t>テイカ</t>
    </rPh>
    <rPh sb="120" eb="121">
      <t>チ</t>
    </rPh>
    <rPh sb="136" eb="137">
      <t>トク</t>
    </rPh>
    <rPh sb="138" eb="140">
      <t>キュウスイ</t>
    </rPh>
    <rPh sb="140" eb="142">
      <t>シュウエキ</t>
    </rPh>
    <rPh sb="146" eb="148">
      <t>シンガタ</t>
    </rPh>
    <rPh sb="155" eb="158">
      <t>カンセンショウ</t>
    </rPh>
    <rPh sb="170" eb="172">
      <t>エイキョウ</t>
    </rPh>
    <rPh sb="175" eb="177">
      <t>トクイ</t>
    </rPh>
    <rPh sb="178" eb="179">
      <t>シメ</t>
    </rPh>
    <rPh sb="187" eb="189">
      <t>ケイエイ</t>
    </rPh>
    <rPh sb="189" eb="191">
      <t>ジョウキョウ</t>
    </rPh>
    <rPh sb="192" eb="194">
      <t>コンゴ</t>
    </rPh>
    <rPh sb="195" eb="197">
      <t>スイイ</t>
    </rPh>
    <rPh sb="202" eb="204">
      <t>ヨダン</t>
    </rPh>
    <rPh sb="205" eb="206">
      <t>ユル</t>
    </rPh>
    <rPh sb="209" eb="211">
      <t>ジョウキョウ</t>
    </rPh>
    <rPh sb="222" eb="224">
      <t>シヒョウ</t>
    </rPh>
    <rPh sb="239" eb="241">
      <t>スウチ</t>
    </rPh>
    <rPh sb="246" eb="248">
      <t>ケイサン</t>
    </rPh>
    <rPh sb="257" eb="259">
      <t>リョウキン</t>
    </rPh>
    <rPh sb="259" eb="261">
      <t>カイシュウ</t>
    </rPh>
    <rPh sb="261" eb="262">
      <t>リツ</t>
    </rPh>
    <rPh sb="264" eb="266">
      <t>キュウスイ</t>
    </rPh>
    <rPh sb="266" eb="268">
      <t>ゲンカ</t>
    </rPh>
    <rPh sb="270" eb="272">
      <t>ホンシ</t>
    </rPh>
    <rPh sb="273" eb="275">
      <t>コウヒョウ</t>
    </rPh>
    <rPh sb="275" eb="277">
      <t>シヒョウ</t>
    </rPh>
    <rPh sb="278" eb="279">
      <t>コト</t>
    </rPh>
    <rPh sb="315" eb="316">
      <t>エン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</si>
</sst>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5" fillId="0" borderId="9"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10" xfId="0" applyFont="1" applyFill="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0.36</c:v>
                </c:pt>
                <c:pt idx="1">
                  <c:v>0.28000000000000003</c:v>
                </c:pt>
                <c:pt idx="2">
                  <c:v>0.42</c:v>
                </c:pt>
                <c:pt idx="3">
                  <c:v>0.27</c:v>
                </c:pt>
                <c:pt idx="4">
                  <c:v>0.16</c:v>
                </c:pt>
              </c:numCache>
            </c:numRef>
          </c:val>
          <c:extLst xmlns:c16r2="http://schemas.microsoft.com/office/drawing/2015/06/chart">
            <c:ext xmlns:c16="http://schemas.microsoft.com/office/drawing/2014/chart" uri="{C3380CC4-5D6E-409C-BE32-E72D297353CC}">
              <c16:uniqueId val="{00000000-B9CE-45BA-AD32-18B1D8C48344}"/>
            </c:ext>
          </c:extLst>
        </c:ser>
        <c:dLbls>
          <c:showLegendKey val="0"/>
          <c:showVal val="0"/>
          <c:showCatName val="0"/>
          <c:showSerName val="0"/>
          <c:showPercent val="0"/>
          <c:showBubbleSize val="0"/>
        </c:dLbls>
        <c:gapWidth val="150"/>
        <c:axId val="361941560"/>
        <c:axId val="361941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0.65</c:v>
                </c:pt>
                <c:pt idx="2">
                  <c:v>0.7</c:v>
                </c:pt>
                <c:pt idx="3">
                  <c:v>0.72</c:v>
                </c:pt>
                <c:pt idx="4">
                  <c:v>0.69</c:v>
                </c:pt>
              </c:numCache>
            </c:numRef>
          </c:val>
          <c:smooth val="0"/>
          <c:extLst xmlns:c16r2="http://schemas.microsoft.com/office/drawing/2015/06/chart">
            <c:ext xmlns:c16="http://schemas.microsoft.com/office/drawing/2014/chart" uri="{C3380CC4-5D6E-409C-BE32-E72D297353CC}">
              <c16:uniqueId val="{00000001-B9CE-45BA-AD32-18B1D8C48344}"/>
            </c:ext>
          </c:extLst>
        </c:ser>
        <c:dLbls>
          <c:showLegendKey val="0"/>
          <c:showVal val="0"/>
          <c:showCatName val="0"/>
          <c:showSerName val="0"/>
          <c:showPercent val="0"/>
          <c:showBubbleSize val="0"/>
        </c:dLbls>
        <c:marker val="1"/>
        <c:smooth val="0"/>
        <c:axId val="361941560"/>
        <c:axId val="361941944"/>
      </c:lineChart>
      <c:dateAx>
        <c:axId val="361941560"/>
        <c:scaling>
          <c:orientation val="minMax"/>
        </c:scaling>
        <c:delete val="1"/>
        <c:axPos val="b"/>
        <c:numFmt formatCode="&quot;H&quot;yy" sourceLinked="1"/>
        <c:majorTickMark val="none"/>
        <c:minorTickMark val="none"/>
        <c:tickLblPos val="none"/>
        <c:crossAx val="361941944"/>
        <c:crosses val="autoZero"/>
        <c:auto val="1"/>
        <c:lblOffset val="100"/>
        <c:baseTimeUnit val="years"/>
      </c:dateAx>
      <c:valAx>
        <c:axId val="361941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1941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62.84</c:v>
                </c:pt>
                <c:pt idx="1">
                  <c:v>64.52</c:v>
                </c:pt>
                <c:pt idx="2">
                  <c:v>63.41</c:v>
                </c:pt>
                <c:pt idx="3">
                  <c:v>63.61</c:v>
                </c:pt>
                <c:pt idx="4">
                  <c:v>65.739999999999995</c:v>
                </c:pt>
              </c:numCache>
            </c:numRef>
          </c:val>
          <c:extLst xmlns:c16r2="http://schemas.microsoft.com/office/drawing/2015/06/chart">
            <c:ext xmlns:c16="http://schemas.microsoft.com/office/drawing/2014/chart" uri="{C3380CC4-5D6E-409C-BE32-E72D297353CC}">
              <c16:uniqueId val="{00000000-A40C-4679-AE4D-D5A60FD411B9}"/>
            </c:ext>
          </c:extLst>
        </c:ser>
        <c:dLbls>
          <c:showLegendKey val="0"/>
          <c:showVal val="0"/>
          <c:showCatName val="0"/>
          <c:showSerName val="0"/>
          <c:showPercent val="0"/>
          <c:showBubbleSize val="0"/>
        </c:dLbls>
        <c:gapWidth val="150"/>
        <c:axId val="362715760"/>
        <c:axId val="362716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62.46</c:v>
                </c:pt>
                <c:pt idx="1">
                  <c:v>62.88</c:v>
                </c:pt>
                <c:pt idx="2">
                  <c:v>62.32</c:v>
                </c:pt>
                <c:pt idx="3">
                  <c:v>61.71</c:v>
                </c:pt>
                <c:pt idx="4">
                  <c:v>63.12</c:v>
                </c:pt>
              </c:numCache>
            </c:numRef>
          </c:val>
          <c:smooth val="0"/>
          <c:extLst xmlns:c16r2="http://schemas.microsoft.com/office/drawing/2015/06/chart">
            <c:ext xmlns:c16="http://schemas.microsoft.com/office/drawing/2014/chart" uri="{C3380CC4-5D6E-409C-BE32-E72D297353CC}">
              <c16:uniqueId val="{00000001-A40C-4679-AE4D-D5A60FD411B9}"/>
            </c:ext>
          </c:extLst>
        </c:ser>
        <c:dLbls>
          <c:showLegendKey val="0"/>
          <c:showVal val="0"/>
          <c:showCatName val="0"/>
          <c:showSerName val="0"/>
          <c:showPercent val="0"/>
          <c:showBubbleSize val="0"/>
        </c:dLbls>
        <c:marker val="1"/>
        <c:smooth val="0"/>
        <c:axId val="362715760"/>
        <c:axId val="362716152"/>
      </c:lineChart>
      <c:dateAx>
        <c:axId val="362715760"/>
        <c:scaling>
          <c:orientation val="minMax"/>
        </c:scaling>
        <c:delete val="1"/>
        <c:axPos val="b"/>
        <c:numFmt formatCode="&quot;H&quot;yy" sourceLinked="1"/>
        <c:majorTickMark val="none"/>
        <c:minorTickMark val="none"/>
        <c:tickLblPos val="none"/>
        <c:crossAx val="362716152"/>
        <c:crosses val="autoZero"/>
        <c:auto val="1"/>
        <c:lblOffset val="100"/>
        <c:baseTimeUnit val="years"/>
      </c:dateAx>
      <c:valAx>
        <c:axId val="362716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715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87.95</c:v>
                </c:pt>
                <c:pt idx="1">
                  <c:v>86.03</c:v>
                </c:pt>
                <c:pt idx="2">
                  <c:v>86.73</c:v>
                </c:pt>
                <c:pt idx="3">
                  <c:v>85.02</c:v>
                </c:pt>
                <c:pt idx="4">
                  <c:v>83.65</c:v>
                </c:pt>
              </c:numCache>
            </c:numRef>
          </c:val>
          <c:extLst xmlns:c16r2="http://schemas.microsoft.com/office/drawing/2015/06/chart">
            <c:ext xmlns:c16="http://schemas.microsoft.com/office/drawing/2014/chart" uri="{C3380CC4-5D6E-409C-BE32-E72D297353CC}">
              <c16:uniqueId val="{00000000-6E61-415D-9DF5-58F8FA31B4CE}"/>
            </c:ext>
          </c:extLst>
        </c:ser>
        <c:dLbls>
          <c:showLegendKey val="0"/>
          <c:showVal val="0"/>
          <c:showCatName val="0"/>
          <c:showSerName val="0"/>
          <c:showPercent val="0"/>
          <c:showBubbleSize val="0"/>
        </c:dLbls>
        <c:gapWidth val="150"/>
        <c:axId val="362719288"/>
        <c:axId val="363092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90.62</c:v>
                </c:pt>
                <c:pt idx="1">
                  <c:v>90.13</c:v>
                </c:pt>
                <c:pt idx="2">
                  <c:v>90.19</c:v>
                </c:pt>
                <c:pt idx="3">
                  <c:v>90.03</c:v>
                </c:pt>
                <c:pt idx="4">
                  <c:v>90.09</c:v>
                </c:pt>
              </c:numCache>
            </c:numRef>
          </c:val>
          <c:smooth val="0"/>
          <c:extLst xmlns:c16r2="http://schemas.microsoft.com/office/drawing/2015/06/chart">
            <c:ext xmlns:c16="http://schemas.microsoft.com/office/drawing/2014/chart" uri="{C3380CC4-5D6E-409C-BE32-E72D297353CC}">
              <c16:uniqueId val="{00000001-6E61-415D-9DF5-58F8FA31B4CE}"/>
            </c:ext>
          </c:extLst>
        </c:ser>
        <c:dLbls>
          <c:showLegendKey val="0"/>
          <c:showVal val="0"/>
          <c:showCatName val="0"/>
          <c:showSerName val="0"/>
          <c:showPercent val="0"/>
          <c:showBubbleSize val="0"/>
        </c:dLbls>
        <c:marker val="1"/>
        <c:smooth val="0"/>
        <c:axId val="362719288"/>
        <c:axId val="363092880"/>
      </c:lineChart>
      <c:dateAx>
        <c:axId val="362719288"/>
        <c:scaling>
          <c:orientation val="minMax"/>
        </c:scaling>
        <c:delete val="1"/>
        <c:axPos val="b"/>
        <c:numFmt formatCode="&quot;H&quot;yy" sourceLinked="1"/>
        <c:majorTickMark val="none"/>
        <c:minorTickMark val="none"/>
        <c:tickLblPos val="none"/>
        <c:crossAx val="363092880"/>
        <c:crosses val="autoZero"/>
        <c:auto val="1"/>
        <c:lblOffset val="100"/>
        <c:baseTimeUnit val="years"/>
      </c:dateAx>
      <c:valAx>
        <c:axId val="363092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719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104.53</c:v>
                </c:pt>
                <c:pt idx="1">
                  <c:v>120.09</c:v>
                </c:pt>
                <c:pt idx="2">
                  <c:v>118.25</c:v>
                </c:pt>
                <c:pt idx="3">
                  <c:v>113.97</c:v>
                </c:pt>
                <c:pt idx="4">
                  <c:v>114.16</c:v>
                </c:pt>
              </c:numCache>
            </c:numRef>
          </c:val>
          <c:extLst xmlns:c16r2="http://schemas.microsoft.com/office/drawing/2015/06/chart">
            <c:ext xmlns:c16="http://schemas.microsoft.com/office/drawing/2014/chart" uri="{C3380CC4-5D6E-409C-BE32-E72D297353CC}">
              <c16:uniqueId val="{00000000-8649-41E0-975D-3814E470F1FC}"/>
            </c:ext>
          </c:extLst>
        </c:ser>
        <c:dLbls>
          <c:showLegendKey val="0"/>
          <c:showVal val="0"/>
          <c:showCatName val="0"/>
          <c:showSerName val="0"/>
          <c:showPercent val="0"/>
          <c:showBubbleSize val="0"/>
        </c:dLbls>
        <c:gapWidth val="150"/>
        <c:axId val="362688688"/>
        <c:axId val="362697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115.36</c:v>
                </c:pt>
                <c:pt idx="1">
                  <c:v>113.95</c:v>
                </c:pt>
                <c:pt idx="2">
                  <c:v>112.62</c:v>
                </c:pt>
                <c:pt idx="3">
                  <c:v>113.35</c:v>
                </c:pt>
                <c:pt idx="4">
                  <c:v>112.36</c:v>
                </c:pt>
              </c:numCache>
            </c:numRef>
          </c:val>
          <c:smooth val="0"/>
          <c:extLst xmlns:c16r2="http://schemas.microsoft.com/office/drawing/2015/06/chart">
            <c:ext xmlns:c16="http://schemas.microsoft.com/office/drawing/2014/chart" uri="{C3380CC4-5D6E-409C-BE32-E72D297353CC}">
              <c16:uniqueId val="{00000001-8649-41E0-975D-3814E470F1FC}"/>
            </c:ext>
          </c:extLst>
        </c:ser>
        <c:dLbls>
          <c:showLegendKey val="0"/>
          <c:showVal val="0"/>
          <c:showCatName val="0"/>
          <c:showSerName val="0"/>
          <c:showPercent val="0"/>
          <c:showBubbleSize val="0"/>
        </c:dLbls>
        <c:marker val="1"/>
        <c:smooth val="0"/>
        <c:axId val="362688688"/>
        <c:axId val="362697272"/>
      </c:lineChart>
      <c:dateAx>
        <c:axId val="362688688"/>
        <c:scaling>
          <c:orientation val="minMax"/>
        </c:scaling>
        <c:delete val="1"/>
        <c:axPos val="b"/>
        <c:numFmt formatCode="&quot;H&quot;yy" sourceLinked="1"/>
        <c:majorTickMark val="none"/>
        <c:minorTickMark val="none"/>
        <c:tickLblPos val="none"/>
        <c:crossAx val="362697272"/>
        <c:crosses val="autoZero"/>
        <c:auto val="1"/>
        <c:lblOffset val="100"/>
        <c:baseTimeUnit val="years"/>
      </c:dateAx>
      <c:valAx>
        <c:axId val="3626972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62688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49.56</c:v>
                </c:pt>
                <c:pt idx="1">
                  <c:v>51.01</c:v>
                </c:pt>
                <c:pt idx="2">
                  <c:v>52.16</c:v>
                </c:pt>
                <c:pt idx="3">
                  <c:v>52.23</c:v>
                </c:pt>
                <c:pt idx="4">
                  <c:v>52.54</c:v>
                </c:pt>
              </c:numCache>
            </c:numRef>
          </c:val>
          <c:extLst xmlns:c16r2="http://schemas.microsoft.com/office/drawing/2015/06/chart">
            <c:ext xmlns:c16="http://schemas.microsoft.com/office/drawing/2014/chart" uri="{C3380CC4-5D6E-409C-BE32-E72D297353CC}">
              <c16:uniqueId val="{00000000-B22B-4056-A5E7-3CD539442492}"/>
            </c:ext>
          </c:extLst>
        </c:ser>
        <c:dLbls>
          <c:showLegendKey val="0"/>
          <c:showVal val="0"/>
          <c:showCatName val="0"/>
          <c:showSerName val="0"/>
          <c:showPercent val="0"/>
          <c:showBubbleSize val="0"/>
        </c:dLbls>
        <c:gapWidth val="150"/>
        <c:axId val="362424000"/>
        <c:axId val="362432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48.01</c:v>
                </c:pt>
                <c:pt idx="1">
                  <c:v>48.01</c:v>
                </c:pt>
                <c:pt idx="2">
                  <c:v>48.86</c:v>
                </c:pt>
                <c:pt idx="3">
                  <c:v>49.6</c:v>
                </c:pt>
                <c:pt idx="4">
                  <c:v>50.31</c:v>
                </c:pt>
              </c:numCache>
            </c:numRef>
          </c:val>
          <c:smooth val="0"/>
          <c:extLst xmlns:c16r2="http://schemas.microsoft.com/office/drawing/2015/06/chart">
            <c:ext xmlns:c16="http://schemas.microsoft.com/office/drawing/2014/chart" uri="{C3380CC4-5D6E-409C-BE32-E72D297353CC}">
              <c16:uniqueId val="{00000001-B22B-4056-A5E7-3CD539442492}"/>
            </c:ext>
          </c:extLst>
        </c:ser>
        <c:dLbls>
          <c:showLegendKey val="0"/>
          <c:showVal val="0"/>
          <c:showCatName val="0"/>
          <c:showSerName val="0"/>
          <c:showPercent val="0"/>
          <c:showBubbleSize val="0"/>
        </c:dLbls>
        <c:marker val="1"/>
        <c:smooth val="0"/>
        <c:axId val="362424000"/>
        <c:axId val="362432584"/>
      </c:lineChart>
      <c:dateAx>
        <c:axId val="362424000"/>
        <c:scaling>
          <c:orientation val="minMax"/>
        </c:scaling>
        <c:delete val="1"/>
        <c:axPos val="b"/>
        <c:numFmt formatCode="&quot;H&quot;yy" sourceLinked="1"/>
        <c:majorTickMark val="none"/>
        <c:minorTickMark val="none"/>
        <c:tickLblPos val="none"/>
        <c:crossAx val="362432584"/>
        <c:crosses val="autoZero"/>
        <c:auto val="1"/>
        <c:lblOffset val="100"/>
        <c:baseTimeUnit val="years"/>
      </c:dateAx>
      <c:valAx>
        <c:axId val="362432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424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29.76</c:v>
                </c:pt>
                <c:pt idx="1">
                  <c:v>21.46</c:v>
                </c:pt>
                <c:pt idx="2">
                  <c:v>21.72</c:v>
                </c:pt>
                <c:pt idx="3">
                  <c:v>22.74</c:v>
                </c:pt>
                <c:pt idx="4">
                  <c:v>23.64</c:v>
                </c:pt>
              </c:numCache>
            </c:numRef>
          </c:val>
          <c:extLst xmlns:c16r2="http://schemas.microsoft.com/office/drawing/2015/06/chart">
            <c:ext xmlns:c16="http://schemas.microsoft.com/office/drawing/2014/chart" uri="{C3380CC4-5D6E-409C-BE32-E72D297353CC}">
              <c16:uniqueId val="{00000000-2394-433E-A611-75FED7ECEED1}"/>
            </c:ext>
          </c:extLst>
        </c:ser>
        <c:dLbls>
          <c:showLegendKey val="0"/>
          <c:showVal val="0"/>
          <c:showCatName val="0"/>
          <c:showSerName val="0"/>
          <c:showPercent val="0"/>
          <c:showBubbleSize val="0"/>
        </c:dLbls>
        <c:gapWidth val="150"/>
        <c:axId val="362522568"/>
        <c:axId val="362520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16.170000000000002</c:v>
                </c:pt>
                <c:pt idx="1">
                  <c:v>16.600000000000001</c:v>
                </c:pt>
                <c:pt idx="2">
                  <c:v>18.510000000000002</c:v>
                </c:pt>
                <c:pt idx="3">
                  <c:v>20.49</c:v>
                </c:pt>
                <c:pt idx="4">
                  <c:v>21.34</c:v>
                </c:pt>
              </c:numCache>
            </c:numRef>
          </c:val>
          <c:smooth val="0"/>
          <c:extLst xmlns:c16r2="http://schemas.microsoft.com/office/drawing/2015/06/chart">
            <c:ext xmlns:c16="http://schemas.microsoft.com/office/drawing/2014/chart" uri="{C3380CC4-5D6E-409C-BE32-E72D297353CC}">
              <c16:uniqueId val="{00000001-2394-433E-A611-75FED7ECEED1}"/>
            </c:ext>
          </c:extLst>
        </c:ser>
        <c:dLbls>
          <c:showLegendKey val="0"/>
          <c:showVal val="0"/>
          <c:showCatName val="0"/>
          <c:showSerName val="0"/>
          <c:showPercent val="0"/>
          <c:showBubbleSize val="0"/>
        </c:dLbls>
        <c:marker val="1"/>
        <c:smooth val="0"/>
        <c:axId val="362522568"/>
        <c:axId val="362520608"/>
      </c:lineChart>
      <c:dateAx>
        <c:axId val="362522568"/>
        <c:scaling>
          <c:orientation val="minMax"/>
        </c:scaling>
        <c:delete val="1"/>
        <c:axPos val="b"/>
        <c:numFmt formatCode="&quot;H&quot;yy" sourceLinked="1"/>
        <c:majorTickMark val="none"/>
        <c:minorTickMark val="none"/>
        <c:tickLblPos val="none"/>
        <c:crossAx val="362520608"/>
        <c:crosses val="autoZero"/>
        <c:auto val="1"/>
        <c:lblOffset val="100"/>
        <c:baseTimeUnit val="years"/>
      </c:dateAx>
      <c:valAx>
        <c:axId val="362520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522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691-4803-B959-5C56CDB2A858}"/>
            </c:ext>
          </c:extLst>
        </c:ser>
        <c:dLbls>
          <c:showLegendKey val="0"/>
          <c:showVal val="0"/>
          <c:showCatName val="0"/>
          <c:showSerName val="0"/>
          <c:showPercent val="0"/>
          <c:showBubbleSize val="0"/>
        </c:dLbls>
        <c:gapWidth val="150"/>
        <c:axId val="362522176"/>
        <c:axId val="362519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formatCode="#,##0.00;&quot;△&quot;#,##0.00;&quot;-&quot;">
                  <c:v>0.75</c:v>
                </c:pt>
                <c:pt idx="3" formatCode="#,##0.00;&quot;△&quot;#,##0.00;&quot;-&quot;">
                  <c:v>0.51</c:v>
                </c:pt>
                <c:pt idx="4" formatCode="#,##0.00;&quot;△&quot;#,##0.00;&quot;-&quot;">
                  <c:v>0.28999999999999998</c:v>
                </c:pt>
              </c:numCache>
            </c:numRef>
          </c:val>
          <c:smooth val="0"/>
          <c:extLst xmlns:c16r2="http://schemas.microsoft.com/office/drawing/2015/06/chart">
            <c:ext xmlns:c16="http://schemas.microsoft.com/office/drawing/2014/chart" uri="{C3380CC4-5D6E-409C-BE32-E72D297353CC}">
              <c16:uniqueId val="{00000001-0691-4803-B959-5C56CDB2A858}"/>
            </c:ext>
          </c:extLst>
        </c:ser>
        <c:dLbls>
          <c:showLegendKey val="0"/>
          <c:showVal val="0"/>
          <c:showCatName val="0"/>
          <c:showSerName val="0"/>
          <c:showPercent val="0"/>
          <c:showBubbleSize val="0"/>
        </c:dLbls>
        <c:marker val="1"/>
        <c:smooth val="0"/>
        <c:axId val="362522176"/>
        <c:axId val="362519432"/>
      </c:lineChart>
      <c:dateAx>
        <c:axId val="362522176"/>
        <c:scaling>
          <c:orientation val="minMax"/>
        </c:scaling>
        <c:delete val="1"/>
        <c:axPos val="b"/>
        <c:numFmt formatCode="&quot;H&quot;yy" sourceLinked="1"/>
        <c:majorTickMark val="none"/>
        <c:minorTickMark val="none"/>
        <c:tickLblPos val="none"/>
        <c:crossAx val="362519432"/>
        <c:crosses val="autoZero"/>
        <c:auto val="1"/>
        <c:lblOffset val="100"/>
        <c:baseTimeUnit val="years"/>
      </c:dateAx>
      <c:valAx>
        <c:axId val="3625194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62522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210.33</c:v>
                </c:pt>
                <c:pt idx="1">
                  <c:v>206.72</c:v>
                </c:pt>
                <c:pt idx="2">
                  <c:v>209.15</c:v>
                </c:pt>
                <c:pt idx="3">
                  <c:v>191.96</c:v>
                </c:pt>
                <c:pt idx="4">
                  <c:v>204.63</c:v>
                </c:pt>
              </c:numCache>
            </c:numRef>
          </c:val>
          <c:extLst xmlns:c16r2="http://schemas.microsoft.com/office/drawing/2015/06/chart">
            <c:ext xmlns:c16="http://schemas.microsoft.com/office/drawing/2014/chart" uri="{C3380CC4-5D6E-409C-BE32-E72D297353CC}">
              <c16:uniqueId val="{00000000-992E-4982-9047-71446C2CDCFE}"/>
            </c:ext>
          </c:extLst>
        </c:ser>
        <c:dLbls>
          <c:showLegendKey val="0"/>
          <c:showVal val="0"/>
          <c:showCatName val="0"/>
          <c:showSerName val="0"/>
          <c:showPercent val="0"/>
          <c:showBubbleSize val="0"/>
        </c:dLbls>
        <c:gapWidth val="150"/>
        <c:axId val="362520216"/>
        <c:axId val="362720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311.99</c:v>
                </c:pt>
                <c:pt idx="1">
                  <c:v>307.83</c:v>
                </c:pt>
                <c:pt idx="2">
                  <c:v>318.89</c:v>
                </c:pt>
                <c:pt idx="3">
                  <c:v>309.10000000000002</c:v>
                </c:pt>
                <c:pt idx="4">
                  <c:v>306.08</c:v>
                </c:pt>
              </c:numCache>
            </c:numRef>
          </c:val>
          <c:smooth val="0"/>
          <c:extLst xmlns:c16r2="http://schemas.microsoft.com/office/drawing/2015/06/chart">
            <c:ext xmlns:c16="http://schemas.microsoft.com/office/drawing/2014/chart" uri="{C3380CC4-5D6E-409C-BE32-E72D297353CC}">
              <c16:uniqueId val="{00000001-992E-4982-9047-71446C2CDCFE}"/>
            </c:ext>
          </c:extLst>
        </c:ser>
        <c:dLbls>
          <c:showLegendKey val="0"/>
          <c:showVal val="0"/>
          <c:showCatName val="0"/>
          <c:showSerName val="0"/>
          <c:showPercent val="0"/>
          <c:showBubbleSize val="0"/>
        </c:dLbls>
        <c:marker val="1"/>
        <c:smooth val="0"/>
        <c:axId val="362520216"/>
        <c:axId val="362720072"/>
      </c:lineChart>
      <c:dateAx>
        <c:axId val="362520216"/>
        <c:scaling>
          <c:orientation val="minMax"/>
        </c:scaling>
        <c:delete val="1"/>
        <c:axPos val="b"/>
        <c:numFmt formatCode="&quot;H&quot;yy" sourceLinked="1"/>
        <c:majorTickMark val="none"/>
        <c:minorTickMark val="none"/>
        <c:tickLblPos val="none"/>
        <c:crossAx val="362720072"/>
        <c:crosses val="autoZero"/>
        <c:auto val="1"/>
        <c:lblOffset val="100"/>
        <c:baseTimeUnit val="years"/>
      </c:dateAx>
      <c:valAx>
        <c:axId val="3627200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62520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457.2</c:v>
                </c:pt>
                <c:pt idx="1">
                  <c:v>393.74</c:v>
                </c:pt>
                <c:pt idx="2">
                  <c:v>392.51</c:v>
                </c:pt>
                <c:pt idx="3">
                  <c:v>399.39</c:v>
                </c:pt>
                <c:pt idx="4">
                  <c:v>390.32</c:v>
                </c:pt>
              </c:numCache>
            </c:numRef>
          </c:val>
          <c:extLst xmlns:c16r2="http://schemas.microsoft.com/office/drawing/2015/06/chart">
            <c:ext xmlns:c16="http://schemas.microsoft.com/office/drawing/2014/chart" uri="{C3380CC4-5D6E-409C-BE32-E72D297353CC}">
              <c16:uniqueId val="{00000000-3D85-4CD8-ACB7-06EA15B9CB8E}"/>
            </c:ext>
          </c:extLst>
        </c:ser>
        <c:dLbls>
          <c:showLegendKey val="0"/>
          <c:showVal val="0"/>
          <c:showCatName val="0"/>
          <c:showSerName val="0"/>
          <c:showPercent val="0"/>
          <c:showBubbleSize val="0"/>
        </c:dLbls>
        <c:gapWidth val="150"/>
        <c:axId val="362713800"/>
        <c:axId val="362713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291.77999999999997</c:v>
                </c:pt>
                <c:pt idx="1">
                  <c:v>295.44</c:v>
                </c:pt>
                <c:pt idx="2">
                  <c:v>290.07</c:v>
                </c:pt>
                <c:pt idx="3">
                  <c:v>290.42</c:v>
                </c:pt>
                <c:pt idx="4">
                  <c:v>294.66000000000003</c:v>
                </c:pt>
              </c:numCache>
            </c:numRef>
          </c:val>
          <c:smooth val="0"/>
          <c:extLst xmlns:c16r2="http://schemas.microsoft.com/office/drawing/2015/06/chart">
            <c:ext xmlns:c16="http://schemas.microsoft.com/office/drawing/2014/chart" uri="{C3380CC4-5D6E-409C-BE32-E72D297353CC}">
              <c16:uniqueId val="{00000001-3D85-4CD8-ACB7-06EA15B9CB8E}"/>
            </c:ext>
          </c:extLst>
        </c:ser>
        <c:dLbls>
          <c:showLegendKey val="0"/>
          <c:showVal val="0"/>
          <c:showCatName val="0"/>
          <c:showSerName val="0"/>
          <c:showPercent val="0"/>
          <c:showBubbleSize val="0"/>
        </c:dLbls>
        <c:marker val="1"/>
        <c:smooth val="0"/>
        <c:axId val="362713800"/>
        <c:axId val="362713016"/>
      </c:lineChart>
      <c:dateAx>
        <c:axId val="362713800"/>
        <c:scaling>
          <c:orientation val="minMax"/>
        </c:scaling>
        <c:delete val="1"/>
        <c:axPos val="b"/>
        <c:numFmt formatCode="&quot;H&quot;yy" sourceLinked="1"/>
        <c:majorTickMark val="none"/>
        <c:minorTickMark val="none"/>
        <c:tickLblPos val="none"/>
        <c:crossAx val="362713016"/>
        <c:crosses val="autoZero"/>
        <c:auto val="1"/>
        <c:lblOffset val="100"/>
        <c:baseTimeUnit val="years"/>
      </c:dateAx>
      <c:valAx>
        <c:axId val="3627130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62713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94.28</c:v>
                </c:pt>
                <c:pt idx="1">
                  <c:v>111.42</c:v>
                </c:pt>
                <c:pt idx="2">
                  <c:v>109.51</c:v>
                </c:pt>
                <c:pt idx="3">
                  <c:v>105.51</c:v>
                </c:pt>
                <c:pt idx="4">
                  <c:v>104.84</c:v>
                </c:pt>
              </c:numCache>
            </c:numRef>
          </c:val>
          <c:extLst xmlns:c16r2="http://schemas.microsoft.com/office/drawing/2015/06/chart">
            <c:ext xmlns:c16="http://schemas.microsoft.com/office/drawing/2014/chart" uri="{C3380CC4-5D6E-409C-BE32-E72D297353CC}">
              <c16:uniqueId val="{00000000-5867-43AA-9AFE-BF740A574650}"/>
            </c:ext>
          </c:extLst>
        </c:ser>
        <c:dLbls>
          <c:showLegendKey val="0"/>
          <c:showVal val="0"/>
          <c:showCatName val="0"/>
          <c:showSerName val="0"/>
          <c:showPercent val="0"/>
          <c:showBubbleSize val="0"/>
        </c:dLbls>
        <c:gapWidth val="150"/>
        <c:axId val="362714584"/>
        <c:axId val="362718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107.61</c:v>
                </c:pt>
                <c:pt idx="1">
                  <c:v>106.02</c:v>
                </c:pt>
                <c:pt idx="2">
                  <c:v>104.84</c:v>
                </c:pt>
                <c:pt idx="3">
                  <c:v>106.11</c:v>
                </c:pt>
                <c:pt idx="4">
                  <c:v>103.75</c:v>
                </c:pt>
              </c:numCache>
            </c:numRef>
          </c:val>
          <c:smooth val="0"/>
          <c:extLst xmlns:c16r2="http://schemas.microsoft.com/office/drawing/2015/06/chart">
            <c:ext xmlns:c16="http://schemas.microsoft.com/office/drawing/2014/chart" uri="{C3380CC4-5D6E-409C-BE32-E72D297353CC}">
              <c16:uniqueId val="{00000001-5867-43AA-9AFE-BF740A574650}"/>
            </c:ext>
          </c:extLst>
        </c:ser>
        <c:dLbls>
          <c:showLegendKey val="0"/>
          <c:showVal val="0"/>
          <c:showCatName val="0"/>
          <c:showSerName val="0"/>
          <c:showPercent val="0"/>
          <c:showBubbleSize val="0"/>
        </c:dLbls>
        <c:marker val="1"/>
        <c:smooth val="0"/>
        <c:axId val="362714584"/>
        <c:axId val="362718896"/>
      </c:lineChart>
      <c:dateAx>
        <c:axId val="362714584"/>
        <c:scaling>
          <c:orientation val="minMax"/>
        </c:scaling>
        <c:delete val="1"/>
        <c:axPos val="b"/>
        <c:numFmt formatCode="&quot;H&quot;yy" sourceLinked="1"/>
        <c:majorTickMark val="none"/>
        <c:minorTickMark val="none"/>
        <c:tickLblPos val="none"/>
        <c:crossAx val="362718896"/>
        <c:crosses val="autoZero"/>
        <c:auto val="1"/>
        <c:lblOffset val="100"/>
        <c:baseTimeUnit val="years"/>
      </c:dateAx>
      <c:valAx>
        <c:axId val="362718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714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128.22999999999999</c:v>
                </c:pt>
                <c:pt idx="1">
                  <c:v>127.56</c:v>
                </c:pt>
                <c:pt idx="2">
                  <c:v>129.63</c:v>
                </c:pt>
                <c:pt idx="3">
                  <c:v>134.09</c:v>
                </c:pt>
                <c:pt idx="4">
                  <c:v>133.38999999999999</c:v>
                </c:pt>
              </c:numCache>
            </c:numRef>
          </c:val>
          <c:extLst xmlns:c16r2="http://schemas.microsoft.com/office/drawing/2015/06/chart">
            <c:ext xmlns:c16="http://schemas.microsoft.com/office/drawing/2014/chart" uri="{C3380CC4-5D6E-409C-BE32-E72D297353CC}">
              <c16:uniqueId val="{00000000-D57F-46E6-81A6-AA94951892BD}"/>
            </c:ext>
          </c:extLst>
        </c:ser>
        <c:dLbls>
          <c:showLegendKey val="0"/>
          <c:showVal val="0"/>
          <c:showCatName val="0"/>
          <c:showSerName val="0"/>
          <c:showPercent val="0"/>
          <c:showBubbleSize val="0"/>
        </c:dLbls>
        <c:gapWidth val="150"/>
        <c:axId val="362715368"/>
        <c:axId val="362717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155.69</c:v>
                </c:pt>
                <c:pt idx="1">
                  <c:v>158.6</c:v>
                </c:pt>
                <c:pt idx="2">
                  <c:v>161.82</c:v>
                </c:pt>
                <c:pt idx="3">
                  <c:v>161.03</c:v>
                </c:pt>
                <c:pt idx="4">
                  <c:v>159.93</c:v>
                </c:pt>
              </c:numCache>
            </c:numRef>
          </c:val>
          <c:smooth val="0"/>
          <c:extLst xmlns:c16r2="http://schemas.microsoft.com/office/drawing/2015/06/chart">
            <c:ext xmlns:c16="http://schemas.microsoft.com/office/drawing/2014/chart" uri="{C3380CC4-5D6E-409C-BE32-E72D297353CC}">
              <c16:uniqueId val="{00000001-D57F-46E6-81A6-AA94951892BD}"/>
            </c:ext>
          </c:extLst>
        </c:ser>
        <c:dLbls>
          <c:showLegendKey val="0"/>
          <c:showVal val="0"/>
          <c:showCatName val="0"/>
          <c:showSerName val="0"/>
          <c:showPercent val="0"/>
          <c:showBubbleSize val="0"/>
        </c:dLbls>
        <c:marker val="1"/>
        <c:smooth val="0"/>
        <c:axId val="362715368"/>
        <c:axId val="362717720"/>
      </c:lineChart>
      <c:dateAx>
        <c:axId val="362715368"/>
        <c:scaling>
          <c:orientation val="minMax"/>
        </c:scaling>
        <c:delete val="1"/>
        <c:axPos val="b"/>
        <c:numFmt formatCode="&quot;H&quot;yy" sourceLinked="1"/>
        <c:majorTickMark val="none"/>
        <c:minorTickMark val="none"/>
        <c:tickLblPos val="none"/>
        <c:crossAx val="362717720"/>
        <c:crosses val="autoZero"/>
        <c:auto val="1"/>
        <c:lblOffset val="100"/>
        <c:baseTimeUnit val="years"/>
      </c:dateAx>
      <c:valAx>
        <c:axId val="362717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715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D1" zoomScale="85" zoomScaleNormal="85" workbookViewId="0">
      <selection activeCell="BH36" sqref="BH3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神奈川県　小田原市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A2</v>
      </c>
      <c r="X8" s="60"/>
      <c r="Y8" s="60"/>
      <c r="Z8" s="60"/>
      <c r="AA8" s="60"/>
      <c r="AB8" s="60"/>
      <c r="AC8" s="60"/>
      <c r="AD8" s="60" t="str">
        <f>データ!$M$6</f>
        <v>非設置</v>
      </c>
      <c r="AE8" s="60"/>
      <c r="AF8" s="60"/>
      <c r="AG8" s="60"/>
      <c r="AH8" s="60"/>
      <c r="AI8" s="60"/>
      <c r="AJ8" s="60"/>
      <c r="AK8" s="4"/>
      <c r="AL8" s="61">
        <f>データ!$R$6</f>
        <v>189425</v>
      </c>
      <c r="AM8" s="61"/>
      <c r="AN8" s="61"/>
      <c r="AO8" s="61"/>
      <c r="AP8" s="61"/>
      <c r="AQ8" s="61"/>
      <c r="AR8" s="61"/>
      <c r="AS8" s="61"/>
      <c r="AT8" s="52">
        <f>データ!$S$6</f>
        <v>113.6</v>
      </c>
      <c r="AU8" s="53"/>
      <c r="AV8" s="53"/>
      <c r="AW8" s="53"/>
      <c r="AX8" s="53"/>
      <c r="AY8" s="53"/>
      <c r="AZ8" s="53"/>
      <c r="BA8" s="53"/>
      <c r="BB8" s="54">
        <f>データ!$T$6</f>
        <v>1667.47</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65.209999999999994</v>
      </c>
      <c r="J10" s="53"/>
      <c r="K10" s="53"/>
      <c r="L10" s="53"/>
      <c r="M10" s="53"/>
      <c r="N10" s="53"/>
      <c r="O10" s="64"/>
      <c r="P10" s="54">
        <f>データ!$P$6</f>
        <v>91.22</v>
      </c>
      <c r="Q10" s="54"/>
      <c r="R10" s="54"/>
      <c r="S10" s="54"/>
      <c r="T10" s="54"/>
      <c r="U10" s="54"/>
      <c r="V10" s="54"/>
      <c r="W10" s="61">
        <f>データ!$Q$6</f>
        <v>2255</v>
      </c>
      <c r="X10" s="61"/>
      <c r="Y10" s="61"/>
      <c r="Z10" s="61"/>
      <c r="AA10" s="61"/>
      <c r="AB10" s="61"/>
      <c r="AC10" s="61"/>
      <c r="AD10" s="2"/>
      <c r="AE10" s="2"/>
      <c r="AF10" s="2"/>
      <c r="AG10" s="2"/>
      <c r="AH10" s="4"/>
      <c r="AI10" s="4"/>
      <c r="AJ10" s="4"/>
      <c r="AK10" s="4"/>
      <c r="AL10" s="61">
        <f>データ!$U$6</f>
        <v>172493</v>
      </c>
      <c r="AM10" s="61"/>
      <c r="AN10" s="61"/>
      <c r="AO10" s="61"/>
      <c r="AP10" s="61"/>
      <c r="AQ10" s="61"/>
      <c r="AR10" s="61"/>
      <c r="AS10" s="61"/>
      <c r="AT10" s="52">
        <f>データ!$V$6</f>
        <v>55.31</v>
      </c>
      <c r="AU10" s="53"/>
      <c r="AV10" s="53"/>
      <c r="AW10" s="53"/>
      <c r="AX10" s="53"/>
      <c r="AY10" s="53"/>
      <c r="AZ10" s="53"/>
      <c r="BA10" s="53"/>
      <c r="BB10" s="54">
        <f>データ!$W$6</f>
        <v>3118.66</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113</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7" t="s">
        <v>112</v>
      </c>
      <c r="BM47" s="88"/>
      <c r="BN47" s="88"/>
      <c r="BO47" s="88"/>
      <c r="BP47" s="88"/>
      <c r="BQ47" s="88"/>
      <c r="BR47" s="88"/>
      <c r="BS47" s="88"/>
      <c r="BT47" s="88"/>
      <c r="BU47" s="88"/>
      <c r="BV47" s="88"/>
      <c r="BW47" s="88"/>
      <c r="BX47" s="88"/>
      <c r="BY47" s="88"/>
      <c r="BZ47" s="89"/>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7"/>
      <c r="BM48" s="88"/>
      <c r="BN48" s="88"/>
      <c r="BO48" s="88"/>
      <c r="BP48" s="88"/>
      <c r="BQ48" s="88"/>
      <c r="BR48" s="88"/>
      <c r="BS48" s="88"/>
      <c r="BT48" s="88"/>
      <c r="BU48" s="88"/>
      <c r="BV48" s="88"/>
      <c r="BW48" s="88"/>
      <c r="BX48" s="88"/>
      <c r="BY48" s="88"/>
      <c r="BZ48" s="89"/>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7"/>
      <c r="BM49" s="88"/>
      <c r="BN49" s="88"/>
      <c r="BO49" s="88"/>
      <c r="BP49" s="88"/>
      <c r="BQ49" s="88"/>
      <c r="BR49" s="88"/>
      <c r="BS49" s="88"/>
      <c r="BT49" s="88"/>
      <c r="BU49" s="88"/>
      <c r="BV49" s="88"/>
      <c r="BW49" s="88"/>
      <c r="BX49" s="88"/>
      <c r="BY49" s="88"/>
      <c r="BZ49" s="89"/>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7"/>
      <c r="BM50" s="88"/>
      <c r="BN50" s="88"/>
      <c r="BO50" s="88"/>
      <c r="BP50" s="88"/>
      <c r="BQ50" s="88"/>
      <c r="BR50" s="88"/>
      <c r="BS50" s="88"/>
      <c r="BT50" s="88"/>
      <c r="BU50" s="88"/>
      <c r="BV50" s="88"/>
      <c r="BW50" s="88"/>
      <c r="BX50" s="88"/>
      <c r="BY50" s="88"/>
      <c r="BZ50" s="89"/>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7"/>
      <c r="BM51" s="88"/>
      <c r="BN51" s="88"/>
      <c r="BO51" s="88"/>
      <c r="BP51" s="88"/>
      <c r="BQ51" s="88"/>
      <c r="BR51" s="88"/>
      <c r="BS51" s="88"/>
      <c r="BT51" s="88"/>
      <c r="BU51" s="88"/>
      <c r="BV51" s="88"/>
      <c r="BW51" s="88"/>
      <c r="BX51" s="88"/>
      <c r="BY51" s="88"/>
      <c r="BZ51" s="89"/>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7"/>
      <c r="BM52" s="88"/>
      <c r="BN52" s="88"/>
      <c r="BO52" s="88"/>
      <c r="BP52" s="88"/>
      <c r="BQ52" s="88"/>
      <c r="BR52" s="88"/>
      <c r="BS52" s="88"/>
      <c r="BT52" s="88"/>
      <c r="BU52" s="88"/>
      <c r="BV52" s="88"/>
      <c r="BW52" s="88"/>
      <c r="BX52" s="88"/>
      <c r="BY52" s="88"/>
      <c r="BZ52" s="89"/>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7"/>
      <c r="BM53" s="88"/>
      <c r="BN53" s="88"/>
      <c r="BO53" s="88"/>
      <c r="BP53" s="88"/>
      <c r="BQ53" s="88"/>
      <c r="BR53" s="88"/>
      <c r="BS53" s="88"/>
      <c r="BT53" s="88"/>
      <c r="BU53" s="88"/>
      <c r="BV53" s="88"/>
      <c r="BW53" s="88"/>
      <c r="BX53" s="88"/>
      <c r="BY53" s="88"/>
      <c r="BZ53" s="89"/>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7"/>
      <c r="BM54" s="88"/>
      <c r="BN54" s="88"/>
      <c r="BO54" s="88"/>
      <c r="BP54" s="88"/>
      <c r="BQ54" s="88"/>
      <c r="BR54" s="88"/>
      <c r="BS54" s="88"/>
      <c r="BT54" s="88"/>
      <c r="BU54" s="88"/>
      <c r="BV54" s="88"/>
      <c r="BW54" s="88"/>
      <c r="BX54" s="88"/>
      <c r="BY54" s="88"/>
      <c r="BZ54" s="89"/>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7"/>
      <c r="BM55" s="88"/>
      <c r="BN55" s="88"/>
      <c r="BO55" s="88"/>
      <c r="BP55" s="88"/>
      <c r="BQ55" s="88"/>
      <c r="BR55" s="88"/>
      <c r="BS55" s="88"/>
      <c r="BT55" s="88"/>
      <c r="BU55" s="88"/>
      <c r="BV55" s="88"/>
      <c r="BW55" s="88"/>
      <c r="BX55" s="88"/>
      <c r="BY55" s="88"/>
      <c r="BZ55" s="89"/>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87"/>
      <c r="BM56" s="88"/>
      <c r="BN56" s="88"/>
      <c r="BO56" s="88"/>
      <c r="BP56" s="88"/>
      <c r="BQ56" s="88"/>
      <c r="BR56" s="88"/>
      <c r="BS56" s="88"/>
      <c r="BT56" s="88"/>
      <c r="BU56" s="88"/>
      <c r="BV56" s="88"/>
      <c r="BW56" s="88"/>
      <c r="BX56" s="88"/>
      <c r="BY56" s="88"/>
      <c r="BZ56" s="89"/>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87"/>
      <c r="BM57" s="88"/>
      <c r="BN57" s="88"/>
      <c r="BO57" s="88"/>
      <c r="BP57" s="88"/>
      <c r="BQ57" s="88"/>
      <c r="BR57" s="88"/>
      <c r="BS57" s="88"/>
      <c r="BT57" s="88"/>
      <c r="BU57" s="88"/>
      <c r="BV57" s="88"/>
      <c r="BW57" s="88"/>
      <c r="BX57" s="88"/>
      <c r="BY57" s="88"/>
      <c r="BZ57" s="89"/>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87"/>
      <c r="BM58" s="88"/>
      <c r="BN58" s="88"/>
      <c r="BO58" s="88"/>
      <c r="BP58" s="88"/>
      <c r="BQ58" s="88"/>
      <c r="BR58" s="88"/>
      <c r="BS58" s="88"/>
      <c r="BT58" s="88"/>
      <c r="BU58" s="88"/>
      <c r="BV58" s="88"/>
      <c r="BW58" s="88"/>
      <c r="BX58" s="88"/>
      <c r="BY58" s="88"/>
      <c r="BZ58" s="89"/>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7"/>
      <c r="BM59" s="88"/>
      <c r="BN59" s="88"/>
      <c r="BO59" s="88"/>
      <c r="BP59" s="88"/>
      <c r="BQ59" s="88"/>
      <c r="BR59" s="88"/>
      <c r="BS59" s="88"/>
      <c r="BT59" s="88"/>
      <c r="BU59" s="88"/>
      <c r="BV59" s="88"/>
      <c r="BW59" s="88"/>
      <c r="BX59" s="88"/>
      <c r="BY59" s="88"/>
      <c r="BZ59" s="89"/>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87"/>
      <c r="BM60" s="88"/>
      <c r="BN60" s="88"/>
      <c r="BO60" s="88"/>
      <c r="BP60" s="88"/>
      <c r="BQ60" s="88"/>
      <c r="BR60" s="88"/>
      <c r="BS60" s="88"/>
      <c r="BT60" s="88"/>
      <c r="BU60" s="88"/>
      <c r="BV60" s="88"/>
      <c r="BW60" s="88"/>
      <c r="BX60" s="88"/>
      <c r="BY60" s="88"/>
      <c r="BZ60" s="89"/>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87"/>
      <c r="BM61" s="88"/>
      <c r="BN61" s="88"/>
      <c r="BO61" s="88"/>
      <c r="BP61" s="88"/>
      <c r="BQ61" s="88"/>
      <c r="BR61" s="88"/>
      <c r="BS61" s="88"/>
      <c r="BT61" s="88"/>
      <c r="BU61" s="88"/>
      <c r="BV61" s="88"/>
      <c r="BW61" s="88"/>
      <c r="BX61" s="88"/>
      <c r="BY61" s="88"/>
      <c r="BZ61" s="89"/>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7"/>
      <c r="BM62" s="88"/>
      <c r="BN62" s="88"/>
      <c r="BO62" s="88"/>
      <c r="BP62" s="88"/>
      <c r="BQ62" s="88"/>
      <c r="BR62" s="88"/>
      <c r="BS62" s="88"/>
      <c r="BT62" s="88"/>
      <c r="BU62" s="88"/>
      <c r="BV62" s="88"/>
      <c r="BW62" s="88"/>
      <c r="BX62" s="88"/>
      <c r="BY62" s="88"/>
      <c r="BZ62" s="89"/>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7"/>
      <c r="BM63" s="88"/>
      <c r="BN63" s="88"/>
      <c r="BO63" s="88"/>
      <c r="BP63" s="88"/>
      <c r="BQ63" s="88"/>
      <c r="BR63" s="88"/>
      <c r="BS63" s="88"/>
      <c r="BT63" s="88"/>
      <c r="BU63" s="88"/>
      <c r="BV63" s="88"/>
      <c r="BW63" s="88"/>
      <c r="BX63" s="88"/>
      <c r="BY63" s="88"/>
      <c r="BZ63" s="89"/>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111</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QBs9KtIJApblKvSesNQjh80LbpbrOiggWIFuFcpcuJjGvYf+0ZkzumzRm+kl/c1k5V6tVkPvv63AR0gksB/HZg==" saltValue="AdU9SsWwqWNGxLZGpXp7O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52</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15">
      <c r="A4" s="29" t="s">
        <v>53</v>
      </c>
      <c r="B4" s="31"/>
      <c r="C4" s="31"/>
      <c r="D4" s="31"/>
      <c r="E4" s="31"/>
      <c r="F4" s="31"/>
      <c r="G4" s="31"/>
      <c r="H4" s="94"/>
      <c r="I4" s="95"/>
      <c r="J4" s="95"/>
      <c r="K4" s="95"/>
      <c r="L4" s="95"/>
      <c r="M4" s="95"/>
      <c r="N4" s="95"/>
      <c r="O4" s="95"/>
      <c r="P4" s="95"/>
      <c r="Q4" s="95"/>
      <c r="R4" s="95"/>
      <c r="S4" s="95"/>
      <c r="T4" s="95"/>
      <c r="U4" s="95"/>
      <c r="V4" s="95"/>
      <c r="W4" s="96"/>
      <c r="X4" s="90" t="s">
        <v>54</v>
      </c>
      <c r="Y4" s="90"/>
      <c r="Z4" s="90"/>
      <c r="AA4" s="90"/>
      <c r="AB4" s="90"/>
      <c r="AC4" s="90"/>
      <c r="AD4" s="90"/>
      <c r="AE4" s="90"/>
      <c r="AF4" s="90"/>
      <c r="AG4" s="90"/>
      <c r="AH4" s="90"/>
      <c r="AI4" s="90" t="s">
        <v>55</v>
      </c>
      <c r="AJ4" s="90"/>
      <c r="AK4" s="90"/>
      <c r="AL4" s="90"/>
      <c r="AM4" s="90"/>
      <c r="AN4" s="90"/>
      <c r="AO4" s="90"/>
      <c r="AP4" s="90"/>
      <c r="AQ4" s="90"/>
      <c r="AR4" s="90"/>
      <c r="AS4" s="90"/>
      <c r="AT4" s="90" t="s">
        <v>56</v>
      </c>
      <c r="AU4" s="90"/>
      <c r="AV4" s="90"/>
      <c r="AW4" s="90"/>
      <c r="AX4" s="90"/>
      <c r="AY4" s="90"/>
      <c r="AZ4" s="90"/>
      <c r="BA4" s="90"/>
      <c r="BB4" s="90"/>
      <c r="BC4" s="90"/>
      <c r="BD4" s="90"/>
      <c r="BE4" s="90" t="s">
        <v>57</v>
      </c>
      <c r="BF4" s="90"/>
      <c r="BG4" s="90"/>
      <c r="BH4" s="90"/>
      <c r="BI4" s="90"/>
      <c r="BJ4" s="90"/>
      <c r="BK4" s="90"/>
      <c r="BL4" s="90"/>
      <c r="BM4" s="90"/>
      <c r="BN4" s="90"/>
      <c r="BO4" s="90"/>
      <c r="BP4" s="90" t="s">
        <v>58</v>
      </c>
      <c r="BQ4" s="90"/>
      <c r="BR4" s="90"/>
      <c r="BS4" s="90"/>
      <c r="BT4" s="90"/>
      <c r="BU4" s="90"/>
      <c r="BV4" s="90"/>
      <c r="BW4" s="90"/>
      <c r="BX4" s="90"/>
      <c r="BY4" s="90"/>
      <c r="BZ4" s="90"/>
      <c r="CA4" s="90" t="s">
        <v>59</v>
      </c>
      <c r="CB4" s="90"/>
      <c r="CC4" s="90"/>
      <c r="CD4" s="90"/>
      <c r="CE4" s="90"/>
      <c r="CF4" s="90"/>
      <c r="CG4" s="90"/>
      <c r="CH4" s="90"/>
      <c r="CI4" s="90"/>
      <c r="CJ4" s="90"/>
      <c r="CK4" s="90"/>
      <c r="CL4" s="90" t="s">
        <v>60</v>
      </c>
      <c r="CM4" s="90"/>
      <c r="CN4" s="90"/>
      <c r="CO4" s="90"/>
      <c r="CP4" s="90"/>
      <c r="CQ4" s="90"/>
      <c r="CR4" s="90"/>
      <c r="CS4" s="90"/>
      <c r="CT4" s="90"/>
      <c r="CU4" s="90"/>
      <c r="CV4" s="90"/>
      <c r="CW4" s="90" t="s">
        <v>61</v>
      </c>
      <c r="CX4" s="90"/>
      <c r="CY4" s="90"/>
      <c r="CZ4" s="90"/>
      <c r="DA4" s="90"/>
      <c r="DB4" s="90"/>
      <c r="DC4" s="90"/>
      <c r="DD4" s="90"/>
      <c r="DE4" s="90"/>
      <c r="DF4" s="90"/>
      <c r="DG4" s="90"/>
      <c r="DH4" s="90" t="s">
        <v>62</v>
      </c>
      <c r="DI4" s="90"/>
      <c r="DJ4" s="90"/>
      <c r="DK4" s="90"/>
      <c r="DL4" s="90"/>
      <c r="DM4" s="90"/>
      <c r="DN4" s="90"/>
      <c r="DO4" s="90"/>
      <c r="DP4" s="90"/>
      <c r="DQ4" s="90"/>
      <c r="DR4" s="90"/>
      <c r="DS4" s="90" t="s">
        <v>63</v>
      </c>
      <c r="DT4" s="90"/>
      <c r="DU4" s="90"/>
      <c r="DV4" s="90"/>
      <c r="DW4" s="90"/>
      <c r="DX4" s="90"/>
      <c r="DY4" s="90"/>
      <c r="DZ4" s="90"/>
      <c r="EA4" s="90"/>
      <c r="EB4" s="90"/>
      <c r="EC4" s="90"/>
      <c r="ED4" s="90" t="s">
        <v>64</v>
      </c>
      <c r="EE4" s="90"/>
      <c r="EF4" s="90"/>
      <c r="EG4" s="90"/>
      <c r="EH4" s="90"/>
      <c r="EI4" s="90"/>
      <c r="EJ4" s="90"/>
      <c r="EK4" s="90"/>
      <c r="EL4" s="90"/>
      <c r="EM4" s="90"/>
      <c r="EN4" s="90"/>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142069</v>
      </c>
      <c r="D6" s="34">
        <f t="shared" si="3"/>
        <v>46</v>
      </c>
      <c r="E6" s="34">
        <f t="shared" si="3"/>
        <v>1</v>
      </c>
      <c r="F6" s="34">
        <f t="shared" si="3"/>
        <v>0</v>
      </c>
      <c r="G6" s="34">
        <f t="shared" si="3"/>
        <v>1</v>
      </c>
      <c r="H6" s="34" t="str">
        <f t="shared" si="3"/>
        <v>神奈川県　小田原市</v>
      </c>
      <c r="I6" s="34" t="str">
        <f t="shared" si="3"/>
        <v>法適用</v>
      </c>
      <c r="J6" s="34" t="str">
        <f t="shared" si="3"/>
        <v>水道事業</v>
      </c>
      <c r="K6" s="34" t="str">
        <f t="shared" si="3"/>
        <v>末端給水事業</v>
      </c>
      <c r="L6" s="34" t="str">
        <f t="shared" si="3"/>
        <v>A2</v>
      </c>
      <c r="M6" s="34" t="str">
        <f t="shared" si="3"/>
        <v>非設置</v>
      </c>
      <c r="N6" s="35" t="str">
        <f t="shared" si="3"/>
        <v>-</v>
      </c>
      <c r="O6" s="35">
        <f t="shared" si="3"/>
        <v>65.209999999999994</v>
      </c>
      <c r="P6" s="35">
        <f t="shared" si="3"/>
        <v>91.22</v>
      </c>
      <c r="Q6" s="35">
        <f t="shared" si="3"/>
        <v>2255</v>
      </c>
      <c r="R6" s="35">
        <f t="shared" si="3"/>
        <v>189425</v>
      </c>
      <c r="S6" s="35">
        <f t="shared" si="3"/>
        <v>113.6</v>
      </c>
      <c r="T6" s="35">
        <f t="shared" si="3"/>
        <v>1667.47</v>
      </c>
      <c r="U6" s="35">
        <f t="shared" si="3"/>
        <v>172493</v>
      </c>
      <c r="V6" s="35">
        <f t="shared" si="3"/>
        <v>55.31</v>
      </c>
      <c r="W6" s="35">
        <f t="shared" si="3"/>
        <v>3118.66</v>
      </c>
      <c r="X6" s="36">
        <f>IF(X7="",NA(),X7)</f>
        <v>104.53</v>
      </c>
      <c r="Y6" s="36">
        <f t="shared" ref="Y6:AG6" si="4">IF(Y7="",NA(),Y7)</f>
        <v>120.09</v>
      </c>
      <c r="Z6" s="36">
        <f t="shared" si="4"/>
        <v>118.25</v>
      </c>
      <c r="AA6" s="36">
        <f t="shared" si="4"/>
        <v>113.97</v>
      </c>
      <c r="AB6" s="36">
        <f t="shared" si="4"/>
        <v>114.16</v>
      </c>
      <c r="AC6" s="36">
        <f t="shared" si="4"/>
        <v>115.36</v>
      </c>
      <c r="AD6" s="36">
        <f t="shared" si="4"/>
        <v>113.95</v>
      </c>
      <c r="AE6" s="36">
        <f t="shared" si="4"/>
        <v>112.62</v>
      </c>
      <c r="AF6" s="36">
        <f t="shared" si="4"/>
        <v>113.35</v>
      </c>
      <c r="AG6" s="36">
        <f t="shared" si="4"/>
        <v>112.36</v>
      </c>
      <c r="AH6" s="35" t="str">
        <f>IF(AH7="","",IF(AH7="-","【-】","【"&amp;SUBSTITUTE(TEXT(AH7,"#,##0.00"),"-","△")&amp;"】"))</f>
        <v>【110.27】</v>
      </c>
      <c r="AI6" s="35">
        <f>IF(AI7="",NA(),AI7)</f>
        <v>0</v>
      </c>
      <c r="AJ6" s="35">
        <f t="shared" ref="AJ6:AR6" si="5">IF(AJ7="",NA(),AJ7)</f>
        <v>0</v>
      </c>
      <c r="AK6" s="35">
        <f t="shared" si="5"/>
        <v>0</v>
      </c>
      <c r="AL6" s="35">
        <f t="shared" si="5"/>
        <v>0</v>
      </c>
      <c r="AM6" s="35">
        <f t="shared" si="5"/>
        <v>0</v>
      </c>
      <c r="AN6" s="35">
        <f t="shared" si="5"/>
        <v>0</v>
      </c>
      <c r="AO6" s="35">
        <f t="shared" si="5"/>
        <v>0</v>
      </c>
      <c r="AP6" s="36">
        <f t="shared" si="5"/>
        <v>0.75</v>
      </c>
      <c r="AQ6" s="36">
        <f t="shared" si="5"/>
        <v>0.51</v>
      </c>
      <c r="AR6" s="36">
        <f t="shared" si="5"/>
        <v>0.28999999999999998</v>
      </c>
      <c r="AS6" s="35" t="str">
        <f>IF(AS7="","",IF(AS7="-","【-】","【"&amp;SUBSTITUTE(TEXT(AS7,"#,##0.00"),"-","△")&amp;"】"))</f>
        <v>【1.15】</v>
      </c>
      <c r="AT6" s="36">
        <f>IF(AT7="",NA(),AT7)</f>
        <v>210.33</v>
      </c>
      <c r="AU6" s="36">
        <f t="shared" ref="AU6:BC6" si="6">IF(AU7="",NA(),AU7)</f>
        <v>206.72</v>
      </c>
      <c r="AV6" s="36">
        <f t="shared" si="6"/>
        <v>209.15</v>
      </c>
      <c r="AW6" s="36">
        <f t="shared" si="6"/>
        <v>191.96</v>
      </c>
      <c r="AX6" s="36">
        <f t="shared" si="6"/>
        <v>204.63</v>
      </c>
      <c r="AY6" s="36">
        <f t="shared" si="6"/>
        <v>311.99</v>
      </c>
      <c r="AZ6" s="36">
        <f t="shared" si="6"/>
        <v>307.83</v>
      </c>
      <c r="BA6" s="36">
        <f t="shared" si="6"/>
        <v>318.89</v>
      </c>
      <c r="BB6" s="36">
        <f t="shared" si="6"/>
        <v>309.10000000000002</v>
      </c>
      <c r="BC6" s="36">
        <f t="shared" si="6"/>
        <v>306.08</v>
      </c>
      <c r="BD6" s="35" t="str">
        <f>IF(BD7="","",IF(BD7="-","【-】","【"&amp;SUBSTITUTE(TEXT(BD7,"#,##0.00"),"-","△")&amp;"】"))</f>
        <v>【260.31】</v>
      </c>
      <c r="BE6" s="36">
        <f>IF(BE7="",NA(),BE7)</f>
        <v>457.2</v>
      </c>
      <c r="BF6" s="36">
        <f t="shared" ref="BF6:BN6" si="7">IF(BF7="",NA(),BF7)</f>
        <v>393.74</v>
      </c>
      <c r="BG6" s="36">
        <f t="shared" si="7"/>
        <v>392.51</v>
      </c>
      <c r="BH6" s="36">
        <f t="shared" si="7"/>
        <v>399.39</v>
      </c>
      <c r="BI6" s="36">
        <f t="shared" si="7"/>
        <v>390.32</v>
      </c>
      <c r="BJ6" s="36">
        <f t="shared" si="7"/>
        <v>291.77999999999997</v>
      </c>
      <c r="BK6" s="36">
        <f t="shared" si="7"/>
        <v>295.44</v>
      </c>
      <c r="BL6" s="36">
        <f t="shared" si="7"/>
        <v>290.07</v>
      </c>
      <c r="BM6" s="36">
        <f t="shared" si="7"/>
        <v>290.42</v>
      </c>
      <c r="BN6" s="36">
        <f t="shared" si="7"/>
        <v>294.66000000000003</v>
      </c>
      <c r="BO6" s="35" t="str">
        <f>IF(BO7="","",IF(BO7="-","【-】","【"&amp;SUBSTITUTE(TEXT(BO7,"#,##0.00"),"-","△")&amp;"】"))</f>
        <v>【275.67】</v>
      </c>
      <c r="BP6" s="36">
        <f>IF(BP7="",NA(),BP7)</f>
        <v>94.28</v>
      </c>
      <c r="BQ6" s="36">
        <f t="shared" ref="BQ6:BY6" si="8">IF(BQ7="",NA(),BQ7)</f>
        <v>111.42</v>
      </c>
      <c r="BR6" s="36">
        <f t="shared" si="8"/>
        <v>109.51</v>
      </c>
      <c r="BS6" s="36">
        <f t="shared" si="8"/>
        <v>105.51</v>
      </c>
      <c r="BT6" s="36">
        <f t="shared" si="8"/>
        <v>104.84</v>
      </c>
      <c r="BU6" s="36">
        <f t="shared" si="8"/>
        <v>107.61</v>
      </c>
      <c r="BV6" s="36">
        <f t="shared" si="8"/>
        <v>106.02</v>
      </c>
      <c r="BW6" s="36">
        <f t="shared" si="8"/>
        <v>104.84</v>
      </c>
      <c r="BX6" s="36">
        <f t="shared" si="8"/>
        <v>106.11</v>
      </c>
      <c r="BY6" s="36">
        <f t="shared" si="8"/>
        <v>103.75</v>
      </c>
      <c r="BZ6" s="35" t="str">
        <f>IF(BZ7="","",IF(BZ7="-","【-】","【"&amp;SUBSTITUTE(TEXT(BZ7,"#,##0.00"),"-","△")&amp;"】"))</f>
        <v>【100.05】</v>
      </c>
      <c r="CA6" s="36">
        <f>IF(CA7="",NA(),CA7)</f>
        <v>128.22999999999999</v>
      </c>
      <c r="CB6" s="36">
        <f t="shared" ref="CB6:CJ6" si="9">IF(CB7="",NA(),CB7)</f>
        <v>127.56</v>
      </c>
      <c r="CC6" s="36">
        <f t="shared" si="9"/>
        <v>129.63</v>
      </c>
      <c r="CD6" s="36">
        <f t="shared" si="9"/>
        <v>134.09</v>
      </c>
      <c r="CE6" s="36">
        <f t="shared" si="9"/>
        <v>133.38999999999999</v>
      </c>
      <c r="CF6" s="36">
        <f t="shared" si="9"/>
        <v>155.69</v>
      </c>
      <c r="CG6" s="36">
        <f t="shared" si="9"/>
        <v>158.6</v>
      </c>
      <c r="CH6" s="36">
        <f t="shared" si="9"/>
        <v>161.82</v>
      </c>
      <c r="CI6" s="36">
        <f t="shared" si="9"/>
        <v>161.03</v>
      </c>
      <c r="CJ6" s="36">
        <f t="shared" si="9"/>
        <v>159.93</v>
      </c>
      <c r="CK6" s="35" t="str">
        <f>IF(CK7="","",IF(CK7="-","【-】","【"&amp;SUBSTITUTE(TEXT(CK7,"#,##0.00"),"-","△")&amp;"】"))</f>
        <v>【166.40】</v>
      </c>
      <c r="CL6" s="36">
        <f>IF(CL7="",NA(),CL7)</f>
        <v>62.84</v>
      </c>
      <c r="CM6" s="36">
        <f t="shared" ref="CM6:CU6" si="10">IF(CM7="",NA(),CM7)</f>
        <v>64.52</v>
      </c>
      <c r="CN6" s="36">
        <f t="shared" si="10"/>
        <v>63.41</v>
      </c>
      <c r="CO6" s="36">
        <f t="shared" si="10"/>
        <v>63.61</v>
      </c>
      <c r="CP6" s="36">
        <f t="shared" si="10"/>
        <v>65.739999999999995</v>
      </c>
      <c r="CQ6" s="36">
        <f t="shared" si="10"/>
        <v>62.46</v>
      </c>
      <c r="CR6" s="36">
        <f t="shared" si="10"/>
        <v>62.88</v>
      </c>
      <c r="CS6" s="36">
        <f t="shared" si="10"/>
        <v>62.32</v>
      </c>
      <c r="CT6" s="36">
        <f t="shared" si="10"/>
        <v>61.71</v>
      </c>
      <c r="CU6" s="36">
        <f t="shared" si="10"/>
        <v>63.12</v>
      </c>
      <c r="CV6" s="35" t="str">
        <f>IF(CV7="","",IF(CV7="-","【-】","【"&amp;SUBSTITUTE(TEXT(CV7,"#,##0.00"),"-","△")&amp;"】"))</f>
        <v>【60.69】</v>
      </c>
      <c r="CW6" s="36">
        <f>IF(CW7="",NA(),CW7)</f>
        <v>87.95</v>
      </c>
      <c r="CX6" s="36">
        <f t="shared" ref="CX6:DF6" si="11">IF(CX7="",NA(),CX7)</f>
        <v>86.03</v>
      </c>
      <c r="CY6" s="36">
        <f t="shared" si="11"/>
        <v>86.73</v>
      </c>
      <c r="CZ6" s="36">
        <f t="shared" si="11"/>
        <v>85.02</v>
      </c>
      <c r="DA6" s="36">
        <f t="shared" si="11"/>
        <v>83.65</v>
      </c>
      <c r="DB6" s="36">
        <f t="shared" si="11"/>
        <v>90.62</v>
      </c>
      <c r="DC6" s="36">
        <f t="shared" si="11"/>
        <v>90.13</v>
      </c>
      <c r="DD6" s="36">
        <f t="shared" si="11"/>
        <v>90.19</v>
      </c>
      <c r="DE6" s="36">
        <f t="shared" si="11"/>
        <v>90.03</v>
      </c>
      <c r="DF6" s="36">
        <f t="shared" si="11"/>
        <v>90.09</v>
      </c>
      <c r="DG6" s="35" t="str">
        <f>IF(DG7="","",IF(DG7="-","【-】","【"&amp;SUBSTITUTE(TEXT(DG7,"#,##0.00"),"-","△")&amp;"】"))</f>
        <v>【89.82】</v>
      </c>
      <c r="DH6" s="36">
        <f>IF(DH7="",NA(),DH7)</f>
        <v>49.56</v>
      </c>
      <c r="DI6" s="36">
        <f t="shared" ref="DI6:DQ6" si="12">IF(DI7="",NA(),DI7)</f>
        <v>51.01</v>
      </c>
      <c r="DJ6" s="36">
        <f t="shared" si="12"/>
        <v>52.16</v>
      </c>
      <c r="DK6" s="36">
        <f t="shared" si="12"/>
        <v>52.23</v>
      </c>
      <c r="DL6" s="36">
        <f t="shared" si="12"/>
        <v>52.54</v>
      </c>
      <c r="DM6" s="36">
        <f t="shared" si="12"/>
        <v>48.01</v>
      </c>
      <c r="DN6" s="36">
        <f t="shared" si="12"/>
        <v>48.01</v>
      </c>
      <c r="DO6" s="36">
        <f t="shared" si="12"/>
        <v>48.86</v>
      </c>
      <c r="DP6" s="36">
        <f t="shared" si="12"/>
        <v>49.6</v>
      </c>
      <c r="DQ6" s="36">
        <f t="shared" si="12"/>
        <v>50.31</v>
      </c>
      <c r="DR6" s="35" t="str">
        <f>IF(DR7="","",IF(DR7="-","【-】","【"&amp;SUBSTITUTE(TEXT(DR7,"#,##0.00"),"-","△")&amp;"】"))</f>
        <v>【50.19】</v>
      </c>
      <c r="DS6" s="36">
        <f>IF(DS7="",NA(),DS7)</f>
        <v>29.76</v>
      </c>
      <c r="DT6" s="36">
        <f t="shared" ref="DT6:EB6" si="13">IF(DT7="",NA(),DT7)</f>
        <v>21.46</v>
      </c>
      <c r="DU6" s="36">
        <f t="shared" si="13"/>
        <v>21.72</v>
      </c>
      <c r="DV6" s="36">
        <f t="shared" si="13"/>
        <v>22.74</v>
      </c>
      <c r="DW6" s="36">
        <f t="shared" si="13"/>
        <v>23.64</v>
      </c>
      <c r="DX6" s="36">
        <f t="shared" si="13"/>
        <v>16.170000000000002</v>
      </c>
      <c r="DY6" s="36">
        <f t="shared" si="13"/>
        <v>16.600000000000001</v>
      </c>
      <c r="DZ6" s="36">
        <f t="shared" si="13"/>
        <v>18.510000000000002</v>
      </c>
      <c r="EA6" s="36">
        <f t="shared" si="13"/>
        <v>20.49</v>
      </c>
      <c r="EB6" s="36">
        <f t="shared" si="13"/>
        <v>21.34</v>
      </c>
      <c r="EC6" s="35" t="str">
        <f>IF(EC7="","",IF(EC7="-","【-】","【"&amp;SUBSTITUTE(TEXT(EC7,"#,##0.00"),"-","△")&amp;"】"))</f>
        <v>【20.63】</v>
      </c>
      <c r="ED6" s="36">
        <f>IF(ED7="",NA(),ED7)</f>
        <v>0.36</v>
      </c>
      <c r="EE6" s="36">
        <f t="shared" ref="EE6:EM6" si="14">IF(EE7="",NA(),EE7)</f>
        <v>0.28000000000000003</v>
      </c>
      <c r="EF6" s="36">
        <f t="shared" si="14"/>
        <v>0.42</v>
      </c>
      <c r="EG6" s="36">
        <f t="shared" si="14"/>
        <v>0.27</v>
      </c>
      <c r="EH6" s="36">
        <f t="shared" si="14"/>
        <v>0.16</v>
      </c>
      <c r="EI6" s="36">
        <f t="shared" si="14"/>
        <v>0.67</v>
      </c>
      <c r="EJ6" s="36">
        <f t="shared" si="14"/>
        <v>0.65</v>
      </c>
      <c r="EK6" s="36">
        <f t="shared" si="14"/>
        <v>0.7</v>
      </c>
      <c r="EL6" s="36">
        <f t="shared" si="14"/>
        <v>0.72</v>
      </c>
      <c r="EM6" s="36">
        <f t="shared" si="14"/>
        <v>0.69</v>
      </c>
      <c r="EN6" s="35" t="str">
        <f>IF(EN7="","",IF(EN7="-","【-】","【"&amp;SUBSTITUTE(TEXT(EN7,"#,##0.00"),"-","△")&amp;"】"))</f>
        <v>【0.69】</v>
      </c>
    </row>
    <row r="7" spans="1:144" s="37" customFormat="1" x14ac:dyDescent="0.15">
      <c r="A7" s="29"/>
      <c r="B7" s="38">
        <v>2020</v>
      </c>
      <c r="C7" s="38">
        <v>142069</v>
      </c>
      <c r="D7" s="38">
        <v>46</v>
      </c>
      <c r="E7" s="38">
        <v>1</v>
      </c>
      <c r="F7" s="38">
        <v>0</v>
      </c>
      <c r="G7" s="38">
        <v>1</v>
      </c>
      <c r="H7" s="38" t="s">
        <v>93</v>
      </c>
      <c r="I7" s="38" t="s">
        <v>94</v>
      </c>
      <c r="J7" s="38" t="s">
        <v>95</v>
      </c>
      <c r="K7" s="38" t="s">
        <v>96</v>
      </c>
      <c r="L7" s="38" t="s">
        <v>97</v>
      </c>
      <c r="M7" s="38" t="s">
        <v>98</v>
      </c>
      <c r="N7" s="39" t="s">
        <v>99</v>
      </c>
      <c r="O7" s="39">
        <v>65.209999999999994</v>
      </c>
      <c r="P7" s="39">
        <v>91.22</v>
      </c>
      <c r="Q7" s="39">
        <v>2255</v>
      </c>
      <c r="R7" s="39">
        <v>189425</v>
      </c>
      <c r="S7" s="39">
        <v>113.6</v>
      </c>
      <c r="T7" s="39">
        <v>1667.47</v>
      </c>
      <c r="U7" s="39">
        <v>172493</v>
      </c>
      <c r="V7" s="39">
        <v>55.31</v>
      </c>
      <c r="W7" s="39">
        <v>3118.66</v>
      </c>
      <c r="X7" s="39">
        <v>104.53</v>
      </c>
      <c r="Y7" s="39">
        <v>120.09</v>
      </c>
      <c r="Z7" s="39">
        <v>118.25</v>
      </c>
      <c r="AA7" s="39">
        <v>113.97</v>
      </c>
      <c r="AB7" s="39">
        <v>114.16</v>
      </c>
      <c r="AC7" s="39">
        <v>115.36</v>
      </c>
      <c r="AD7" s="39">
        <v>113.95</v>
      </c>
      <c r="AE7" s="39">
        <v>112.62</v>
      </c>
      <c r="AF7" s="39">
        <v>113.35</v>
      </c>
      <c r="AG7" s="39">
        <v>112.36</v>
      </c>
      <c r="AH7" s="39">
        <v>110.27</v>
      </c>
      <c r="AI7" s="39">
        <v>0</v>
      </c>
      <c r="AJ7" s="39">
        <v>0</v>
      </c>
      <c r="AK7" s="39">
        <v>0</v>
      </c>
      <c r="AL7" s="39">
        <v>0</v>
      </c>
      <c r="AM7" s="39">
        <v>0</v>
      </c>
      <c r="AN7" s="39">
        <v>0</v>
      </c>
      <c r="AO7" s="39">
        <v>0</v>
      </c>
      <c r="AP7" s="39">
        <v>0.75</v>
      </c>
      <c r="AQ7" s="39">
        <v>0.51</v>
      </c>
      <c r="AR7" s="39">
        <v>0.28999999999999998</v>
      </c>
      <c r="AS7" s="39">
        <v>1.1499999999999999</v>
      </c>
      <c r="AT7" s="39">
        <v>210.33</v>
      </c>
      <c r="AU7" s="39">
        <v>206.72</v>
      </c>
      <c r="AV7" s="39">
        <v>209.15</v>
      </c>
      <c r="AW7" s="39">
        <v>191.96</v>
      </c>
      <c r="AX7" s="39">
        <v>204.63</v>
      </c>
      <c r="AY7" s="39">
        <v>311.99</v>
      </c>
      <c r="AZ7" s="39">
        <v>307.83</v>
      </c>
      <c r="BA7" s="39">
        <v>318.89</v>
      </c>
      <c r="BB7" s="39">
        <v>309.10000000000002</v>
      </c>
      <c r="BC7" s="39">
        <v>306.08</v>
      </c>
      <c r="BD7" s="39">
        <v>260.31</v>
      </c>
      <c r="BE7" s="39">
        <v>457.2</v>
      </c>
      <c r="BF7" s="39">
        <v>393.74</v>
      </c>
      <c r="BG7" s="39">
        <v>392.51</v>
      </c>
      <c r="BH7" s="39">
        <v>399.39</v>
      </c>
      <c r="BI7" s="39">
        <v>390.32</v>
      </c>
      <c r="BJ7" s="39">
        <v>291.77999999999997</v>
      </c>
      <c r="BK7" s="39">
        <v>295.44</v>
      </c>
      <c r="BL7" s="39">
        <v>290.07</v>
      </c>
      <c r="BM7" s="39">
        <v>290.42</v>
      </c>
      <c r="BN7" s="39">
        <v>294.66000000000003</v>
      </c>
      <c r="BO7" s="39">
        <v>275.67</v>
      </c>
      <c r="BP7" s="39">
        <v>94.28</v>
      </c>
      <c r="BQ7" s="39">
        <v>111.42</v>
      </c>
      <c r="BR7" s="39">
        <v>109.51</v>
      </c>
      <c r="BS7" s="39">
        <v>105.51</v>
      </c>
      <c r="BT7" s="39">
        <v>104.84</v>
      </c>
      <c r="BU7" s="39">
        <v>107.61</v>
      </c>
      <c r="BV7" s="39">
        <v>106.02</v>
      </c>
      <c r="BW7" s="39">
        <v>104.84</v>
      </c>
      <c r="BX7" s="39">
        <v>106.11</v>
      </c>
      <c r="BY7" s="39">
        <v>103.75</v>
      </c>
      <c r="BZ7" s="39">
        <v>100.05</v>
      </c>
      <c r="CA7" s="39">
        <v>128.22999999999999</v>
      </c>
      <c r="CB7" s="39">
        <v>127.56</v>
      </c>
      <c r="CC7" s="39">
        <v>129.63</v>
      </c>
      <c r="CD7" s="39">
        <v>134.09</v>
      </c>
      <c r="CE7" s="39">
        <v>133.38999999999999</v>
      </c>
      <c r="CF7" s="39">
        <v>155.69</v>
      </c>
      <c r="CG7" s="39">
        <v>158.6</v>
      </c>
      <c r="CH7" s="39">
        <v>161.82</v>
      </c>
      <c r="CI7" s="39">
        <v>161.03</v>
      </c>
      <c r="CJ7" s="39">
        <v>159.93</v>
      </c>
      <c r="CK7" s="39">
        <v>166.4</v>
      </c>
      <c r="CL7" s="39">
        <v>62.84</v>
      </c>
      <c r="CM7" s="39">
        <v>64.52</v>
      </c>
      <c r="CN7" s="39">
        <v>63.41</v>
      </c>
      <c r="CO7" s="39">
        <v>63.61</v>
      </c>
      <c r="CP7" s="39">
        <v>65.739999999999995</v>
      </c>
      <c r="CQ7" s="39">
        <v>62.46</v>
      </c>
      <c r="CR7" s="39">
        <v>62.88</v>
      </c>
      <c r="CS7" s="39">
        <v>62.32</v>
      </c>
      <c r="CT7" s="39">
        <v>61.71</v>
      </c>
      <c r="CU7" s="39">
        <v>63.12</v>
      </c>
      <c r="CV7" s="39">
        <v>60.69</v>
      </c>
      <c r="CW7" s="39">
        <v>87.95</v>
      </c>
      <c r="CX7" s="39">
        <v>86.03</v>
      </c>
      <c r="CY7" s="39">
        <v>86.73</v>
      </c>
      <c r="CZ7" s="39">
        <v>85.02</v>
      </c>
      <c r="DA7" s="39">
        <v>83.65</v>
      </c>
      <c r="DB7" s="39">
        <v>90.62</v>
      </c>
      <c r="DC7" s="39">
        <v>90.13</v>
      </c>
      <c r="DD7" s="39">
        <v>90.19</v>
      </c>
      <c r="DE7" s="39">
        <v>90.03</v>
      </c>
      <c r="DF7" s="39">
        <v>90.09</v>
      </c>
      <c r="DG7" s="39">
        <v>89.82</v>
      </c>
      <c r="DH7" s="39">
        <v>49.56</v>
      </c>
      <c r="DI7" s="39">
        <v>51.01</v>
      </c>
      <c r="DJ7" s="39">
        <v>52.16</v>
      </c>
      <c r="DK7" s="39">
        <v>52.23</v>
      </c>
      <c r="DL7" s="39">
        <v>52.54</v>
      </c>
      <c r="DM7" s="39">
        <v>48.01</v>
      </c>
      <c r="DN7" s="39">
        <v>48.01</v>
      </c>
      <c r="DO7" s="39">
        <v>48.86</v>
      </c>
      <c r="DP7" s="39">
        <v>49.6</v>
      </c>
      <c r="DQ7" s="39">
        <v>50.31</v>
      </c>
      <c r="DR7" s="39">
        <v>50.19</v>
      </c>
      <c r="DS7" s="39">
        <v>29.76</v>
      </c>
      <c r="DT7" s="39">
        <v>21.46</v>
      </c>
      <c r="DU7" s="39">
        <v>21.72</v>
      </c>
      <c r="DV7" s="39">
        <v>22.74</v>
      </c>
      <c r="DW7" s="39">
        <v>23.64</v>
      </c>
      <c r="DX7" s="39">
        <v>16.170000000000002</v>
      </c>
      <c r="DY7" s="39">
        <v>16.600000000000001</v>
      </c>
      <c r="DZ7" s="39">
        <v>18.510000000000002</v>
      </c>
      <c r="EA7" s="39">
        <v>20.49</v>
      </c>
      <c r="EB7" s="39">
        <v>21.34</v>
      </c>
      <c r="EC7" s="39">
        <v>20.63</v>
      </c>
      <c r="ED7" s="39">
        <v>0.36</v>
      </c>
      <c r="EE7" s="39">
        <v>0.28000000000000003</v>
      </c>
      <c r="EF7" s="39">
        <v>0.42</v>
      </c>
      <c r="EG7" s="39">
        <v>0.27</v>
      </c>
      <c r="EH7" s="39">
        <v>0.16</v>
      </c>
      <c r="EI7" s="39">
        <v>0.67</v>
      </c>
      <c r="EJ7" s="39">
        <v>0.65</v>
      </c>
      <c r="EK7" s="39">
        <v>0.7</v>
      </c>
      <c r="EL7" s="39">
        <v>0.72</v>
      </c>
      <c r="EM7" s="39">
        <v>0.69</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108</v>
      </c>
      <c r="D13" t="s">
        <v>107</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2022-01-24T00:47:12Z</cp:lastPrinted>
  <dcterms:created xsi:type="dcterms:W3CDTF">2021-12-03T06:47:44Z</dcterms:created>
  <dcterms:modified xsi:type="dcterms:W3CDTF">2022-01-31T04:27:56Z</dcterms:modified>
  <cp:category/>
</cp:coreProperties>
</file>