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3_相模原市　依頼中\簡易水道事業\"/>
    </mc:Choice>
  </mc:AlternateContent>
  <workbookProtection workbookAlgorithmName="SHA-512" workbookHashValue="mYUu/W0XCtf1cBGGDqdVH1XPNJDgSDD1oreGmaVB0/9OxLlIhja84wIZgk5w6oNA2KAvTVj6F9TMl+os/lkIgw==" workbookSaltValue="br+8l3ACGWnQEU1Chh+KBQ==" workbookSpinCount="100000" lockStructure="1"/>
  <bookViews>
    <workbookView xWindow="0" yWindow="0" windowWidth="20490" windowHeight="74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<sst xmlns="http://schemas.openxmlformats.org/spreadsheetml/2006/main" count="316" uniqueCount="115">
  <si>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</si>
  <si>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</si>
  <si>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</si>
  <si>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</si>
  <si>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</si>
  <si>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</si>
  <si>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</si>
  <si>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</si>
  <si>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</si>
  <si>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</si>
  <si>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</si>
  <si>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</si>
  <si>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</si>
  <si>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</si>
  <si>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</si>
  <si>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</si>
  <si>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</si>
  <si>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</si>
  <si>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</si>
  <si>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</si>
  <si>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</si>
  <si>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</si>
  <si>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</si>
  <si>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</si>
  <si>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</si>
  <si>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</si>
  <si>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</si>
  <si>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</si>
  <si>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</si>
  <si>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</si>
  <si>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</si>
  <si>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</si>
  <si>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</si>
  <si>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</si>
  <si>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</si>
  <si>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</si>
  <si>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</si>
  <si>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</si>
  <si>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</si>
  <si>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</si>
  <si>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</si>
  <si>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</si>
  <si>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</si>
  <si>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</si>
  <si>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</si>
  <si>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</si>
  <si>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</si>
  <si>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</si>
  <si>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</si>
  <si>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</si>
  <si>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</si>
  <si>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</si>
  <si>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</si>
  <si>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</si>
  <si>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</si>
  <si>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</si>
  <si>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</si>
  <si>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</si>
  <si>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</si>
  <si>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</si>
  <si>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</si>
  <si>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</si>
  <si>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</si>
  <si>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</si>
  <si>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</si>
  <si>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</si>
  <si>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</si>
  <si>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</si>
  <si>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</si>
  <si>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</si>
  <si>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</si>
  <si>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</si>
  <si>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</si>
  <si>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</si>
  <si>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</si>
  <si>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</si>
  <si>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</si>
  <si>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</si>
  <si>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</si>
  <si>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</si>
  <si>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</si>
  <si>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</si>
  <si>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</si>
  <si>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</si>
  <si>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</si>
  <si>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</si>
  <si>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</si>
  <si>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</si>
  <si>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</si>
  <si>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</si>
  <si>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</si>
  <si>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</si>
  <si>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</si>
  <si>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</si>
  <si>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</si>
  <si>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</si>
  <si>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</si>
  <si>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</si>
  <si>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</si>
  <si>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</si>
  <si>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</si>
  <si>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</si>
  <si>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</si>
  <si>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</si>
  <si>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</si>
  <si>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</si>
  <si>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</si>
  <si>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</si>
  <si>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</si>
  <si>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</si>
  <si>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</si>
  <si>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</si>
  <si>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令和元年度までに実施してきた簡易水道統合整備事業に合わせて多くの管路を更新してきました。
　統合整備に係る費用については、国庫補助金と起債を財源としたことから、企業債残高対給水収益比率が高い数値となっています。
　なお、平成１５年頃に布設した管路については、今後、計画的に大規模更新を行っていく必要があります。</t>
    <rPh sb="9" eb="11">
      <t>ジッシ</t>
    </rPh>
    <rPh sb="26" eb="27">
      <t>ア</t>
    </rPh>
    <rPh sb="30" eb="31">
      <t>オオ</t>
    </rPh>
    <rPh sb="52" eb="53">
      <t>カカ</t>
    </rPh>
    <rPh sb="54" eb="56">
      <t>ヒヨウ</t>
    </rPh>
    <rPh sb="71" eb="73">
      <t>ザイゲン</t>
    </rPh>
    <rPh sb="81" eb="83">
      <t>キギョウ</t>
    </rPh>
    <rPh sb="83" eb="84">
      <t>サイ</t>
    </rPh>
    <rPh sb="84" eb="86">
      <t>ザンダカ</t>
    </rPh>
    <rPh sb="86" eb="87">
      <t>タイ</t>
    </rPh>
    <rPh sb="87" eb="89">
      <t>キュウスイ</t>
    </rPh>
    <rPh sb="89" eb="91">
      <t>シュウエキ</t>
    </rPh>
    <rPh sb="91" eb="93">
      <t>ヒリツ</t>
    </rPh>
    <rPh sb="94" eb="95">
      <t>タカ</t>
    </rPh>
    <rPh sb="96" eb="98">
      <t>スウチ</t>
    </rPh>
    <rPh sb="111" eb="113">
      <t>ヘイセイ</t>
    </rPh>
    <rPh sb="115" eb="116">
      <t>ネン</t>
    </rPh>
    <rPh sb="116" eb="117">
      <t>コロ</t>
    </rPh>
    <rPh sb="118" eb="120">
      <t>フセツ</t>
    </rPh>
    <rPh sb="122" eb="124">
      <t>カンロ</t>
    </rPh>
    <rPh sb="130" eb="132">
      <t>コンゴ</t>
    </rPh>
    <rPh sb="133" eb="136">
      <t>ケイカクテキ</t>
    </rPh>
    <rPh sb="137" eb="140">
      <t>ダイキボ</t>
    </rPh>
    <rPh sb="140" eb="142">
      <t>コウシン</t>
    </rPh>
    <rPh sb="143" eb="144">
      <t>オコナ</t>
    </rPh>
    <rPh sb="148" eb="150">
      <t>ヒツヨウ</t>
    </rPh>
    <phoneticPr fontId="4"/>
  </si>
  <si>
    <t xml:space="preserve">　本市の簡易水道事業は、飲料水の安定供給を目的として昭和４６年度より供用を開始しました。
　計画給水人口は約２千人で、小規模かつ中山間地に施設が点在しているため、効率化を図るには限界がある状況です。
　料金は市域の大部分の区域の県営水道より安価な料金設定となっています。また、過去の整備事業の償還金や維持管理経費が多額であることから、類似団体平均と比較すると、給水原価、経常収支比率及び料金回収率は悪い結果となっています。
</t>
    <rPh sb="59" eb="60">
      <t>ショウ</t>
    </rPh>
    <rPh sb="64" eb="65">
      <t>チュウ</t>
    </rPh>
    <rPh sb="65" eb="67">
      <t>サンカン</t>
    </rPh>
    <rPh sb="67" eb="68">
      <t>チ</t>
    </rPh>
    <rPh sb="69" eb="71">
      <t>シセツ</t>
    </rPh>
    <rPh sb="72" eb="74">
      <t>テンザイ</t>
    </rPh>
    <rPh sb="85" eb="86">
      <t>ハカ</t>
    </rPh>
    <rPh sb="101" eb="103">
      <t>リョウキン</t>
    </rPh>
    <rPh sb="107" eb="110">
      <t>ダイブブン</t>
    </rPh>
    <rPh sb="111" eb="113">
      <t>クイキ</t>
    </rPh>
    <rPh sb="120" eb="122">
      <t>アンカ</t>
    </rPh>
    <rPh sb="123" eb="125">
      <t>リョウキン</t>
    </rPh>
    <rPh sb="125" eb="127">
      <t>セッテイ</t>
    </rPh>
    <rPh sb="138" eb="140">
      <t>カコ</t>
    </rPh>
    <rPh sb="141" eb="143">
      <t>セイビ</t>
    </rPh>
    <rPh sb="143" eb="145">
      <t>ジギョウ</t>
    </rPh>
    <rPh sb="146" eb="149">
      <t>ショウカンキン</t>
    </rPh>
    <rPh sb="150" eb="152">
      <t>イジ</t>
    </rPh>
    <rPh sb="152" eb="154">
      <t>カンリ</t>
    </rPh>
    <rPh sb="154" eb="156">
      <t>ケイヒ</t>
    </rPh>
    <rPh sb="157" eb="159">
      <t>タガク</t>
    </rPh>
    <rPh sb="167" eb="169">
      <t>ルイジ</t>
    </rPh>
    <rPh sb="169" eb="171">
      <t>ダンタイ</t>
    </rPh>
    <rPh sb="171" eb="173">
      <t>ヘイキン</t>
    </rPh>
    <rPh sb="174" eb="176">
      <t>ヒカク</t>
    </rPh>
    <rPh sb="180" eb="182">
      <t>キュウスイ</t>
    </rPh>
    <rPh sb="182" eb="184">
      <t>ゲンカ</t>
    </rPh>
    <rPh sb="185" eb="187">
      <t>ケイジョウ</t>
    </rPh>
    <rPh sb="187" eb="189">
      <t>シュウシ</t>
    </rPh>
    <rPh sb="189" eb="191">
      <t>ヒリツ</t>
    </rPh>
    <rPh sb="201" eb="203">
      <t>ケッカ</t>
    </rPh>
    <phoneticPr fontId="4"/>
  </si>
  <si>
    <t>　本市の簡易水道事業は小規模かつ中山間地に位置していることから維持管理に多額の費用を要し給水効率が非常に悪い状況です。また、過去の整備の企業債残高も多額であり、給水収益のみでは経営が困難であるため、多額の一般会計繰入金を必要としている状況です。
　今後も人口減少や施設の老朽化など、ますます事業経営が厳しい状況が見込まれる中、更なる経営の健全化を図るとともに、大規模水道事業者である県営水道との段階的広域化に向けた取組みを進める必要があると考えております。</t>
    <rPh sb="1" eb="3">
      <t>ホンシ</t>
    </rPh>
    <rPh sb="4" eb="6">
      <t>カンイ</t>
    </rPh>
    <rPh sb="6" eb="8">
      <t>スイドウ</t>
    </rPh>
    <rPh sb="8" eb="10">
      <t>ジギョウ</t>
    </rPh>
    <rPh sb="11" eb="14">
      <t>ショウキボ</t>
    </rPh>
    <rPh sb="16" eb="17">
      <t>チュウ</t>
    </rPh>
    <rPh sb="17" eb="19">
      <t>サンカン</t>
    </rPh>
    <rPh sb="19" eb="20">
      <t>チ</t>
    </rPh>
    <rPh sb="21" eb="23">
      <t>イチ</t>
    </rPh>
    <rPh sb="31" eb="33">
      <t>イジ</t>
    </rPh>
    <rPh sb="33" eb="35">
      <t>カンリ</t>
    </rPh>
    <rPh sb="36" eb="38">
      <t>タガク</t>
    </rPh>
    <rPh sb="39" eb="41">
      <t>ヒヨウ</t>
    </rPh>
    <rPh sb="42" eb="43">
      <t>ヨウ</t>
    </rPh>
    <rPh sb="44" eb="46">
      <t>キュウスイ</t>
    </rPh>
    <rPh sb="46" eb="48">
      <t>コウリツ</t>
    </rPh>
    <rPh sb="49" eb="51">
      <t>ヒジョウ</t>
    </rPh>
    <rPh sb="52" eb="53">
      <t>ワル</t>
    </rPh>
    <rPh sb="54" eb="56">
      <t>ジョウキョウ</t>
    </rPh>
    <rPh sb="62" eb="64">
      <t>カコ</t>
    </rPh>
    <rPh sb="65" eb="67">
      <t>セイビ</t>
    </rPh>
    <rPh sb="74" eb="76">
      <t>タガク</t>
    </rPh>
    <rPh sb="80" eb="82">
      <t>キュウスイ</t>
    </rPh>
    <rPh sb="82" eb="84">
      <t>シュウエキ</t>
    </rPh>
    <rPh sb="88" eb="90">
      <t>ケイエイ</t>
    </rPh>
    <rPh sb="91" eb="93">
      <t>コンナン</t>
    </rPh>
    <rPh sb="99" eb="101">
      <t>タガク</t>
    </rPh>
    <rPh sb="102" eb="104">
      <t>イッパン</t>
    </rPh>
    <rPh sb="104" eb="106">
      <t>カイケイ</t>
    </rPh>
    <rPh sb="106" eb="108">
      <t>クリイレ</t>
    </rPh>
    <rPh sb="108" eb="109">
      <t>キン</t>
    </rPh>
    <rPh sb="110" eb="112">
      <t>ヒツヨウ</t>
    </rPh>
    <rPh sb="117" eb="119">
      <t>ジョウキョウ</t>
    </rPh>
    <rPh sb="127" eb="129">
      <t>ジンコウ</t>
    </rPh>
    <rPh sb="129" eb="131">
      <t>ゲンショウ</t>
    </rPh>
    <rPh sb="132" eb="134">
      <t>シセツ</t>
    </rPh>
    <rPh sb="135" eb="138">
      <t>ロウキュウカ</t>
    </rPh>
    <rPh sb="147" eb="149">
      <t>ケイエイ</t>
    </rPh>
    <rPh sb="163" eb="164">
      <t>サラ</t>
    </rPh>
    <rPh sb="173" eb="174">
      <t>ハカ</t>
    </rPh>
    <rPh sb="191" eb="193">
      <t>ケンエイ</t>
    </rPh>
    <rPh sb="193" eb="195">
      <t>スイドウ</t>
    </rPh>
    <rPh sb="197" eb="200">
      <t>ダンカイテキ</t>
    </rPh>
    <rPh sb="200" eb="203">
      <t>コウイキカ</t>
    </rPh>
    <rPh sb="204" eb="205">
      <t>ム</t>
    </rPh>
    <rPh sb="207" eb="209">
      <t>トリク</t>
    </rPh>
    <rPh sb="211" eb="212">
      <t>スス</t>
    </rPh>
    <rPh sb="214" eb="216">
      <t>ヒツヨウ</t>
    </rPh>
    <rPh sb="220" eb="22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</si>
</sst>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0.21</c:v>
                </c:pt>
              </c:numCache>
            </c:numRef>
          </c:val>
          <c:extLst xmlns:c16r2="http://schemas.microsoft.com/office/drawing/2015/06/chart">
            <c:ext xmlns:c16="http://schemas.microsoft.com/office/drawing/2014/chart" uri="{C3380CC4-5D6E-409C-BE32-E72D297353CC}">
              <c16:uniqueId val="{00000000-121D-44D8-840A-F88258F50626}"/>
            </c:ext>
          </c:extLst>
        </c:ser>
        <c:dLbls>
          <c:showLegendKey val="0"/>
          <c:showVal val="0"/>
          <c:showCatName val="0"/>
          <c:showSerName val="0"/>
          <c:showPercent val="0"/>
          <c:showBubbleSize val="0"/>
        </c:dLbls>
        <c:gapWidth val="150"/>
        <c:axId val="333934664"/>
        <c:axId val="33393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1.1499999999999999</c:v>
                </c:pt>
              </c:numCache>
            </c:numRef>
          </c:val>
          <c:smooth val="0"/>
          <c:extLst xmlns:c16r2="http://schemas.microsoft.com/office/drawing/2015/06/chart">
            <c:ext xmlns:c16="http://schemas.microsoft.com/office/drawing/2014/chart" uri="{C3380CC4-5D6E-409C-BE32-E72D297353CC}">
              <c16:uniqueId val="{00000001-121D-44D8-840A-F88258F50626}"/>
            </c:ext>
          </c:extLst>
        </c:ser>
        <c:dLbls>
          <c:showLegendKey val="0"/>
          <c:showVal val="0"/>
          <c:showCatName val="0"/>
          <c:showSerName val="0"/>
          <c:showPercent val="0"/>
          <c:showBubbleSize val="0"/>
        </c:dLbls>
        <c:marker val="1"/>
        <c:smooth val="0"/>
        <c:axId val="333934664"/>
        <c:axId val="333933096"/>
      </c:lineChart>
      <c:dateAx>
        <c:axId val="333934664"/>
        <c:scaling>
          <c:orientation val="minMax"/>
        </c:scaling>
        <c:delete val="1"/>
        <c:axPos val="b"/>
        <c:numFmt formatCode="&quot;H&quot;yy" sourceLinked="1"/>
        <c:majorTickMark val="none"/>
        <c:minorTickMark val="none"/>
        <c:tickLblPos val="none"/>
        <c:crossAx val="333933096"/>
        <c:crosses val="autoZero"/>
        <c:auto val="1"/>
        <c:lblOffset val="100"/>
        <c:baseTimeUnit val="years"/>
      </c:dateAx>
      <c:valAx>
        <c:axId val="33393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3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0</c:v>
                </c:pt>
                <c:pt idx="4">
                  <c:v>61.24</c:v>
                </c:pt>
              </c:numCache>
            </c:numRef>
          </c:val>
          <c:extLst xmlns:c16r2="http://schemas.microsoft.com/office/drawing/2015/06/chart">
            <c:ext xmlns:c16="http://schemas.microsoft.com/office/drawing/2014/chart" uri="{C3380CC4-5D6E-409C-BE32-E72D297353CC}">
              <c16:uniqueId val="{00000000-695D-4109-B5CA-F3F03C3B903E}"/>
            </c:ext>
          </c:extLst>
        </c:ser>
        <c:dLbls>
          <c:showLegendKey val="0"/>
          <c:showVal val="0"/>
          <c:showCatName val="0"/>
          <c:showSerName val="0"/>
          <c:showPercent val="0"/>
          <c:showBubbleSize val="0"/>
        </c:dLbls>
        <c:gapWidth val="150"/>
        <c:axId val="481481728"/>
        <c:axId val="481483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48.86</c:v>
                </c:pt>
              </c:numCache>
            </c:numRef>
          </c:val>
          <c:smooth val="0"/>
          <c:extLst xmlns:c16r2="http://schemas.microsoft.com/office/drawing/2015/06/chart">
            <c:ext xmlns:c16="http://schemas.microsoft.com/office/drawing/2014/chart" uri="{C3380CC4-5D6E-409C-BE32-E72D297353CC}">
              <c16:uniqueId val="{00000001-695D-4109-B5CA-F3F03C3B903E}"/>
            </c:ext>
          </c:extLst>
        </c:ser>
        <c:dLbls>
          <c:showLegendKey val="0"/>
          <c:showVal val="0"/>
          <c:showCatName val="0"/>
          <c:showSerName val="0"/>
          <c:showPercent val="0"/>
          <c:showBubbleSize val="0"/>
        </c:dLbls>
        <c:marker val="1"/>
        <c:smooth val="0"/>
        <c:axId val="481481728"/>
        <c:axId val="481483688"/>
      </c:lineChart>
      <c:dateAx>
        <c:axId val="481481728"/>
        <c:scaling>
          <c:orientation val="minMax"/>
        </c:scaling>
        <c:delete val="1"/>
        <c:axPos val="b"/>
        <c:numFmt formatCode="&quot;H&quot;yy" sourceLinked="1"/>
        <c:majorTickMark val="none"/>
        <c:minorTickMark val="none"/>
        <c:tickLblPos val="none"/>
        <c:crossAx val="481483688"/>
        <c:crosses val="autoZero"/>
        <c:auto val="1"/>
        <c:lblOffset val="100"/>
        <c:baseTimeUnit val="years"/>
      </c:dateAx>
      <c:valAx>
        <c:axId val="481483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0</c:v>
                </c:pt>
                <c:pt idx="4">
                  <c:v>80.61</c:v>
                </c:pt>
              </c:numCache>
            </c:numRef>
          </c:val>
          <c:extLst xmlns:c16r2="http://schemas.microsoft.com/office/drawing/2015/06/chart">
            <c:ext xmlns:c16="http://schemas.microsoft.com/office/drawing/2014/chart" uri="{C3380CC4-5D6E-409C-BE32-E72D297353CC}">
              <c16:uniqueId val="{00000000-DA26-4286-A974-68CE50F3793C}"/>
            </c:ext>
          </c:extLst>
        </c:ser>
        <c:dLbls>
          <c:showLegendKey val="0"/>
          <c:showVal val="0"/>
          <c:showCatName val="0"/>
          <c:showSerName val="0"/>
          <c:showPercent val="0"/>
          <c:showBubbleSize val="0"/>
        </c:dLbls>
        <c:gapWidth val="150"/>
        <c:axId val="481133592"/>
        <c:axId val="48113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76.48</c:v>
                </c:pt>
              </c:numCache>
            </c:numRef>
          </c:val>
          <c:smooth val="0"/>
          <c:extLst xmlns:c16r2="http://schemas.microsoft.com/office/drawing/2015/06/chart">
            <c:ext xmlns:c16="http://schemas.microsoft.com/office/drawing/2014/chart" uri="{C3380CC4-5D6E-409C-BE32-E72D297353CC}">
              <c16:uniqueId val="{00000001-DA26-4286-A974-68CE50F3793C}"/>
            </c:ext>
          </c:extLst>
        </c:ser>
        <c:dLbls>
          <c:showLegendKey val="0"/>
          <c:showVal val="0"/>
          <c:showCatName val="0"/>
          <c:showSerName val="0"/>
          <c:showPercent val="0"/>
          <c:showBubbleSize val="0"/>
        </c:dLbls>
        <c:marker val="1"/>
        <c:smooth val="0"/>
        <c:axId val="481133592"/>
        <c:axId val="481133984"/>
      </c:lineChart>
      <c:dateAx>
        <c:axId val="481133592"/>
        <c:scaling>
          <c:orientation val="minMax"/>
        </c:scaling>
        <c:delete val="1"/>
        <c:axPos val="b"/>
        <c:numFmt formatCode="&quot;H&quot;yy" sourceLinked="1"/>
        <c:majorTickMark val="none"/>
        <c:minorTickMark val="none"/>
        <c:tickLblPos val="none"/>
        <c:crossAx val="481133984"/>
        <c:crosses val="autoZero"/>
        <c:auto val="1"/>
        <c:lblOffset val="100"/>
        <c:baseTimeUnit val="years"/>
      </c:dateAx>
      <c:valAx>
        <c:axId val="4811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0</c:v>
                </c:pt>
                <c:pt idx="4">
                  <c:v>85.77</c:v>
                </c:pt>
              </c:numCache>
            </c:numRef>
          </c:val>
          <c:extLst xmlns:c16r2="http://schemas.microsoft.com/office/drawing/2015/06/chart">
            <c:ext xmlns:c16="http://schemas.microsoft.com/office/drawing/2014/chart" uri="{C3380CC4-5D6E-409C-BE32-E72D297353CC}">
              <c16:uniqueId val="{00000000-904D-4842-A91D-4A0576D5F21C}"/>
            </c:ext>
          </c:extLst>
        </c:ser>
        <c:dLbls>
          <c:showLegendKey val="0"/>
          <c:showVal val="0"/>
          <c:showCatName val="0"/>
          <c:showSerName val="0"/>
          <c:showPercent val="0"/>
          <c:showBubbleSize val="0"/>
        </c:dLbls>
        <c:gapWidth val="150"/>
        <c:axId val="481134768"/>
        <c:axId val="48113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103.82</c:v>
                </c:pt>
              </c:numCache>
            </c:numRef>
          </c:val>
          <c:smooth val="0"/>
          <c:extLst xmlns:c16r2="http://schemas.microsoft.com/office/drawing/2015/06/chart">
            <c:ext xmlns:c16="http://schemas.microsoft.com/office/drawing/2014/chart" uri="{C3380CC4-5D6E-409C-BE32-E72D297353CC}">
              <c16:uniqueId val="{00000001-904D-4842-A91D-4A0576D5F21C}"/>
            </c:ext>
          </c:extLst>
        </c:ser>
        <c:dLbls>
          <c:showLegendKey val="0"/>
          <c:showVal val="0"/>
          <c:showCatName val="0"/>
          <c:showSerName val="0"/>
          <c:showPercent val="0"/>
          <c:showBubbleSize val="0"/>
        </c:dLbls>
        <c:marker val="1"/>
        <c:smooth val="0"/>
        <c:axId val="481134768"/>
        <c:axId val="481130456"/>
      </c:lineChart>
      <c:dateAx>
        <c:axId val="481134768"/>
        <c:scaling>
          <c:orientation val="minMax"/>
        </c:scaling>
        <c:delete val="1"/>
        <c:axPos val="b"/>
        <c:numFmt formatCode="&quot;H&quot;yy" sourceLinked="1"/>
        <c:majorTickMark val="none"/>
        <c:minorTickMark val="none"/>
        <c:tickLblPos val="none"/>
        <c:crossAx val="481130456"/>
        <c:crosses val="autoZero"/>
        <c:auto val="1"/>
        <c:lblOffset val="100"/>
        <c:baseTimeUnit val="years"/>
      </c:dateAx>
      <c:valAx>
        <c:axId val="481130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13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0</c:v>
                </c:pt>
                <c:pt idx="4">
                  <c:v>4.1900000000000004</c:v>
                </c:pt>
              </c:numCache>
            </c:numRef>
          </c:val>
          <c:extLst xmlns:c16r2="http://schemas.microsoft.com/office/drawing/2015/06/chart">
            <c:ext xmlns:c16="http://schemas.microsoft.com/office/drawing/2014/chart" uri="{C3380CC4-5D6E-409C-BE32-E72D297353CC}">
              <c16:uniqueId val="{00000000-F96D-4C17-A377-9AC5DC1E691E}"/>
            </c:ext>
          </c:extLst>
        </c:ser>
        <c:dLbls>
          <c:showLegendKey val="0"/>
          <c:showVal val="0"/>
          <c:showCatName val="0"/>
          <c:showSerName val="0"/>
          <c:showPercent val="0"/>
          <c:showBubbleSize val="0"/>
        </c:dLbls>
        <c:gapWidth val="150"/>
        <c:axId val="481130848"/>
        <c:axId val="48113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39.409999999999997</c:v>
                </c:pt>
              </c:numCache>
            </c:numRef>
          </c:val>
          <c:smooth val="0"/>
          <c:extLst xmlns:c16r2="http://schemas.microsoft.com/office/drawing/2015/06/chart">
            <c:ext xmlns:c16="http://schemas.microsoft.com/office/drawing/2014/chart" uri="{C3380CC4-5D6E-409C-BE32-E72D297353CC}">
              <c16:uniqueId val="{00000001-F96D-4C17-A377-9AC5DC1E691E}"/>
            </c:ext>
          </c:extLst>
        </c:ser>
        <c:dLbls>
          <c:showLegendKey val="0"/>
          <c:showVal val="0"/>
          <c:showCatName val="0"/>
          <c:showSerName val="0"/>
          <c:showPercent val="0"/>
          <c:showBubbleSize val="0"/>
        </c:dLbls>
        <c:marker val="1"/>
        <c:smooth val="0"/>
        <c:axId val="481130848"/>
        <c:axId val="481134376"/>
      </c:lineChart>
      <c:dateAx>
        <c:axId val="481130848"/>
        <c:scaling>
          <c:orientation val="minMax"/>
        </c:scaling>
        <c:delete val="1"/>
        <c:axPos val="b"/>
        <c:numFmt formatCode="&quot;H&quot;yy" sourceLinked="1"/>
        <c:majorTickMark val="none"/>
        <c:minorTickMark val="none"/>
        <c:tickLblPos val="none"/>
        <c:crossAx val="481134376"/>
        <c:crosses val="autoZero"/>
        <c:auto val="1"/>
        <c:lblOffset val="100"/>
        <c:baseTimeUnit val="years"/>
      </c:dateAx>
      <c:valAx>
        <c:axId val="48113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8D2-4883-8EC2-F03501440A90}"/>
            </c:ext>
          </c:extLst>
        </c:ser>
        <c:dLbls>
          <c:showLegendKey val="0"/>
          <c:showVal val="0"/>
          <c:showCatName val="0"/>
          <c:showSerName val="0"/>
          <c:showPercent val="0"/>
          <c:showBubbleSize val="0"/>
        </c:dLbls>
        <c:gapWidth val="150"/>
        <c:axId val="481131632"/>
        <c:axId val="48112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20.97</c:v>
                </c:pt>
              </c:numCache>
            </c:numRef>
          </c:val>
          <c:smooth val="0"/>
          <c:extLst xmlns:c16r2="http://schemas.microsoft.com/office/drawing/2015/06/chart">
            <c:ext xmlns:c16="http://schemas.microsoft.com/office/drawing/2014/chart" uri="{C3380CC4-5D6E-409C-BE32-E72D297353CC}">
              <c16:uniqueId val="{00000001-58D2-4883-8EC2-F03501440A90}"/>
            </c:ext>
          </c:extLst>
        </c:ser>
        <c:dLbls>
          <c:showLegendKey val="0"/>
          <c:showVal val="0"/>
          <c:showCatName val="0"/>
          <c:showSerName val="0"/>
          <c:showPercent val="0"/>
          <c:showBubbleSize val="0"/>
        </c:dLbls>
        <c:marker val="1"/>
        <c:smooth val="0"/>
        <c:axId val="481131632"/>
        <c:axId val="481128496"/>
      </c:lineChart>
      <c:dateAx>
        <c:axId val="481131632"/>
        <c:scaling>
          <c:orientation val="minMax"/>
        </c:scaling>
        <c:delete val="1"/>
        <c:axPos val="b"/>
        <c:numFmt formatCode="&quot;H&quot;yy" sourceLinked="1"/>
        <c:majorTickMark val="none"/>
        <c:minorTickMark val="none"/>
        <c:tickLblPos val="none"/>
        <c:crossAx val="481128496"/>
        <c:crosses val="autoZero"/>
        <c:auto val="1"/>
        <c:lblOffset val="100"/>
        <c:baseTimeUnit val="years"/>
      </c:dateAx>
      <c:valAx>
        <c:axId val="48112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13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204.56</c:v>
                </c:pt>
              </c:numCache>
            </c:numRef>
          </c:val>
          <c:extLst xmlns:c16r2="http://schemas.microsoft.com/office/drawing/2015/06/chart">
            <c:ext xmlns:c16="http://schemas.microsoft.com/office/drawing/2014/chart" uri="{C3380CC4-5D6E-409C-BE32-E72D297353CC}">
              <c16:uniqueId val="{00000000-DC0E-48AC-95DA-DB1DBEC27D1A}"/>
            </c:ext>
          </c:extLst>
        </c:ser>
        <c:dLbls>
          <c:showLegendKey val="0"/>
          <c:showVal val="0"/>
          <c:showCatName val="0"/>
          <c:showSerName val="0"/>
          <c:showPercent val="0"/>
          <c:showBubbleSize val="0"/>
        </c:dLbls>
        <c:gapWidth val="150"/>
        <c:axId val="481129280"/>
        <c:axId val="48113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31.54</c:v>
                </c:pt>
              </c:numCache>
            </c:numRef>
          </c:val>
          <c:smooth val="0"/>
          <c:extLst xmlns:c16r2="http://schemas.microsoft.com/office/drawing/2015/06/chart">
            <c:ext xmlns:c16="http://schemas.microsoft.com/office/drawing/2014/chart" uri="{C3380CC4-5D6E-409C-BE32-E72D297353CC}">
              <c16:uniqueId val="{00000001-DC0E-48AC-95DA-DB1DBEC27D1A}"/>
            </c:ext>
          </c:extLst>
        </c:ser>
        <c:dLbls>
          <c:showLegendKey val="0"/>
          <c:showVal val="0"/>
          <c:showCatName val="0"/>
          <c:showSerName val="0"/>
          <c:showPercent val="0"/>
          <c:showBubbleSize val="0"/>
        </c:dLbls>
        <c:marker val="1"/>
        <c:smooth val="0"/>
        <c:axId val="481129280"/>
        <c:axId val="481130064"/>
      </c:lineChart>
      <c:dateAx>
        <c:axId val="481129280"/>
        <c:scaling>
          <c:orientation val="minMax"/>
        </c:scaling>
        <c:delete val="1"/>
        <c:axPos val="b"/>
        <c:numFmt formatCode="&quot;H&quot;yy" sourceLinked="1"/>
        <c:majorTickMark val="none"/>
        <c:minorTickMark val="none"/>
        <c:tickLblPos val="none"/>
        <c:crossAx val="481130064"/>
        <c:crosses val="autoZero"/>
        <c:auto val="1"/>
        <c:lblOffset val="100"/>
        <c:baseTimeUnit val="years"/>
      </c:dateAx>
      <c:valAx>
        <c:axId val="481130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1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0</c:v>
                </c:pt>
                <c:pt idx="4">
                  <c:v>164.52</c:v>
                </c:pt>
              </c:numCache>
            </c:numRef>
          </c:val>
          <c:extLst xmlns:c16r2="http://schemas.microsoft.com/office/drawing/2015/06/chart">
            <c:ext xmlns:c16="http://schemas.microsoft.com/office/drawing/2014/chart" uri="{C3380CC4-5D6E-409C-BE32-E72D297353CC}">
              <c16:uniqueId val="{00000000-F619-4CFE-AFC6-A4588D5D9E8B}"/>
            </c:ext>
          </c:extLst>
        </c:ser>
        <c:dLbls>
          <c:showLegendKey val="0"/>
          <c:showVal val="0"/>
          <c:showCatName val="0"/>
          <c:showSerName val="0"/>
          <c:showPercent val="0"/>
          <c:showBubbleSize val="0"/>
        </c:dLbls>
        <c:gapWidth val="150"/>
        <c:axId val="481480552"/>
        <c:axId val="48148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302.22000000000003</c:v>
                </c:pt>
              </c:numCache>
            </c:numRef>
          </c:val>
          <c:smooth val="0"/>
          <c:extLst xmlns:c16r2="http://schemas.microsoft.com/office/drawing/2015/06/chart">
            <c:ext xmlns:c16="http://schemas.microsoft.com/office/drawing/2014/chart" uri="{C3380CC4-5D6E-409C-BE32-E72D297353CC}">
              <c16:uniqueId val="{00000001-F619-4CFE-AFC6-A4588D5D9E8B}"/>
            </c:ext>
          </c:extLst>
        </c:ser>
        <c:dLbls>
          <c:showLegendKey val="0"/>
          <c:showVal val="0"/>
          <c:showCatName val="0"/>
          <c:showSerName val="0"/>
          <c:showPercent val="0"/>
          <c:showBubbleSize val="0"/>
        </c:dLbls>
        <c:marker val="1"/>
        <c:smooth val="0"/>
        <c:axId val="481480552"/>
        <c:axId val="481484472"/>
      </c:lineChart>
      <c:dateAx>
        <c:axId val="481480552"/>
        <c:scaling>
          <c:orientation val="minMax"/>
        </c:scaling>
        <c:delete val="1"/>
        <c:axPos val="b"/>
        <c:numFmt formatCode="&quot;H&quot;yy" sourceLinked="1"/>
        <c:majorTickMark val="none"/>
        <c:minorTickMark val="none"/>
        <c:tickLblPos val="none"/>
        <c:crossAx val="481484472"/>
        <c:crosses val="autoZero"/>
        <c:auto val="1"/>
        <c:lblOffset val="100"/>
        <c:baseTimeUnit val="years"/>
      </c:dateAx>
      <c:valAx>
        <c:axId val="48148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48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0</c:v>
                </c:pt>
                <c:pt idx="4">
                  <c:v>7445.19</c:v>
                </c:pt>
              </c:numCache>
            </c:numRef>
          </c:val>
          <c:extLst xmlns:c16r2="http://schemas.microsoft.com/office/drawing/2015/06/chart">
            <c:ext xmlns:c16="http://schemas.microsoft.com/office/drawing/2014/chart" uri="{C3380CC4-5D6E-409C-BE32-E72D297353CC}">
              <c16:uniqueId val="{00000000-D887-4A06-8758-5DD8DA0D5840}"/>
            </c:ext>
          </c:extLst>
        </c:ser>
        <c:dLbls>
          <c:showLegendKey val="0"/>
          <c:showVal val="0"/>
          <c:showCatName val="0"/>
          <c:showSerName val="0"/>
          <c:showPercent val="0"/>
          <c:showBubbleSize val="0"/>
        </c:dLbls>
        <c:gapWidth val="150"/>
        <c:axId val="481482904"/>
        <c:axId val="48148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970.36</c:v>
                </c:pt>
              </c:numCache>
            </c:numRef>
          </c:val>
          <c:smooth val="0"/>
          <c:extLst xmlns:c16r2="http://schemas.microsoft.com/office/drawing/2015/06/chart">
            <c:ext xmlns:c16="http://schemas.microsoft.com/office/drawing/2014/chart" uri="{C3380CC4-5D6E-409C-BE32-E72D297353CC}">
              <c16:uniqueId val="{00000001-D887-4A06-8758-5DD8DA0D5840}"/>
            </c:ext>
          </c:extLst>
        </c:ser>
        <c:dLbls>
          <c:showLegendKey val="0"/>
          <c:showVal val="0"/>
          <c:showCatName val="0"/>
          <c:showSerName val="0"/>
          <c:showPercent val="0"/>
          <c:showBubbleSize val="0"/>
        </c:dLbls>
        <c:marker val="1"/>
        <c:smooth val="0"/>
        <c:axId val="481482904"/>
        <c:axId val="481486824"/>
      </c:lineChart>
      <c:dateAx>
        <c:axId val="481482904"/>
        <c:scaling>
          <c:orientation val="minMax"/>
        </c:scaling>
        <c:delete val="1"/>
        <c:axPos val="b"/>
        <c:numFmt formatCode="&quot;H&quot;yy" sourceLinked="1"/>
        <c:majorTickMark val="none"/>
        <c:minorTickMark val="none"/>
        <c:tickLblPos val="none"/>
        <c:crossAx val="481486824"/>
        <c:crosses val="autoZero"/>
        <c:auto val="1"/>
        <c:lblOffset val="100"/>
        <c:baseTimeUnit val="years"/>
      </c:dateAx>
      <c:valAx>
        <c:axId val="481486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14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0</c:v>
                </c:pt>
                <c:pt idx="4">
                  <c:v>8.84</c:v>
                </c:pt>
              </c:numCache>
            </c:numRef>
          </c:val>
          <c:extLst xmlns:c16r2="http://schemas.microsoft.com/office/drawing/2015/06/chart">
            <c:ext xmlns:c16="http://schemas.microsoft.com/office/drawing/2014/chart" uri="{C3380CC4-5D6E-409C-BE32-E72D297353CC}">
              <c16:uniqueId val="{00000000-5D66-40FB-8887-85BB1E3B2E1E}"/>
            </c:ext>
          </c:extLst>
        </c:ser>
        <c:dLbls>
          <c:showLegendKey val="0"/>
          <c:showVal val="0"/>
          <c:showCatName val="0"/>
          <c:showSerName val="0"/>
          <c:showPercent val="0"/>
          <c:showBubbleSize val="0"/>
        </c:dLbls>
        <c:gapWidth val="150"/>
        <c:axId val="481479376"/>
        <c:axId val="48148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64.52</c:v>
                </c:pt>
              </c:numCache>
            </c:numRef>
          </c:val>
          <c:smooth val="0"/>
          <c:extLst xmlns:c16r2="http://schemas.microsoft.com/office/drawing/2015/06/chart">
            <c:ext xmlns:c16="http://schemas.microsoft.com/office/drawing/2014/chart" uri="{C3380CC4-5D6E-409C-BE32-E72D297353CC}">
              <c16:uniqueId val="{00000001-5D66-40FB-8887-85BB1E3B2E1E}"/>
            </c:ext>
          </c:extLst>
        </c:ser>
        <c:dLbls>
          <c:showLegendKey val="0"/>
          <c:showVal val="0"/>
          <c:showCatName val="0"/>
          <c:showSerName val="0"/>
          <c:showPercent val="0"/>
          <c:showBubbleSize val="0"/>
        </c:dLbls>
        <c:marker val="1"/>
        <c:smooth val="0"/>
        <c:axId val="481479376"/>
        <c:axId val="481482512"/>
      </c:lineChart>
      <c:dateAx>
        <c:axId val="481479376"/>
        <c:scaling>
          <c:orientation val="minMax"/>
        </c:scaling>
        <c:delete val="1"/>
        <c:axPos val="b"/>
        <c:numFmt formatCode="&quot;H&quot;yy" sourceLinked="1"/>
        <c:majorTickMark val="none"/>
        <c:minorTickMark val="none"/>
        <c:tickLblPos val="none"/>
        <c:crossAx val="481482512"/>
        <c:crosses val="autoZero"/>
        <c:auto val="1"/>
        <c:lblOffset val="100"/>
        <c:baseTimeUnit val="years"/>
      </c:dateAx>
      <c:valAx>
        <c:axId val="48148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7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0</c:v>
                </c:pt>
                <c:pt idx="4">
                  <c:v>711.16</c:v>
                </c:pt>
              </c:numCache>
            </c:numRef>
          </c:val>
          <c:extLst xmlns:c16r2="http://schemas.microsoft.com/office/drawing/2015/06/chart">
            <c:ext xmlns:c16="http://schemas.microsoft.com/office/drawing/2014/chart" uri="{C3380CC4-5D6E-409C-BE32-E72D297353CC}">
              <c16:uniqueId val="{00000000-F645-49E2-8D4B-0ECBC0CF9BFC}"/>
            </c:ext>
          </c:extLst>
        </c:ser>
        <c:dLbls>
          <c:showLegendKey val="0"/>
          <c:showVal val="0"/>
          <c:showCatName val="0"/>
          <c:showSerName val="0"/>
          <c:showPercent val="0"/>
          <c:showBubbleSize val="0"/>
        </c:dLbls>
        <c:gapWidth val="150"/>
        <c:axId val="481481336"/>
        <c:axId val="48147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270.68</c:v>
                </c:pt>
              </c:numCache>
            </c:numRef>
          </c:val>
          <c:smooth val="0"/>
          <c:extLst xmlns:c16r2="http://schemas.microsoft.com/office/drawing/2015/06/chart">
            <c:ext xmlns:c16="http://schemas.microsoft.com/office/drawing/2014/chart" uri="{C3380CC4-5D6E-409C-BE32-E72D297353CC}">
              <c16:uniqueId val="{00000001-F645-49E2-8D4B-0ECBC0CF9BFC}"/>
            </c:ext>
          </c:extLst>
        </c:ser>
        <c:dLbls>
          <c:showLegendKey val="0"/>
          <c:showVal val="0"/>
          <c:showCatName val="0"/>
          <c:showSerName val="0"/>
          <c:showPercent val="0"/>
          <c:showBubbleSize val="0"/>
        </c:dLbls>
        <c:marker val="1"/>
        <c:smooth val="0"/>
        <c:axId val="481481336"/>
        <c:axId val="481479768"/>
      </c:lineChart>
      <c:dateAx>
        <c:axId val="481481336"/>
        <c:scaling>
          <c:orientation val="minMax"/>
        </c:scaling>
        <c:delete val="1"/>
        <c:axPos val="b"/>
        <c:numFmt formatCode="&quot;H&quot;yy" sourceLinked="1"/>
        <c:majorTickMark val="none"/>
        <c:minorTickMark val="none"/>
        <c:tickLblPos val="none"/>
        <c:crossAx val="481479768"/>
        <c:crosses val="autoZero"/>
        <c:auto val="1"/>
        <c:lblOffset val="100"/>
        <c:baseTimeUnit val="years"/>
      </c:dateAx>
      <c:valAx>
        <c:axId val="4814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148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神奈川県　相模原市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簡易水道事業</v>
      </c>
      <c r="Q8" s="60"/>
      <c r="R8" s="60"/>
      <c r="S8" s="60"/>
      <c r="T8" s="60"/>
      <c r="U8" s="60"/>
      <c r="V8" s="60"/>
      <c r="W8" s="60" t="str">
        <f>データ!$L$6</f>
        <v>C3</v>
      </c>
      <c r="X8" s="60"/>
      <c r="Y8" s="60"/>
      <c r="Z8" s="60"/>
      <c r="AA8" s="60"/>
      <c r="AB8" s="60"/>
      <c r="AC8" s="60"/>
      <c r="AD8" s="60" t="str">
        <f>データ!$M$6</f>
        <v>非設置</v>
      </c>
      <c r="AE8" s="60"/>
      <c r="AF8" s="60"/>
      <c r="AG8" s="60"/>
      <c r="AH8" s="60"/>
      <c r="AI8" s="60"/>
      <c r="AJ8" s="60"/>
      <c r="AK8" s="4"/>
      <c r="AL8" s="61">
        <f>データ!$R$6</f>
        <v>718601</v>
      </c>
      <c r="AM8" s="61"/>
      <c r="AN8" s="61"/>
      <c r="AO8" s="61"/>
      <c r="AP8" s="61"/>
      <c r="AQ8" s="61"/>
      <c r="AR8" s="61"/>
      <c r="AS8" s="61"/>
      <c r="AT8" s="52">
        <f>データ!$S$6</f>
        <v>328.91</v>
      </c>
      <c r="AU8" s="53"/>
      <c r="AV8" s="53"/>
      <c r="AW8" s="53"/>
      <c r="AX8" s="53"/>
      <c r="AY8" s="53"/>
      <c r="AZ8" s="53"/>
      <c r="BA8" s="53"/>
      <c r="BB8" s="54">
        <f>データ!$T$6</f>
        <v>2184.8000000000002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63.86</v>
      </c>
      <c r="J10" s="53"/>
      <c r="K10" s="53"/>
      <c r="L10" s="53"/>
      <c r="M10" s="53"/>
      <c r="N10" s="53"/>
      <c r="O10" s="64"/>
      <c r="P10" s="54">
        <f>データ!$P$6</f>
        <v>0.3</v>
      </c>
      <c r="Q10" s="54"/>
      <c r="R10" s="54"/>
      <c r="S10" s="54"/>
      <c r="T10" s="54"/>
      <c r="U10" s="54"/>
      <c r="V10" s="54"/>
      <c r="W10" s="61">
        <f>データ!$Q$6</f>
        <v>2685</v>
      </c>
      <c r="X10" s="61"/>
      <c r="Y10" s="61"/>
      <c r="Z10" s="61"/>
      <c r="AA10" s="61"/>
      <c r="AB10" s="61"/>
      <c r="AC10" s="61"/>
      <c r="AD10" s="2"/>
      <c r="AE10" s="2"/>
      <c r="AF10" s="2"/>
      <c r="AG10" s="2"/>
      <c r="AH10" s="4"/>
      <c r="AI10" s="4"/>
      <c r="AJ10" s="4"/>
      <c r="AK10" s="4"/>
      <c r="AL10" s="61">
        <f>データ!$U$6</f>
        <v>2164</v>
      </c>
      <c r="AM10" s="61"/>
      <c r="AN10" s="61"/>
      <c r="AO10" s="61"/>
      <c r="AP10" s="61"/>
      <c r="AQ10" s="61"/>
      <c r="AR10" s="61"/>
      <c r="AS10" s="61"/>
      <c r="AT10" s="52">
        <f>データ!$V$6</f>
        <v>38.799999999999997</v>
      </c>
      <c r="AU10" s="53"/>
      <c r="AV10" s="53"/>
      <c r="AW10" s="53"/>
      <c r="AX10" s="53"/>
      <c r="AY10" s="53"/>
      <c r="AZ10" s="53"/>
      <c r="BA10" s="53"/>
      <c r="BB10" s="54">
        <f>データ!$W$6</f>
        <v>55.77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F6pm0y3+z8Ib9H+9GzZpU7jJRR2IN0oiiP0901nbYMiJ372nVMWvZ3Kx3JTM6IdPmdwlnZf0gARr0Hn6gZUwTw==" saltValue="OOV2y8oibPgs3b9GxhkZP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141500</v>
      </c>
      <c r="D6" s="34">
        <f t="shared" si="3"/>
        <v>46</v>
      </c>
      <c r="E6" s="34">
        <f t="shared" si="3"/>
        <v>1</v>
      </c>
      <c r="F6" s="34">
        <f t="shared" si="3"/>
        <v>0</v>
      </c>
      <c r="G6" s="34">
        <f t="shared" si="3"/>
        <v>5</v>
      </c>
      <c r="H6" s="34" t="str">
        <f t="shared" si="3"/>
        <v>神奈川県　相模原市</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63.86</v>
      </c>
      <c r="P6" s="35">
        <f t="shared" si="3"/>
        <v>0.3</v>
      </c>
      <c r="Q6" s="35">
        <f t="shared" si="3"/>
        <v>2685</v>
      </c>
      <c r="R6" s="35">
        <f t="shared" si="3"/>
        <v>718601</v>
      </c>
      <c r="S6" s="35">
        <f t="shared" si="3"/>
        <v>328.91</v>
      </c>
      <c r="T6" s="35">
        <f t="shared" si="3"/>
        <v>2184.8000000000002</v>
      </c>
      <c r="U6" s="35">
        <f t="shared" si="3"/>
        <v>2164</v>
      </c>
      <c r="V6" s="35">
        <f t="shared" si="3"/>
        <v>38.799999999999997</v>
      </c>
      <c r="W6" s="35">
        <f t="shared" si="3"/>
        <v>55.77</v>
      </c>
      <c r="X6" s="36" t="str">
        <f>IF(X7="",NA(),X7)</f>
        <v>-</v>
      </c>
      <c r="Y6" s="36" t="str">
        <f t="shared" ref="Y6:AG6" si="4">IF(Y7="",NA(),Y7)</f>
        <v>-</v>
      </c>
      <c r="Z6" s="36" t="str">
        <f t="shared" si="4"/>
        <v>-</v>
      </c>
      <c r="AA6" s="36" t="str">
        <f t="shared" si="4"/>
        <v>-</v>
      </c>
      <c r="AB6" s="36">
        <f t="shared" si="4"/>
        <v>85.77</v>
      </c>
      <c r="AC6" s="36" t="str">
        <f t="shared" si="4"/>
        <v>-</v>
      </c>
      <c r="AD6" s="36" t="str">
        <f t="shared" si="4"/>
        <v>-</v>
      </c>
      <c r="AE6" s="36" t="str">
        <f t="shared" si="4"/>
        <v>-</v>
      </c>
      <c r="AF6" s="36" t="str">
        <f t="shared" si="4"/>
        <v>-</v>
      </c>
      <c r="AG6" s="36">
        <f t="shared" si="4"/>
        <v>103.82</v>
      </c>
      <c r="AH6" s="35" t="str">
        <f>IF(AH7="","",IF(AH7="-","【-】","【"&amp;SUBSTITUTE(TEXT(AH7,"#,##0.00"),"-","△")&amp;"】"))</f>
        <v>【102.33】</v>
      </c>
      <c r="AI6" s="36" t="str">
        <f>IF(AI7="",NA(),AI7)</f>
        <v>-</v>
      </c>
      <c r="AJ6" s="36" t="str">
        <f t="shared" ref="AJ6:AR6" si="5">IF(AJ7="",NA(),AJ7)</f>
        <v>-</v>
      </c>
      <c r="AK6" s="36" t="str">
        <f t="shared" si="5"/>
        <v>-</v>
      </c>
      <c r="AL6" s="36" t="str">
        <f t="shared" si="5"/>
        <v>-</v>
      </c>
      <c r="AM6" s="36">
        <f t="shared" si="5"/>
        <v>204.56</v>
      </c>
      <c r="AN6" s="36" t="str">
        <f t="shared" si="5"/>
        <v>-</v>
      </c>
      <c r="AO6" s="36" t="str">
        <f t="shared" si="5"/>
        <v>-</v>
      </c>
      <c r="AP6" s="36" t="str">
        <f t="shared" si="5"/>
        <v>-</v>
      </c>
      <c r="AQ6" s="36" t="str">
        <f t="shared" si="5"/>
        <v>-</v>
      </c>
      <c r="AR6" s="36">
        <f t="shared" si="5"/>
        <v>31.54</v>
      </c>
      <c r="AS6" s="35" t="str">
        <f>IF(AS7="","",IF(AS7="-","【-】","【"&amp;SUBSTITUTE(TEXT(AS7,"#,##0.00"),"-","△")&amp;"】"))</f>
        <v>【31.02】</v>
      </c>
      <c r="AT6" s="36" t="str">
        <f>IF(AT7="",NA(),AT7)</f>
        <v>-</v>
      </c>
      <c r="AU6" s="36" t="str">
        <f t="shared" ref="AU6:BC6" si="6">IF(AU7="",NA(),AU7)</f>
        <v>-</v>
      </c>
      <c r="AV6" s="36" t="str">
        <f t="shared" si="6"/>
        <v>-</v>
      </c>
      <c r="AW6" s="36" t="str">
        <f t="shared" si="6"/>
        <v>-</v>
      </c>
      <c r="AX6" s="36">
        <f t="shared" si="6"/>
        <v>164.52</v>
      </c>
      <c r="AY6" s="36" t="str">
        <f t="shared" si="6"/>
        <v>-</v>
      </c>
      <c r="AZ6" s="36" t="str">
        <f t="shared" si="6"/>
        <v>-</v>
      </c>
      <c r="BA6" s="36" t="str">
        <f t="shared" si="6"/>
        <v>-</v>
      </c>
      <c r="BB6" s="36" t="str">
        <f t="shared" si="6"/>
        <v>-</v>
      </c>
      <c r="BC6" s="36">
        <f t="shared" si="6"/>
        <v>302.22000000000003</v>
      </c>
      <c r="BD6" s="35" t="str">
        <f>IF(BD7="","",IF(BD7="-","【-】","【"&amp;SUBSTITUTE(TEXT(BD7,"#,##0.00"),"-","△")&amp;"】"))</f>
        <v>【186.73】</v>
      </c>
      <c r="BE6" s="36" t="str">
        <f>IF(BE7="",NA(),BE7)</f>
        <v>-</v>
      </c>
      <c r="BF6" s="36" t="str">
        <f t="shared" ref="BF6:BN6" si="7">IF(BF7="",NA(),BF7)</f>
        <v>-</v>
      </c>
      <c r="BG6" s="36" t="str">
        <f t="shared" si="7"/>
        <v>-</v>
      </c>
      <c r="BH6" s="36" t="str">
        <f t="shared" si="7"/>
        <v>-</v>
      </c>
      <c r="BI6" s="36">
        <f t="shared" si="7"/>
        <v>7445.19</v>
      </c>
      <c r="BJ6" s="36" t="str">
        <f t="shared" si="7"/>
        <v>-</v>
      </c>
      <c r="BK6" s="36" t="str">
        <f t="shared" si="7"/>
        <v>-</v>
      </c>
      <c r="BL6" s="36" t="str">
        <f t="shared" si="7"/>
        <v>-</v>
      </c>
      <c r="BM6" s="36" t="str">
        <f t="shared" si="7"/>
        <v>-</v>
      </c>
      <c r="BN6" s="36">
        <f t="shared" si="7"/>
        <v>970.36</v>
      </c>
      <c r="BO6" s="35" t="str">
        <f>IF(BO7="","",IF(BO7="-","【-】","【"&amp;SUBSTITUTE(TEXT(BO7,"#,##0.00"),"-","△")&amp;"】"))</f>
        <v>【1,187.50】</v>
      </c>
      <c r="BP6" s="36" t="str">
        <f>IF(BP7="",NA(),BP7)</f>
        <v>-</v>
      </c>
      <c r="BQ6" s="36" t="str">
        <f t="shared" ref="BQ6:BY6" si="8">IF(BQ7="",NA(),BQ7)</f>
        <v>-</v>
      </c>
      <c r="BR6" s="36" t="str">
        <f t="shared" si="8"/>
        <v>-</v>
      </c>
      <c r="BS6" s="36" t="str">
        <f t="shared" si="8"/>
        <v>-</v>
      </c>
      <c r="BT6" s="36">
        <f t="shared" si="8"/>
        <v>8.84</v>
      </c>
      <c r="BU6" s="36" t="str">
        <f t="shared" si="8"/>
        <v>-</v>
      </c>
      <c r="BV6" s="36" t="str">
        <f t="shared" si="8"/>
        <v>-</v>
      </c>
      <c r="BW6" s="36" t="str">
        <f t="shared" si="8"/>
        <v>-</v>
      </c>
      <c r="BX6" s="36" t="str">
        <f t="shared" si="8"/>
        <v>-</v>
      </c>
      <c r="BY6" s="36">
        <f t="shared" si="8"/>
        <v>64.52</v>
      </c>
      <c r="BZ6" s="35" t="str">
        <f>IF(BZ7="","",IF(BZ7="-","【-】","【"&amp;SUBSTITUTE(TEXT(BZ7,"#,##0.00"),"-","△")&amp;"】"))</f>
        <v>【58.90】</v>
      </c>
      <c r="CA6" s="36" t="str">
        <f>IF(CA7="",NA(),CA7)</f>
        <v>-</v>
      </c>
      <c r="CB6" s="36" t="str">
        <f t="shared" ref="CB6:CJ6" si="9">IF(CB7="",NA(),CB7)</f>
        <v>-</v>
      </c>
      <c r="CC6" s="36" t="str">
        <f t="shared" si="9"/>
        <v>-</v>
      </c>
      <c r="CD6" s="36" t="str">
        <f t="shared" si="9"/>
        <v>-</v>
      </c>
      <c r="CE6" s="36">
        <f t="shared" si="9"/>
        <v>711.16</v>
      </c>
      <c r="CF6" s="36" t="str">
        <f t="shared" si="9"/>
        <v>-</v>
      </c>
      <c r="CG6" s="36" t="str">
        <f t="shared" si="9"/>
        <v>-</v>
      </c>
      <c r="CH6" s="36" t="str">
        <f t="shared" si="9"/>
        <v>-</v>
      </c>
      <c r="CI6" s="36" t="str">
        <f t="shared" si="9"/>
        <v>-</v>
      </c>
      <c r="CJ6" s="36">
        <f t="shared" si="9"/>
        <v>270.68</v>
      </c>
      <c r="CK6" s="35" t="str">
        <f>IF(CK7="","",IF(CK7="-","【-】","【"&amp;SUBSTITUTE(TEXT(CK7,"#,##0.00"),"-","△")&amp;"】"))</f>
        <v>【281.77】</v>
      </c>
      <c r="CL6" s="36" t="str">
        <f>IF(CL7="",NA(),CL7)</f>
        <v>-</v>
      </c>
      <c r="CM6" s="36" t="str">
        <f t="shared" ref="CM6:CU6" si="10">IF(CM7="",NA(),CM7)</f>
        <v>-</v>
      </c>
      <c r="CN6" s="36" t="str">
        <f t="shared" si="10"/>
        <v>-</v>
      </c>
      <c r="CO6" s="36" t="str">
        <f t="shared" si="10"/>
        <v>-</v>
      </c>
      <c r="CP6" s="36">
        <f t="shared" si="10"/>
        <v>61.24</v>
      </c>
      <c r="CQ6" s="36" t="str">
        <f t="shared" si="10"/>
        <v>-</v>
      </c>
      <c r="CR6" s="36" t="str">
        <f t="shared" si="10"/>
        <v>-</v>
      </c>
      <c r="CS6" s="36" t="str">
        <f t="shared" si="10"/>
        <v>-</v>
      </c>
      <c r="CT6" s="36" t="str">
        <f t="shared" si="10"/>
        <v>-</v>
      </c>
      <c r="CU6" s="36">
        <f t="shared" si="10"/>
        <v>48.86</v>
      </c>
      <c r="CV6" s="35" t="str">
        <f>IF(CV7="","",IF(CV7="-","【-】","【"&amp;SUBSTITUTE(TEXT(CV7,"#,##0.00"),"-","△")&amp;"】"))</f>
        <v>【50.55】</v>
      </c>
      <c r="CW6" s="36" t="str">
        <f>IF(CW7="",NA(),CW7)</f>
        <v>-</v>
      </c>
      <c r="CX6" s="36" t="str">
        <f t="shared" ref="CX6:DF6" si="11">IF(CX7="",NA(),CX7)</f>
        <v>-</v>
      </c>
      <c r="CY6" s="36" t="str">
        <f t="shared" si="11"/>
        <v>-</v>
      </c>
      <c r="CZ6" s="36" t="str">
        <f t="shared" si="11"/>
        <v>-</v>
      </c>
      <c r="DA6" s="36">
        <f t="shared" si="11"/>
        <v>80.61</v>
      </c>
      <c r="DB6" s="36" t="str">
        <f t="shared" si="11"/>
        <v>-</v>
      </c>
      <c r="DC6" s="36" t="str">
        <f t="shared" si="11"/>
        <v>-</v>
      </c>
      <c r="DD6" s="36" t="str">
        <f t="shared" si="11"/>
        <v>-</v>
      </c>
      <c r="DE6" s="36" t="str">
        <f t="shared" si="11"/>
        <v>-</v>
      </c>
      <c r="DF6" s="36">
        <f t="shared" si="11"/>
        <v>76.48</v>
      </c>
      <c r="DG6" s="35" t="str">
        <f>IF(DG7="","",IF(DG7="-","【-】","【"&amp;SUBSTITUTE(TEXT(DG7,"#,##0.00"),"-","△")&amp;"】"))</f>
        <v>【75.11】</v>
      </c>
      <c r="DH6" s="36" t="str">
        <f>IF(DH7="",NA(),DH7)</f>
        <v>-</v>
      </c>
      <c r="DI6" s="36" t="str">
        <f t="shared" ref="DI6:DQ6" si="12">IF(DI7="",NA(),DI7)</f>
        <v>-</v>
      </c>
      <c r="DJ6" s="36" t="str">
        <f t="shared" si="12"/>
        <v>-</v>
      </c>
      <c r="DK6" s="36" t="str">
        <f t="shared" si="12"/>
        <v>-</v>
      </c>
      <c r="DL6" s="36">
        <f t="shared" si="12"/>
        <v>4.1900000000000004</v>
      </c>
      <c r="DM6" s="36" t="str">
        <f t="shared" si="12"/>
        <v>-</v>
      </c>
      <c r="DN6" s="36" t="str">
        <f t="shared" si="12"/>
        <v>-</v>
      </c>
      <c r="DO6" s="36" t="str">
        <f t="shared" si="12"/>
        <v>-</v>
      </c>
      <c r="DP6" s="36" t="str">
        <f t="shared" si="12"/>
        <v>-</v>
      </c>
      <c r="DQ6" s="36">
        <f t="shared" si="12"/>
        <v>39.409999999999997</v>
      </c>
      <c r="DR6" s="35" t="str">
        <f>IF(DR7="","",IF(DR7="-","【-】","【"&amp;SUBSTITUTE(TEXT(DR7,"#,##0.00"),"-","△")&amp;"】"))</f>
        <v>【33.25】</v>
      </c>
      <c r="DS6" s="36" t="str">
        <f>IF(DS7="",NA(),DS7)</f>
        <v>-</v>
      </c>
      <c r="DT6" s="36" t="str">
        <f t="shared" ref="DT6:EB6" si="13">IF(DT7="",NA(),DT7)</f>
        <v>-</v>
      </c>
      <c r="DU6" s="36" t="str">
        <f t="shared" si="13"/>
        <v>-</v>
      </c>
      <c r="DV6" s="36" t="str">
        <f t="shared" si="13"/>
        <v>-</v>
      </c>
      <c r="DW6" s="35">
        <f t="shared" si="13"/>
        <v>0</v>
      </c>
      <c r="DX6" s="36" t="str">
        <f t="shared" si="13"/>
        <v>-</v>
      </c>
      <c r="DY6" s="36" t="str">
        <f t="shared" si="13"/>
        <v>-</v>
      </c>
      <c r="DZ6" s="36" t="str">
        <f t="shared" si="13"/>
        <v>-</v>
      </c>
      <c r="EA6" s="36" t="str">
        <f t="shared" si="13"/>
        <v>-</v>
      </c>
      <c r="EB6" s="36">
        <f t="shared" si="13"/>
        <v>20.97</v>
      </c>
      <c r="EC6" s="35" t="str">
        <f>IF(EC7="","",IF(EC7="-","【-】","【"&amp;SUBSTITUTE(TEXT(EC7,"#,##0.00"),"-","△")&amp;"】"))</f>
        <v>【17.19】</v>
      </c>
      <c r="ED6" s="36" t="str">
        <f>IF(ED7="",NA(),ED7)</f>
        <v>-</v>
      </c>
      <c r="EE6" s="36" t="str">
        <f t="shared" ref="EE6:EM6" si="14">IF(EE7="",NA(),EE7)</f>
        <v>-</v>
      </c>
      <c r="EF6" s="36" t="str">
        <f t="shared" si="14"/>
        <v>-</v>
      </c>
      <c r="EG6" s="36" t="str">
        <f t="shared" si="14"/>
        <v>-</v>
      </c>
      <c r="EH6" s="36">
        <f t="shared" si="14"/>
        <v>0.21</v>
      </c>
      <c r="EI6" s="36" t="str">
        <f t="shared" si="14"/>
        <v>-</v>
      </c>
      <c r="EJ6" s="36" t="str">
        <f t="shared" si="14"/>
        <v>-</v>
      </c>
      <c r="EK6" s="36" t="str">
        <f t="shared" si="14"/>
        <v>-</v>
      </c>
      <c r="EL6" s="36" t="str">
        <f t="shared" si="14"/>
        <v>-</v>
      </c>
      <c r="EM6" s="36">
        <f t="shared" si="14"/>
        <v>1.1499999999999999</v>
      </c>
      <c r="EN6" s="35" t="str">
        <f>IF(EN7="","",IF(EN7="-","【-】","【"&amp;SUBSTITUTE(TEXT(EN7,"#,##0.00"),"-","△")&amp;"】"))</f>
        <v>【0.79】</v>
      </c>
    </row>
    <row r="7" spans="1:144" s="37" customFormat="1" x14ac:dyDescent="0.15">
      <c r="A7" s="29"/>
      <c r="B7" s="38">
        <v>2020</v>
      </c>
      <c r="C7" s="38">
        <v>141500</v>
      </c>
      <c r="D7" s="38">
        <v>46</v>
      </c>
      <c r="E7" s="38">
        <v>1</v>
      </c>
      <c r="F7" s="38">
        <v>0</v>
      </c>
      <c r="G7" s="38">
        <v>5</v>
      </c>
      <c r="H7" s="38" t="s">
        <v>93</v>
      </c>
      <c r="I7" s="38" t="s">
        <v>94</v>
      </c>
      <c r="J7" s="38" t="s">
        <v>95</v>
      </c>
      <c r="K7" s="38" t="s">
        <v>96</v>
      </c>
      <c r="L7" s="38" t="s">
        <v>97</v>
      </c>
      <c r="M7" s="38" t="s">
        <v>98</v>
      </c>
      <c r="N7" s="39" t="s">
        <v>99</v>
      </c>
      <c r="O7" s="39">
        <v>63.86</v>
      </c>
      <c r="P7" s="39">
        <v>0.3</v>
      </c>
      <c r="Q7" s="39">
        <v>2685</v>
      </c>
      <c r="R7" s="39">
        <v>718601</v>
      </c>
      <c r="S7" s="39">
        <v>328.91</v>
      </c>
      <c r="T7" s="39">
        <v>2184.8000000000002</v>
      </c>
      <c r="U7" s="39">
        <v>2164</v>
      </c>
      <c r="V7" s="39">
        <v>38.799999999999997</v>
      </c>
      <c r="W7" s="39">
        <v>55.77</v>
      </c>
      <c r="X7" s="39" t="s">
        <v>99</v>
      </c>
      <c r="Y7" s="39" t="s">
        <v>99</v>
      </c>
      <c r="Z7" s="39" t="s">
        <v>99</v>
      </c>
      <c r="AA7" s="39" t="s">
        <v>99</v>
      </c>
      <c r="AB7" s="39">
        <v>85.77</v>
      </c>
      <c r="AC7" s="39" t="s">
        <v>99</v>
      </c>
      <c r="AD7" s="39" t="s">
        <v>99</v>
      </c>
      <c r="AE7" s="39" t="s">
        <v>99</v>
      </c>
      <c r="AF7" s="39" t="s">
        <v>99</v>
      </c>
      <c r="AG7" s="39">
        <v>103.82</v>
      </c>
      <c r="AH7" s="39">
        <v>102.33</v>
      </c>
      <c r="AI7" s="39" t="s">
        <v>99</v>
      </c>
      <c r="AJ7" s="39" t="s">
        <v>99</v>
      </c>
      <c r="AK7" s="39" t="s">
        <v>99</v>
      </c>
      <c r="AL7" s="39" t="s">
        <v>99</v>
      </c>
      <c r="AM7" s="39">
        <v>204.56</v>
      </c>
      <c r="AN7" s="39" t="s">
        <v>99</v>
      </c>
      <c r="AO7" s="39" t="s">
        <v>99</v>
      </c>
      <c r="AP7" s="39" t="s">
        <v>99</v>
      </c>
      <c r="AQ7" s="39" t="s">
        <v>99</v>
      </c>
      <c r="AR7" s="39">
        <v>31.54</v>
      </c>
      <c r="AS7" s="39">
        <v>31.02</v>
      </c>
      <c r="AT7" s="39" t="s">
        <v>99</v>
      </c>
      <c r="AU7" s="39" t="s">
        <v>99</v>
      </c>
      <c r="AV7" s="39" t="s">
        <v>99</v>
      </c>
      <c r="AW7" s="39" t="s">
        <v>99</v>
      </c>
      <c r="AX7" s="39">
        <v>164.52</v>
      </c>
      <c r="AY7" s="39" t="s">
        <v>99</v>
      </c>
      <c r="AZ7" s="39" t="s">
        <v>99</v>
      </c>
      <c r="BA7" s="39" t="s">
        <v>99</v>
      </c>
      <c r="BB7" s="39" t="s">
        <v>99</v>
      </c>
      <c r="BC7" s="39">
        <v>302.22000000000003</v>
      </c>
      <c r="BD7" s="39">
        <v>186.73</v>
      </c>
      <c r="BE7" s="39" t="s">
        <v>99</v>
      </c>
      <c r="BF7" s="39" t="s">
        <v>99</v>
      </c>
      <c r="BG7" s="39" t="s">
        <v>99</v>
      </c>
      <c r="BH7" s="39" t="s">
        <v>99</v>
      </c>
      <c r="BI7" s="39">
        <v>7445.19</v>
      </c>
      <c r="BJ7" s="39" t="s">
        <v>99</v>
      </c>
      <c r="BK7" s="39" t="s">
        <v>99</v>
      </c>
      <c r="BL7" s="39" t="s">
        <v>99</v>
      </c>
      <c r="BM7" s="39" t="s">
        <v>99</v>
      </c>
      <c r="BN7" s="39">
        <v>970.36</v>
      </c>
      <c r="BO7" s="39">
        <v>1187.5</v>
      </c>
      <c r="BP7" s="39" t="s">
        <v>99</v>
      </c>
      <c r="BQ7" s="39" t="s">
        <v>99</v>
      </c>
      <c r="BR7" s="39" t="s">
        <v>99</v>
      </c>
      <c r="BS7" s="39" t="s">
        <v>99</v>
      </c>
      <c r="BT7" s="39">
        <v>8.84</v>
      </c>
      <c r="BU7" s="39" t="s">
        <v>99</v>
      </c>
      <c r="BV7" s="39" t="s">
        <v>99</v>
      </c>
      <c r="BW7" s="39" t="s">
        <v>99</v>
      </c>
      <c r="BX7" s="39" t="s">
        <v>99</v>
      </c>
      <c r="BY7" s="39">
        <v>64.52</v>
      </c>
      <c r="BZ7" s="39">
        <v>58.9</v>
      </c>
      <c r="CA7" s="39" t="s">
        <v>99</v>
      </c>
      <c r="CB7" s="39" t="s">
        <v>99</v>
      </c>
      <c r="CC7" s="39" t="s">
        <v>99</v>
      </c>
      <c r="CD7" s="39" t="s">
        <v>99</v>
      </c>
      <c r="CE7" s="39">
        <v>711.16</v>
      </c>
      <c r="CF7" s="39" t="s">
        <v>99</v>
      </c>
      <c r="CG7" s="39" t="s">
        <v>99</v>
      </c>
      <c r="CH7" s="39" t="s">
        <v>99</v>
      </c>
      <c r="CI7" s="39" t="s">
        <v>99</v>
      </c>
      <c r="CJ7" s="39">
        <v>270.68</v>
      </c>
      <c r="CK7" s="39">
        <v>281.77</v>
      </c>
      <c r="CL7" s="39" t="s">
        <v>99</v>
      </c>
      <c r="CM7" s="39" t="s">
        <v>99</v>
      </c>
      <c r="CN7" s="39" t="s">
        <v>99</v>
      </c>
      <c r="CO7" s="39" t="s">
        <v>99</v>
      </c>
      <c r="CP7" s="39">
        <v>61.24</v>
      </c>
      <c r="CQ7" s="39" t="s">
        <v>99</v>
      </c>
      <c r="CR7" s="39" t="s">
        <v>99</v>
      </c>
      <c r="CS7" s="39" t="s">
        <v>99</v>
      </c>
      <c r="CT7" s="39" t="s">
        <v>99</v>
      </c>
      <c r="CU7" s="39">
        <v>48.86</v>
      </c>
      <c r="CV7" s="39">
        <v>50.55</v>
      </c>
      <c r="CW7" s="39" t="s">
        <v>99</v>
      </c>
      <c r="CX7" s="39" t="s">
        <v>99</v>
      </c>
      <c r="CY7" s="39" t="s">
        <v>99</v>
      </c>
      <c r="CZ7" s="39" t="s">
        <v>99</v>
      </c>
      <c r="DA7" s="39">
        <v>80.61</v>
      </c>
      <c r="DB7" s="39" t="s">
        <v>99</v>
      </c>
      <c r="DC7" s="39" t="s">
        <v>99</v>
      </c>
      <c r="DD7" s="39" t="s">
        <v>99</v>
      </c>
      <c r="DE7" s="39" t="s">
        <v>99</v>
      </c>
      <c r="DF7" s="39">
        <v>76.48</v>
      </c>
      <c r="DG7" s="39">
        <v>75.11</v>
      </c>
      <c r="DH7" s="39" t="s">
        <v>99</v>
      </c>
      <c r="DI7" s="39" t="s">
        <v>99</v>
      </c>
      <c r="DJ7" s="39" t="s">
        <v>99</v>
      </c>
      <c r="DK7" s="39" t="s">
        <v>99</v>
      </c>
      <c r="DL7" s="39">
        <v>4.1900000000000004</v>
      </c>
      <c r="DM7" s="39" t="s">
        <v>99</v>
      </c>
      <c r="DN7" s="39" t="s">
        <v>99</v>
      </c>
      <c r="DO7" s="39" t="s">
        <v>99</v>
      </c>
      <c r="DP7" s="39" t="s">
        <v>99</v>
      </c>
      <c r="DQ7" s="39">
        <v>39.409999999999997</v>
      </c>
      <c r="DR7" s="39">
        <v>33.25</v>
      </c>
      <c r="DS7" s="39" t="s">
        <v>99</v>
      </c>
      <c r="DT7" s="39" t="s">
        <v>99</v>
      </c>
      <c r="DU7" s="39" t="s">
        <v>99</v>
      </c>
      <c r="DV7" s="39" t="s">
        <v>99</v>
      </c>
      <c r="DW7" s="39">
        <v>0</v>
      </c>
      <c r="DX7" s="39" t="s">
        <v>99</v>
      </c>
      <c r="DY7" s="39" t="s">
        <v>99</v>
      </c>
      <c r="DZ7" s="39" t="s">
        <v>99</v>
      </c>
      <c r="EA7" s="39" t="s">
        <v>99</v>
      </c>
      <c r="EB7" s="39">
        <v>20.97</v>
      </c>
      <c r="EC7" s="39">
        <v>17.190000000000001</v>
      </c>
      <c r="ED7" s="39" t="s">
        <v>99</v>
      </c>
      <c r="EE7" s="39" t="s">
        <v>99</v>
      </c>
      <c r="EF7" s="39" t="s">
        <v>99</v>
      </c>
      <c r="EG7" s="39" t="s">
        <v>99</v>
      </c>
      <c r="EH7" s="39">
        <v>0.21</v>
      </c>
      <c r="EI7" s="39" t="s">
        <v>99</v>
      </c>
      <c r="EJ7" s="39" t="s">
        <v>99</v>
      </c>
      <c r="EK7" s="39" t="s">
        <v>99</v>
      </c>
      <c r="EL7" s="39" t="s">
        <v>99</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2022-01-06T05:02:54Z</cp:lastPrinted>
  <dcterms:created xsi:type="dcterms:W3CDTF">2021-12-03T06:47:43Z</dcterms:created>
  <dcterms:modified xsi:type="dcterms:W3CDTF">2022-02-15T01:00:08Z</dcterms:modified>
  <cp:category/>
</cp:coreProperties>
</file>