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9DqVm5HFYJe+9uSvGr4Z0RKelhkmUanyK7m3waxFosIWFQ3cJItjpCwtH6j5d4suH8o6B/OK7M1TwT7FUciKqA==" workbookSaltValue="67ZFvbAVFXUoicB9vdbXKA==" workbookSpinCount="100000" lockStructure="1"/>
  <bookViews>
    <workbookView xWindow="0" yWindow="0" windowWidth="20490" windowHeight="747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<sst xmlns="http://schemas.openxmlformats.org/spreadsheetml/2006/main" count="228" uniqueCount="112">
  <si>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</si>
  <si>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</si>
  <si>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</si>
  <si>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</si>
  <si>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</si>
  <si>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</si>
  <si>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</si>
  <si>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</si>
  <si>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</si>
  <si>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</si>
  <si>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</si>
  <si>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</si>
  <si>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</si>
  <si>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</si>
  <si>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</si>
  <si>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</si>
  <si>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</si>
  <si>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</si>
  <si>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</si>
  <si>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</si>
  <si>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</si>
  <si>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</si>
  <si>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</si>
  <si>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</si>
  <si>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</si>
  <si>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</si>
  <si>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</si>
  <si>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</si>
  <si>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</si>
  <si>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</si>
  <si>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</si>
  <si>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</si>
  <si>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</si>
  <si>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</si>
  <si>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</si>
  <si>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</si>
  <si>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</si>
  <si>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</si>
  <si>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</si>
  <si>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</si>
  <si>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</si>
  <si>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</si>
  <si>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</si>
  <si>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</si>
  <si>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</si>
  <si>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</si>
  <si>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</si>
  <si>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</si>
  <si>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</si>
  <si>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</si>
  <si>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</si>
  <si>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</si>
  <si>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</si>
  <si>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</si>
  <si>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</si>
  <si>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</si>
  <si>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</si>
  <si>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</si>
  <si>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</si>
  <si>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</si>
  <si>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</si>
  <si>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</si>
  <si>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</si>
  <si>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</si>
  <si>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</si>
  <si>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</si>
  <si>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</si>
  <si>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</si>
  <si>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</si>
  <si>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</si>
  <si>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</si>
  <si>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</si>
  <si>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</si>
  <si>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</si>
  <si>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</si>
  <si>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</si>
  <si>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</si>
  <si>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</si>
  <si>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</si>
  <si>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</si>
  <si>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</si>
  <si>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</si>
  <si>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</si>
  <si>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</si>
  <si>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</si>
  <si>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</si>
  <si>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</si>
  <si>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</si>
  <si>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</si>
  <si>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</si>
  <si>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</si>
  <si>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</si>
  <si>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</si>
  <si>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</si>
  <si>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</si>
  <si>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</si>
  <si>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</si>
  <si>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</si>
  <si>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</si>
  <si>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</si>
  <si>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</si>
  <si>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</si>
  <si>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</si>
  <si>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</si>
  <si>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</si>
  <si>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</si>
  <si>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</si>
  <si>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</si>
  <si>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</si>
  <si>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経営の健全性・効率性に関する指標が示すとおり、現在の経営状況は概ね良好ですが、経常収支比率は減少傾向を示し、料金回収率は100％を下回る状況が続いています。
　今後は人口減少や水需要構造の変化等により、更なる水道料金収入の減少が見込まれる中、施設等の老朽化による計画的な施設の更新、耐震化に対応するために財政基盤の強化を図っていく必要があります。
　このため、令和３年７月に水道料金を改定し、将来に向け持続可能な事業運営に努めています。</t>
    <rPh sb="1" eb="3">
      <t>ケイエイ</t>
    </rPh>
    <rPh sb="4" eb="7">
      <t>ケンゼンセイ</t>
    </rPh>
    <rPh sb="8" eb="11">
      <t>コウリツセイ</t>
    </rPh>
    <rPh sb="12" eb="13">
      <t>カン</t>
    </rPh>
    <rPh sb="15" eb="17">
      <t>シヒョウ</t>
    </rPh>
    <rPh sb="18" eb="19">
      <t>シメ</t>
    </rPh>
    <rPh sb="24" eb="26">
      <t>ゲンザイ</t>
    </rPh>
    <rPh sb="27" eb="29">
      <t>ケイエイ</t>
    </rPh>
    <rPh sb="29" eb="31">
      <t>ジョウキョウ</t>
    </rPh>
    <rPh sb="32" eb="33">
      <t>オオム</t>
    </rPh>
    <rPh sb="34" eb="36">
      <t>リョウコウ</t>
    </rPh>
    <rPh sb="40" eb="42">
      <t>ケイジョウ</t>
    </rPh>
    <rPh sb="42" eb="44">
      <t>シュウシ</t>
    </rPh>
    <rPh sb="44" eb="46">
      <t>ヒリツ</t>
    </rPh>
    <rPh sb="47" eb="49">
      <t>ゲンショウ</t>
    </rPh>
    <rPh sb="49" eb="51">
      <t>ケイコウ</t>
    </rPh>
    <rPh sb="52" eb="53">
      <t>シメ</t>
    </rPh>
    <rPh sb="55" eb="57">
      <t>リョウキン</t>
    </rPh>
    <rPh sb="57" eb="59">
      <t>カイシュウ</t>
    </rPh>
    <rPh sb="59" eb="60">
      <t>リツ</t>
    </rPh>
    <rPh sb="66" eb="68">
      <t>シタマワ</t>
    </rPh>
    <rPh sb="69" eb="71">
      <t>ジョウキョウ</t>
    </rPh>
    <rPh sb="72" eb="73">
      <t>ツヅ</t>
    </rPh>
    <rPh sb="81" eb="83">
      <t>コンゴ</t>
    </rPh>
    <rPh sb="84" eb="86">
      <t>ジンコウ</t>
    </rPh>
    <rPh sb="86" eb="88">
      <t>ゲンショウ</t>
    </rPh>
    <rPh sb="89" eb="90">
      <t>ミズ</t>
    </rPh>
    <rPh sb="90" eb="92">
      <t>ジュヨウ</t>
    </rPh>
    <rPh sb="92" eb="94">
      <t>コウゾウ</t>
    </rPh>
    <rPh sb="95" eb="97">
      <t>ヘンカ</t>
    </rPh>
    <rPh sb="97" eb="98">
      <t>トウ</t>
    </rPh>
    <rPh sb="102" eb="103">
      <t>サラ</t>
    </rPh>
    <rPh sb="105" eb="107">
      <t>スイドウ</t>
    </rPh>
    <rPh sb="107" eb="109">
      <t>リョウキン</t>
    </rPh>
    <rPh sb="109" eb="111">
      <t>シュウニュウ</t>
    </rPh>
    <rPh sb="112" eb="114">
      <t>ゲンショウ</t>
    </rPh>
    <rPh sb="115" eb="117">
      <t>ミコ</t>
    </rPh>
    <rPh sb="120" eb="121">
      <t>ナカ</t>
    </rPh>
    <rPh sb="122" eb="124">
      <t>シセツ</t>
    </rPh>
    <rPh sb="124" eb="125">
      <t>トウ</t>
    </rPh>
    <rPh sb="126" eb="129">
      <t>ロウキュウカ</t>
    </rPh>
    <rPh sb="132" eb="135">
      <t>ケイカクテキ</t>
    </rPh>
    <rPh sb="136" eb="138">
      <t>シセツ</t>
    </rPh>
    <rPh sb="139" eb="141">
      <t>コウシン</t>
    </rPh>
    <rPh sb="142" eb="145">
      <t>タイシンカ</t>
    </rPh>
    <rPh sb="146" eb="148">
      <t>タイオウ</t>
    </rPh>
    <rPh sb="153" eb="155">
      <t>ザイセイ</t>
    </rPh>
    <rPh sb="155" eb="157">
      <t>キバン</t>
    </rPh>
    <rPh sb="158" eb="160">
      <t>キョウカ</t>
    </rPh>
    <rPh sb="161" eb="162">
      <t>ハカ</t>
    </rPh>
    <rPh sb="166" eb="168">
      <t>ヒツヨウ</t>
    </rPh>
    <rPh sb="181" eb="183">
      <t>レイワ</t>
    </rPh>
    <rPh sb="184" eb="185">
      <t>ネン</t>
    </rPh>
    <rPh sb="186" eb="187">
      <t>ガツ</t>
    </rPh>
    <rPh sb="188" eb="190">
      <t>スイドウ</t>
    </rPh>
    <rPh sb="190" eb="192">
      <t>リョウキン</t>
    </rPh>
    <rPh sb="193" eb="195">
      <t>カイテイ</t>
    </rPh>
    <rPh sb="197" eb="199">
      <t>ショウライ</t>
    </rPh>
    <rPh sb="200" eb="201">
      <t>ム</t>
    </rPh>
    <rPh sb="202" eb="204">
      <t>ジゾク</t>
    </rPh>
    <rPh sb="204" eb="206">
      <t>カノウ</t>
    </rPh>
    <rPh sb="207" eb="209">
      <t>ジギョウ</t>
    </rPh>
    <rPh sb="209" eb="211">
      <t>ウンエイ</t>
    </rPh>
    <rPh sb="212" eb="213">
      <t>ツト</t>
    </rPh>
    <phoneticPr fontId="4"/>
  </si>
  <si>
    <t>　令和２年度は、令和２年度から令和５年度までを事業計画期間とした「中期経営計画」の初年度として、計画に掲げた事業を概ね着実に実施しました。
①経常収支比率は105％で、単年度の収支は黒字となっています。しかし、水道料金の減少や費用の増加に伴い比率が減少傾向にあるため、今後も経営基盤の強化に努めていきます。
③流動比率は類似団体平均値を下回っていますが、一般的な基準値である100％を上回っており、短期的な債務に対する支払い能力は有しています。
④企業債残高対給水収益比率は、類似団体平均値を上回っています。残高管理に当たっては、今後も将来の水道利用者に過大な負担を先送りすることがないよう、引き続き世代間の負担の公平に努めていきます。
⑤料金回収率は、平成30年度から100％を下回っています。供給原価が給水原価を下回る状況が続くことは、経営の悪化につながることになるため、経営の効率化を高めていきます。
⑥給水原価は、類似団体平均値と同水準となっていますが、今後も更なる経費削減に取り組んでいきます。
⑦施設利用率は類似団体平均値を上回っており、効率的な施設の運用を行っています。
⑧有収率は類似団体平均値を下回っているものの、90％以上で推移しています。今後も老朽管の着実な更新・耐震化を推進するなど、有収率向上のための取組を強化していきます。</t>
    <rPh sb="1" eb="3">
      <t>レイワ</t>
    </rPh>
    <rPh sb="4" eb="6">
      <t>ネンド</t>
    </rPh>
    <rPh sb="8" eb="10">
      <t>レイワ</t>
    </rPh>
    <rPh sb="11" eb="13">
      <t>ネンド</t>
    </rPh>
    <rPh sb="15" eb="17">
      <t>レイワ</t>
    </rPh>
    <rPh sb="18" eb="20">
      <t>ネンド</t>
    </rPh>
    <rPh sb="23" eb="25">
      <t>ジギョウ</t>
    </rPh>
    <rPh sb="25" eb="27">
      <t>ケイカク</t>
    </rPh>
    <rPh sb="27" eb="29">
      <t>キカン</t>
    </rPh>
    <rPh sb="33" eb="35">
      <t>チュウキ</t>
    </rPh>
    <rPh sb="35" eb="37">
      <t>ケイエイ</t>
    </rPh>
    <rPh sb="37" eb="39">
      <t>ケイカク</t>
    </rPh>
    <rPh sb="41" eb="44">
      <t>ショネンド</t>
    </rPh>
    <rPh sb="48" eb="50">
      <t>ケイカク</t>
    </rPh>
    <rPh sb="51" eb="52">
      <t>カカ</t>
    </rPh>
    <rPh sb="54" eb="56">
      <t>ジギョウ</t>
    </rPh>
    <rPh sb="57" eb="58">
      <t>オオム</t>
    </rPh>
    <rPh sb="59" eb="61">
      <t>チャクジツ</t>
    </rPh>
    <rPh sb="62" eb="64">
      <t>ジッシ</t>
    </rPh>
    <rPh sb="72" eb="74">
      <t>ケイジョウ</t>
    </rPh>
    <rPh sb="74" eb="76">
      <t>シュウシ</t>
    </rPh>
    <rPh sb="85" eb="88">
      <t>タンネンド</t>
    </rPh>
    <rPh sb="89" eb="91">
      <t>シュウシ</t>
    </rPh>
    <rPh sb="92" eb="94">
      <t>クロジ</t>
    </rPh>
    <rPh sb="106" eb="108">
      <t>スイドウ</t>
    </rPh>
    <rPh sb="108" eb="110">
      <t>リョウキン</t>
    </rPh>
    <rPh sb="111" eb="113">
      <t>ゲンショウ</t>
    </rPh>
    <rPh sb="114" eb="116">
      <t>ヒヨウ</t>
    </rPh>
    <rPh sb="117" eb="119">
      <t>ゾウカ</t>
    </rPh>
    <rPh sb="120" eb="121">
      <t>トモナ</t>
    </rPh>
    <rPh sb="122" eb="124">
      <t>ヒリツ</t>
    </rPh>
    <rPh sb="125" eb="127">
      <t>ゲンショウ</t>
    </rPh>
    <rPh sb="127" eb="129">
      <t>ケイコウ</t>
    </rPh>
    <rPh sb="135" eb="137">
      <t>コンゴ</t>
    </rPh>
    <rPh sb="138" eb="140">
      <t>ケイエイ</t>
    </rPh>
    <rPh sb="140" eb="142">
      <t>キバン</t>
    </rPh>
    <rPh sb="143" eb="145">
      <t>キョウカ</t>
    </rPh>
    <rPh sb="146" eb="147">
      <t>ツト</t>
    </rPh>
    <rPh sb="157" eb="159">
      <t>リュウドウ</t>
    </rPh>
    <rPh sb="159" eb="161">
      <t>ヒリツ</t>
    </rPh>
    <rPh sb="179" eb="182">
      <t>イッパンテキ</t>
    </rPh>
    <rPh sb="183" eb="185">
      <t>キジュン</t>
    </rPh>
    <rPh sb="185" eb="186">
      <t>アタイ</t>
    </rPh>
    <rPh sb="194" eb="196">
      <t>ウワマワ</t>
    </rPh>
    <rPh sb="201" eb="204">
      <t>タンキテキ</t>
    </rPh>
    <rPh sb="205" eb="207">
      <t>サイム</t>
    </rPh>
    <rPh sb="208" eb="209">
      <t>タイ</t>
    </rPh>
    <rPh sb="211" eb="213">
      <t>シハラ</t>
    </rPh>
    <rPh sb="214" eb="216">
      <t>ノウリョク</t>
    </rPh>
    <rPh sb="217" eb="218">
      <t>ユウ</t>
    </rPh>
    <rPh sb="227" eb="229">
      <t>キギョウ</t>
    </rPh>
    <rPh sb="229" eb="230">
      <t>サイ</t>
    </rPh>
    <rPh sb="230" eb="232">
      <t>ザンダカ</t>
    </rPh>
    <rPh sb="232" eb="233">
      <t>タイ</t>
    </rPh>
    <rPh sb="233" eb="235">
      <t>キュウスイ</t>
    </rPh>
    <rPh sb="235" eb="237">
      <t>シュウエキ</t>
    </rPh>
    <rPh sb="237" eb="239">
      <t>ヒリツ</t>
    </rPh>
    <rPh sb="241" eb="243">
      <t>ルイジ</t>
    </rPh>
    <rPh sb="243" eb="245">
      <t>ダンタイ</t>
    </rPh>
    <rPh sb="245" eb="247">
      <t>ヘイキン</t>
    </rPh>
    <rPh sb="247" eb="248">
      <t>アタイ</t>
    </rPh>
    <rPh sb="249" eb="251">
      <t>ウワマワ</t>
    </rPh>
    <rPh sb="257" eb="259">
      <t>ザンダカ</t>
    </rPh>
    <rPh sb="259" eb="261">
      <t>カンリ</t>
    </rPh>
    <rPh sb="262" eb="263">
      <t>ア</t>
    </rPh>
    <rPh sb="268" eb="270">
      <t>コンゴ</t>
    </rPh>
    <rPh sb="271" eb="273">
      <t>ショウライ</t>
    </rPh>
    <rPh sb="274" eb="276">
      <t>スイドウ</t>
    </rPh>
    <rPh sb="276" eb="279">
      <t>リヨウシャ</t>
    </rPh>
    <rPh sb="280" eb="282">
      <t>カダイ</t>
    </rPh>
    <rPh sb="283" eb="285">
      <t>フタン</t>
    </rPh>
    <rPh sb="286" eb="288">
      <t>サキオク</t>
    </rPh>
    <rPh sb="299" eb="300">
      <t>ヒ</t>
    </rPh>
    <rPh sb="301" eb="302">
      <t>ツヅ</t>
    </rPh>
    <rPh sb="303" eb="306">
      <t>セダイカン</t>
    </rPh>
    <rPh sb="307" eb="309">
      <t>フタン</t>
    </rPh>
    <rPh sb="310" eb="312">
      <t>コウヘイ</t>
    </rPh>
    <rPh sb="313" eb="314">
      <t>ツト</t>
    </rPh>
    <rPh sb="324" eb="326">
      <t>リョウキン</t>
    </rPh>
    <rPh sb="326" eb="328">
      <t>カイシュウ</t>
    </rPh>
    <rPh sb="328" eb="329">
      <t>リツ</t>
    </rPh>
    <rPh sb="331" eb="333">
      <t>ヘイセイ</t>
    </rPh>
    <rPh sb="335" eb="337">
      <t>ネンド</t>
    </rPh>
    <rPh sb="344" eb="346">
      <t>シタマワ</t>
    </rPh>
    <rPh sb="352" eb="354">
      <t>キョウキュウ</t>
    </rPh>
    <rPh sb="354" eb="356">
      <t>ゲンカ</t>
    </rPh>
    <rPh sb="357" eb="359">
      <t>キュウスイ</t>
    </rPh>
    <rPh sb="359" eb="361">
      <t>ゲンカ</t>
    </rPh>
    <rPh sb="362" eb="364">
      <t>シタマワ</t>
    </rPh>
    <rPh sb="365" eb="367">
      <t>ジョウキョウ</t>
    </rPh>
    <rPh sb="368" eb="369">
      <t>ツヅ</t>
    </rPh>
    <rPh sb="374" eb="376">
      <t>ケイエイ</t>
    </rPh>
    <rPh sb="377" eb="379">
      <t>アッカ</t>
    </rPh>
    <rPh sb="392" eb="394">
      <t>ケイエイ</t>
    </rPh>
    <rPh sb="395" eb="398">
      <t>コウリツカ</t>
    </rPh>
    <rPh sb="399" eb="400">
      <t>タカ</t>
    </rPh>
    <rPh sb="410" eb="412">
      <t>キュウスイ</t>
    </rPh>
    <rPh sb="412" eb="414">
      <t>ゲンカ</t>
    </rPh>
    <rPh sb="416" eb="418">
      <t>ルイジ</t>
    </rPh>
    <rPh sb="418" eb="420">
      <t>ダンタイ</t>
    </rPh>
    <rPh sb="420" eb="423">
      <t>ヘイキンチ</t>
    </rPh>
    <rPh sb="424" eb="425">
      <t>ドウ</t>
    </rPh>
    <rPh sb="425" eb="427">
      <t>スイジュン</t>
    </rPh>
    <rPh sb="436" eb="438">
      <t>コンゴ</t>
    </rPh>
    <rPh sb="439" eb="440">
      <t>サラ</t>
    </rPh>
    <rPh sb="442" eb="444">
      <t>ケイヒ</t>
    </rPh>
    <rPh sb="444" eb="446">
      <t>サクゲン</t>
    </rPh>
    <rPh sb="447" eb="448">
      <t>ト</t>
    </rPh>
    <rPh sb="449" eb="450">
      <t>ク</t>
    </rPh>
    <rPh sb="460" eb="462">
      <t>シセツ</t>
    </rPh>
    <rPh sb="462" eb="464">
      <t>リヨウ</t>
    </rPh>
    <rPh sb="464" eb="465">
      <t>リツ</t>
    </rPh>
    <rPh sb="466" eb="468">
      <t>ルイジ</t>
    </rPh>
    <rPh sb="468" eb="470">
      <t>ダンタイ</t>
    </rPh>
    <rPh sb="470" eb="472">
      <t>ヘイキン</t>
    </rPh>
    <rPh sb="472" eb="473">
      <t>アタイ</t>
    </rPh>
    <rPh sb="474" eb="476">
      <t>ウワマワ</t>
    </rPh>
    <rPh sb="481" eb="484">
      <t>コウリツテキ</t>
    </rPh>
    <rPh sb="485" eb="487">
      <t>シセツ</t>
    </rPh>
    <rPh sb="488" eb="490">
      <t>ウンヨウ</t>
    </rPh>
    <rPh sb="491" eb="492">
      <t>オコナ</t>
    </rPh>
    <rPh sb="501" eb="504">
      <t>ユウシュウリツ</t>
    </rPh>
    <rPh sb="505" eb="511">
      <t>ルイジダンタイヘイキン</t>
    </rPh>
    <rPh sb="511" eb="512">
      <t>アタイ</t>
    </rPh>
    <rPh sb="513" eb="515">
      <t>シタマワ</t>
    </rPh>
    <rPh sb="526" eb="528">
      <t>イジョウ</t>
    </rPh>
    <rPh sb="529" eb="531">
      <t>スイイ</t>
    </rPh>
    <rPh sb="537" eb="539">
      <t>コンゴ</t>
    </rPh>
    <rPh sb="540" eb="542">
      <t>ロウキュウ</t>
    </rPh>
    <rPh sb="542" eb="543">
      <t>カン</t>
    </rPh>
    <rPh sb="544" eb="546">
      <t>チャクジツ</t>
    </rPh>
    <rPh sb="547" eb="549">
      <t>コウシン</t>
    </rPh>
    <rPh sb="550" eb="553">
      <t>タイシンカ</t>
    </rPh>
    <rPh sb="554" eb="556">
      <t>スイシン</t>
    </rPh>
    <rPh sb="561" eb="564">
      <t>ユウシュウリツ</t>
    </rPh>
    <rPh sb="564" eb="566">
      <t>コウジョウ</t>
    </rPh>
    <rPh sb="570" eb="572">
      <t>トリクミ</t>
    </rPh>
    <rPh sb="573" eb="575">
      <t>キョウカ</t>
    </rPh>
    <phoneticPr fontId="4"/>
  </si>
  <si>
    <t>①有形固定資産減価償却率は、類似団体平均値を上回っていますが、施設ごとの具体的な状態に応じて更新時期を見極めるなど、施設の長寿命化を図っています。
②管路経年化率は、類似団体平均値を上回っていますが、本市が独自に定めた耐用年数に基づき、効率的に管路の更新を図っています。
③管路更新率は、類似団体平均値を上回っており、今後も中期経営計画に基づき老朽管の更新に取り組んでいきます。</t>
    <rPh sb="1" eb="3">
      <t>ユウケイ</t>
    </rPh>
    <rPh sb="3" eb="5">
      <t>コテイ</t>
    </rPh>
    <rPh sb="5" eb="7">
      <t>シサン</t>
    </rPh>
    <rPh sb="7" eb="9">
      <t>ゲンカ</t>
    </rPh>
    <rPh sb="9" eb="11">
      <t>ショウキャク</t>
    </rPh>
    <rPh sb="11" eb="12">
      <t>リツ</t>
    </rPh>
    <rPh sb="14" eb="20">
      <t>ルイジダンタイヘイキン</t>
    </rPh>
    <rPh sb="20" eb="21">
      <t>アタイ</t>
    </rPh>
    <rPh sb="22" eb="24">
      <t>ウワマワ</t>
    </rPh>
    <rPh sb="31" eb="33">
      <t>シセツ</t>
    </rPh>
    <rPh sb="36" eb="39">
      <t>グタイテキ</t>
    </rPh>
    <rPh sb="40" eb="42">
      <t>ジョウタイ</t>
    </rPh>
    <rPh sb="43" eb="44">
      <t>オウ</t>
    </rPh>
    <rPh sb="46" eb="48">
      <t>コウシン</t>
    </rPh>
    <rPh sb="48" eb="50">
      <t>ジキ</t>
    </rPh>
    <rPh sb="51" eb="53">
      <t>ミキワ</t>
    </rPh>
    <rPh sb="58" eb="60">
      <t>シセツ</t>
    </rPh>
    <rPh sb="61" eb="65">
      <t>チョウジュミョウカ</t>
    </rPh>
    <rPh sb="66" eb="67">
      <t>ハカ</t>
    </rPh>
    <rPh sb="76" eb="78">
      <t>カンロ</t>
    </rPh>
    <rPh sb="78" eb="80">
      <t>ケイネン</t>
    </rPh>
    <rPh sb="81" eb="82">
      <t>リツ</t>
    </rPh>
    <rPh sb="84" eb="90">
      <t>ルイジダンタイヘイキン</t>
    </rPh>
    <rPh sb="90" eb="91">
      <t>チ</t>
    </rPh>
    <rPh sb="92" eb="94">
      <t>ウワマワ</t>
    </rPh>
    <rPh sb="101" eb="103">
      <t>ホンシ</t>
    </rPh>
    <rPh sb="104" eb="106">
      <t>ドクジ</t>
    </rPh>
    <rPh sb="107" eb="108">
      <t>サダ</t>
    </rPh>
    <rPh sb="110" eb="112">
      <t>タイヨウ</t>
    </rPh>
    <rPh sb="112" eb="114">
      <t>ネンスウ</t>
    </rPh>
    <rPh sb="115" eb="116">
      <t>モト</t>
    </rPh>
    <rPh sb="119" eb="122">
      <t>コウリツテキ</t>
    </rPh>
    <rPh sb="123" eb="125">
      <t>カンロ</t>
    </rPh>
    <rPh sb="126" eb="128">
      <t>コウシン</t>
    </rPh>
    <rPh sb="129" eb="130">
      <t>ハカ</t>
    </rPh>
    <rPh sb="139" eb="141">
      <t>カンロ</t>
    </rPh>
    <rPh sb="141" eb="143">
      <t>コウシン</t>
    </rPh>
    <rPh sb="143" eb="144">
      <t>リツ</t>
    </rPh>
    <rPh sb="146" eb="153">
      <t>ルイジダンタイヘイキンチ</t>
    </rPh>
    <rPh sb="154" eb="156">
      <t>ウワマワ</t>
    </rPh>
    <rPh sb="161" eb="163">
      <t>コンゴ</t>
    </rPh>
    <rPh sb="164" eb="166">
      <t>チュウキ</t>
    </rPh>
    <rPh sb="166" eb="168">
      <t>ケイエイ</t>
    </rPh>
    <rPh sb="168" eb="170">
      <t>ケイカク</t>
    </rPh>
    <rPh sb="171" eb="172">
      <t>モト</t>
    </rPh>
    <rPh sb="174" eb="176">
      <t>ロウキュウ</t>
    </rPh>
    <rPh sb="176" eb="177">
      <t>カン</t>
    </rPh>
    <rPh sb="178" eb="180">
      <t>コウシン</t>
    </rPh>
    <rPh sb="181" eb="182">
      <t>ト</t>
    </rPh>
    <rPh sb="183" eb="18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</si>
</sst>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1.18</c:v>
                </c:pt>
                <c:pt idx="1">
                  <c:v>1.27</c:v>
                </c:pt>
                <c:pt idx="2">
                  <c:v>1.28</c:v>
                </c:pt>
                <c:pt idx="3">
                  <c:v>1.0900000000000001</c:v>
                </c:pt>
                <c:pt idx="4">
                  <c:v>1.08</c:v>
                </c:pt>
              </c:numCache>
            </c:numRef>
          </c:val>
          <c:extLst xmlns:c16r2="http://schemas.microsoft.com/office/drawing/2015/06/chart">
            <c:ext xmlns:c16="http://schemas.microsoft.com/office/drawing/2014/chart" uri="{C3380CC4-5D6E-409C-BE32-E72D297353CC}">
              <c16:uniqueId val="{00000000-C10F-4708-9ABC-4495C3CA98C6}"/>
            </c:ext>
          </c:extLst>
        </c:ser>
        <c:dLbls>
          <c:showLegendKey val="0"/>
          <c:showVal val="0"/>
          <c:showCatName val="0"/>
          <c:showSerName val="0"/>
          <c:showPercent val="0"/>
          <c:showBubbleSize val="0"/>
        </c:dLbls>
        <c:gapWidth val="150"/>
        <c:axId val="353961456"/>
        <c:axId val="3539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xmlns:c16r2="http://schemas.microsoft.com/office/drawing/2015/06/chart">
            <c:ext xmlns:c16="http://schemas.microsoft.com/office/drawing/2014/chart" uri="{C3380CC4-5D6E-409C-BE32-E72D297353CC}">
              <c16:uniqueId val="{00000001-C10F-4708-9ABC-4495C3CA98C6}"/>
            </c:ext>
          </c:extLst>
        </c:ser>
        <c:dLbls>
          <c:showLegendKey val="0"/>
          <c:showVal val="0"/>
          <c:showCatName val="0"/>
          <c:showSerName val="0"/>
          <c:showPercent val="0"/>
          <c:showBubbleSize val="0"/>
        </c:dLbls>
        <c:marker val="1"/>
        <c:smooth val="0"/>
        <c:axId val="353961456"/>
        <c:axId val="353957536"/>
      </c:lineChart>
      <c:dateAx>
        <c:axId val="353961456"/>
        <c:scaling>
          <c:orientation val="minMax"/>
        </c:scaling>
        <c:delete val="1"/>
        <c:axPos val="b"/>
        <c:numFmt formatCode="&quot;H&quot;yy" sourceLinked="1"/>
        <c:majorTickMark val="none"/>
        <c:minorTickMark val="none"/>
        <c:tickLblPos val="none"/>
        <c:crossAx val="353957536"/>
        <c:crosses val="autoZero"/>
        <c:auto val="1"/>
        <c:lblOffset val="100"/>
        <c:baseTimeUnit val="years"/>
      </c:dateAx>
      <c:valAx>
        <c:axId val="3539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6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62.12</c:v>
                </c:pt>
                <c:pt idx="1">
                  <c:v>62.03</c:v>
                </c:pt>
                <c:pt idx="2">
                  <c:v>62</c:v>
                </c:pt>
                <c:pt idx="3">
                  <c:v>61.26</c:v>
                </c:pt>
                <c:pt idx="4">
                  <c:v>62.47</c:v>
                </c:pt>
              </c:numCache>
            </c:numRef>
          </c:val>
          <c:extLst xmlns:c16r2="http://schemas.microsoft.com/office/drawing/2015/06/chart">
            <c:ext xmlns:c16="http://schemas.microsoft.com/office/drawing/2014/chart" uri="{C3380CC4-5D6E-409C-BE32-E72D297353CC}">
              <c16:uniqueId val="{00000000-0C2B-4A35-9CA8-F21F70AED727}"/>
            </c:ext>
          </c:extLst>
        </c:ser>
        <c:dLbls>
          <c:showLegendKey val="0"/>
          <c:showVal val="0"/>
          <c:showCatName val="0"/>
          <c:showSerName val="0"/>
          <c:showPercent val="0"/>
          <c:showBubbleSize val="0"/>
        </c:dLbls>
        <c:gapWidth val="150"/>
        <c:axId val="477431704"/>
        <c:axId val="4774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xmlns:c16r2="http://schemas.microsoft.com/office/drawing/2015/06/chart">
            <c:ext xmlns:c16="http://schemas.microsoft.com/office/drawing/2014/chart" uri="{C3380CC4-5D6E-409C-BE32-E72D297353CC}">
              <c16:uniqueId val="{00000001-0C2B-4A35-9CA8-F21F70AED727}"/>
            </c:ext>
          </c:extLst>
        </c:ser>
        <c:dLbls>
          <c:showLegendKey val="0"/>
          <c:showVal val="0"/>
          <c:showCatName val="0"/>
          <c:showSerName val="0"/>
          <c:showPercent val="0"/>
          <c:showBubbleSize val="0"/>
        </c:dLbls>
        <c:marker val="1"/>
        <c:smooth val="0"/>
        <c:axId val="477431704"/>
        <c:axId val="477428960"/>
      </c:lineChart>
      <c:dateAx>
        <c:axId val="477431704"/>
        <c:scaling>
          <c:orientation val="minMax"/>
        </c:scaling>
        <c:delete val="1"/>
        <c:axPos val="b"/>
        <c:numFmt formatCode="&quot;H&quot;yy" sourceLinked="1"/>
        <c:majorTickMark val="none"/>
        <c:minorTickMark val="none"/>
        <c:tickLblPos val="none"/>
        <c:crossAx val="477428960"/>
        <c:crosses val="autoZero"/>
        <c:auto val="1"/>
        <c:lblOffset val="100"/>
        <c:baseTimeUnit val="years"/>
      </c:dateAx>
      <c:valAx>
        <c:axId val="4774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3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91.82</c:v>
                </c:pt>
                <c:pt idx="1">
                  <c:v>92.31</c:v>
                </c:pt>
                <c:pt idx="2">
                  <c:v>92.24</c:v>
                </c:pt>
                <c:pt idx="3">
                  <c:v>92.56</c:v>
                </c:pt>
                <c:pt idx="4">
                  <c:v>92.75</c:v>
                </c:pt>
              </c:numCache>
            </c:numRef>
          </c:val>
          <c:extLst xmlns:c16r2="http://schemas.microsoft.com/office/drawing/2015/06/chart">
            <c:ext xmlns:c16="http://schemas.microsoft.com/office/drawing/2014/chart" uri="{C3380CC4-5D6E-409C-BE32-E72D297353CC}">
              <c16:uniqueId val="{00000000-2791-47A9-94D4-61BE04FEB3B8}"/>
            </c:ext>
          </c:extLst>
        </c:ser>
        <c:dLbls>
          <c:showLegendKey val="0"/>
          <c:showVal val="0"/>
          <c:showCatName val="0"/>
          <c:showSerName val="0"/>
          <c:showPercent val="0"/>
          <c:showBubbleSize val="0"/>
        </c:dLbls>
        <c:gapWidth val="150"/>
        <c:axId val="477429744"/>
        <c:axId val="47743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xmlns:c16r2="http://schemas.microsoft.com/office/drawing/2015/06/chart">
            <c:ext xmlns:c16="http://schemas.microsoft.com/office/drawing/2014/chart" uri="{C3380CC4-5D6E-409C-BE32-E72D297353CC}">
              <c16:uniqueId val="{00000001-2791-47A9-94D4-61BE04FEB3B8}"/>
            </c:ext>
          </c:extLst>
        </c:ser>
        <c:dLbls>
          <c:showLegendKey val="0"/>
          <c:showVal val="0"/>
          <c:showCatName val="0"/>
          <c:showSerName val="0"/>
          <c:showPercent val="0"/>
          <c:showBubbleSize val="0"/>
        </c:dLbls>
        <c:marker val="1"/>
        <c:smooth val="0"/>
        <c:axId val="477429744"/>
        <c:axId val="477430136"/>
      </c:lineChart>
      <c:dateAx>
        <c:axId val="477429744"/>
        <c:scaling>
          <c:orientation val="minMax"/>
        </c:scaling>
        <c:delete val="1"/>
        <c:axPos val="b"/>
        <c:numFmt formatCode="&quot;H&quot;yy" sourceLinked="1"/>
        <c:majorTickMark val="none"/>
        <c:minorTickMark val="none"/>
        <c:tickLblPos val="none"/>
        <c:crossAx val="477430136"/>
        <c:crosses val="autoZero"/>
        <c:auto val="1"/>
        <c:lblOffset val="100"/>
        <c:baseTimeUnit val="years"/>
      </c:dateAx>
      <c:valAx>
        <c:axId val="47743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2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116.7</c:v>
                </c:pt>
                <c:pt idx="1">
                  <c:v>114.33</c:v>
                </c:pt>
                <c:pt idx="2">
                  <c:v>109.95</c:v>
                </c:pt>
                <c:pt idx="3">
                  <c:v>107</c:v>
                </c:pt>
                <c:pt idx="4">
                  <c:v>105.45</c:v>
                </c:pt>
              </c:numCache>
            </c:numRef>
          </c:val>
          <c:extLst xmlns:c16r2="http://schemas.microsoft.com/office/drawing/2015/06/chart">
            <c:ext xmlns:c16="http://schemas.microsoft.com/office/drawing/2014/chart" uri="{C3380CC4-5D6E-409C-BE32-E72D297353CC}">
              <c16:uniqueId val="{00000000-3CEC-401A-8BCF-ABA46360C87C}"/>
            </c:ext>
          </c:extLst>
        </c:ser>
        <c:dLbls>
          <c:showLegendKey val="0"/>
          <c:showVal val="0"/>
          <c:showCatName val="0"/>
          <c:showSerName val="0"/>
          <c:showPercent val="0"/>
          <c:showBubbleSize val="0"/>
        </c:dLbls>
        <c:gapWidth val="150"/>
        <c:axId val="353958320"/>
        <c:axId val="3539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xmlns:c16r2="http://schemas.microsoft.com/office/drawing/2015/06/chart">
            <c:ext xmlns:c16="http://schemas.microsoft.com/office/drawing/2014/chart" uri="{C3380CC4-5D6E-409C-BE32-E72D297353CC}">
              <c16:uniqueId val="{00000001-3CEC-401A-8BCF-ABA46360C87C}"/>
            </c:ext>
          </c:extLst>
        </c:ser>
        <c:dLbls>
          <c:showLegendKey val="0"/>
          <c:showVal val="0"/>
          <c:showCatName val="0"/>
          <c:showSerName val="0"/>
          <c:showPercent val="0"/>
          <c:showBubbleSize val="0"/>
        </c:dLbls>
        <c:marker val="1"/>
        <c:smooth val="0"/>
        <c:axId val="353958320"/>
        <c:axId val="353959104"/>
      </c:lineChart>
      <c:dateAx>
        <c:axId val="353958320"/>
        <c:scaling>
          <c:orientation val="minMax"/>
        </c:scaling>
        <c:delete val="1"/>
        <c:axPos val="b"/>
        <c:numFmt formatCode="&quot;H&quot;yy" sourceLinked="1"/>
        <c:majorTickMark val="none"/>
        <c:minorTickMark val="none"/>
        <c:tickLblPos val="none"/>
        <c:crossAx val="353959104"/>
        <c:crosses val="autoZero"/>
        <c:auto val="1"/>
        <c:lblOffset val="100"/>
        <c:baseTimeUnit val="years"/>
      </c:dateAx>
      <c:valAx>
        <c:axId val="35395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95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49.23</c:v>
                </c:pt>
                <c:pt idx="1">
                  <c:v>49.66</c:v>
                </c:pt>
                <c:pt idx="2">
                  <c:v>49.9</c:v>
                </c:pt>
                <c:pt idx="3">
                  <c:v>50.69</c:v>
                </c:pt>
                <c:pt idx="4">
                  <c:v>51.41</c:v>
                </c:pt>
              </c:numCache>
            </c:numRef>
          </c:val>
          <c:extLst xmlns:c16r2="http://schemas.microsoft.com/office/drawing/2015/06/chart">
            <c:ext xmlns:c16="http://schemas.microsoft.com/office/drawing/2014/chart" uri="{C3380CC4-5D6E-409C-BE32-E72D297353CC}">
              <c16:uniqueId val="{00000000-7D3F-46F8-88AB-05C7457DB5BF}"/>
            </c:ext>
          </c:extLst>
        </c:ser>
        <c:dLbls>
          <c:showLegendKey val="0"/>
          <c:showVal val="0"/>
          <c:showCatName val="0"/>
          <c:showSerName val="0"/>
          <c:showPercent val="0"/>
          <c:showBubbleSize val="0"/>
        </c:dLbls>
        <c:gapWidth val="150"/>
        <c:axId val="353960280"/>
        <c:axId val="35396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xmlns:c16r2="http://schemas.microsoft.com/office/drawing/2015/06/chart">
            <c:ext xmlns:c16="http://schemas.microsoft.com/office/drawing/2014/chart" uri="{C3380CC4-5D6E-409C-BE32-E72D297353CC}">
              <c16:uniqueId val="{00000001-7D3F-46F8-88AB-05C7457DB5BF}"/>
            </c:ext>
          </c:extLst>
        </c:ser>
        <c:dLbls>
          <c:showLegendKey val="0"/>
          <c:showVal val="0"/>
          <c:showCatName val="0"/>
          <c:showSerName val="0"/>
          <c:showPercent val="0"/>
          <c:showBubbleSize val="0"/>
        </c:dLbls>
        <c:marker val="1"/>
        <c:smooth val="0"/>
        <c:axId val="353960280"/>
        <c:axId val="353961064"/>
      </c:lineChart>
      <c:dateAx>
        <c:axId val="353960280"/>
        <c:scaling>
          <c:orientation val="minMax"/>
        </c:scaling>
        <c:delete val="1"/>
        <c:axPos val="b"/>
        <c:numFmt formatCode="&quot;H&quot;yy" sourceLinked="1"/>
        <c:majorTickMark val="none"/>
        <c:minorTickMark val="none"/>
        <c:tickLblPos val="none"/>
        <c:crossAx val="353961064"/>
        <c:crosses val="autoZero"/>
        <c:auto val="1"/>
        <c:lblOffset val="100"/>
        <c:baseTimeUnit val="years"/>
      </c:dateAx>
      <c:valAx>
        <c:axId val="35396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6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21.99</c:v>
                </c:pt>
                <c:pt idx="1">
                  <c:v>23.46</c:v>
                </c:pt>
                <c:pt idx="2">
                  <c:v>24.71</c:v>
                </c:pt>
                <c:pt idx="3">
                  <c:v>24.55</c:v>
                </c:pt>
                <c:pt idx="4">
                  <c:v>26.54</c:v>
                </c:pt>
              </c:numCache>
            </c:numRef>
          </c:val>
          <c:extLst xmlns:c16r2="http://schemas.microsoft.com/office/drawing/2015/06/chart">
            <c:ext xmlns:c16="http://schemas.microsoft.com/office/drawing/2014/chart" uri="{C3380CC4-5D6E-409C-BE32-E72D297353CC}">
              <c16:uniqueId val="{00000000-61C6-45EC-BAFB-A0517B72C25B}"/>
            </c:ext>
          </c:extLst>
        </c:ser>
        <c:dLbls>
          <c:showLegendKey val="0"/>
          <c:showVal val="0"/>
          <c:showCatName val="0"/>
          <c:showSerName val="0"/>
          <c:showPercent val="0"/>
          <c:showBubbleSize val="0"/>
        </c:dLbls>
        <c:gapWidth val="150"/>
        <c:axId val="477410416"/>
        <c:axId val="47741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xmlns:c16r2="http://schemas.microsoft.com/office/drawing/2015/06/chart">
            <c:ext xmlns:c16="http://schemas.microsoft.com/office/drawing/2014/chart" uri="{C3380CC4-5D6E-409C-BE32-E72D297353CC}">
              <c16:uniqueId val="{00000001-61C6-45EC-BAFB-A0517B72C25B}"/>
            </c:ext>
          </c:extLst>
        </c:ser>
        <c:dLbls>
          <c:showLegendKey val="0"/>
          <c:showVal val="0"/>
          <c:showCatName val="0"/>
          <c:showSerName val="0"/>
          <c:showPercent val="0"/>
          <c:showBubbleSize val="0"/>
        </c:dLbls>
        <c:marker val="1"/>
        <c:smooth val="0"/>
        <c:axId val="477410416"/>
        <c:axId val="477413552"/>
      </c:lineChart>
      <c:dateAx>
        <c:axId val="477410416"/>
        <c:scaling>
          <c:orientation val="minMax"/>
        </c:scaling>
        <c:delete val="1"/>
        <c:axPos val="b"/>
        <c:numFmt formatCode="&quot;H&quot;yy" sourceLinked="1"/>
        <c:majorTickMark val="none"/>
        <c:minorTickMark val="none"/>
        <c:tickLblPos val="none"/>
        <c:crossAx val="477413552"/>
        <c:crosses val="autoZero"/>
        <c:auto val="1"/>
        <c:lblOffset val="100"/>
        <c:baseTimeUnit val="years"/>
      </c:dateAx>
      <c:valAx>
        <c:axId val="47741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1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89-4EE0-AAC3-9D8740BA523D}"/>
            </c:ext>
          </c:extLst>
        </c:ser>
        <c:dLbls>
          <c:showLegendKey val="0"/>
          <c:showVal val="0"/>
          <c:showCatName val="0"/>
          <c:showSerName val="0"/>
          <c:showPercent val="0"/>
          <c:showBubbleSize val="0"/>
        </c:dLbls>
        <c:gapWidth val="150"/>
        <c:axId val="477411592"/>
        <c:axId val="47741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889-4EE0-AAC3-9D8740BA523D}"/>
            </c:ext>
          </c:extLst>
        </c:ser>
        <c:dLbls>
          <c:showLegendKey val="0"/>
          <c:showVal val="0"/>
          <c:showCatName val="0"/>
          <c:showSerName val="0"/>
          <c:showPercent val="0"/>
          <c:showBubbleSize val="0"/>
        </c:dLbls>
        <c:marker val="1"/>
        <c:smooth val="0"/>
        <c:axId val="477411592"/>
        <c:axId val="477411984"/>
      </c:lineChart>
      <c:dateAx>
        <c:axId val="477411592"/>
        <c:scaling>
          <c:orientation val="minMax"/>
        </c:scaling>
        <c:delete val="1"/>
        <c:axPos val="b"/>
        <c:numFmt formatCode="&quot;H&quot;yy" sourceLinked="1"/>
        <c:majorTickMark val="none"/>
        <c:minorTickMark val="none"/>
        <c:tickLblPos val="none"/>
        <c:crossAx val="477411984"/>
        <c:crosses val="autoZero"/>
        <c:auto val="1"/>
        <c:lblOffset val="100"/>
        <c:baseTimeUnit val="years"/>
      </c:dateAx>
      <c:valAx>
        <c:axId val="47741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41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129.28</c:v>
                </c:pt>
                <c:pt idx="1">
                  <c:v>126.39</c:v>
                </c:pt>
                <c:pt idx="2">
                  <c:v>123.61</c:v>
                </c:pt>
                <c:pt idx="3">
                  <c:v>124.6</c:v>
                </c:pt>
                <c:pt idx="4">
                  <c:v>115.65</c:v>
                </c:pt>
              </c:numCache>
            </c:numRef>
          </c:val>
          <c:extLst xmlns:c16r2="http://schemas.microsoft.com/office/drawing/2015/06/chart">
            <c:ext xmlns:c16="http://schemas.microsoft.com/office/drawing/2014/chart" uri="{C3380CC4-5D6E-409C-BE32-E72D297353CC}">
              <c16:uniqueId val="{00000000-41EF-44E5-A455-C8E42F1A607F}"/>
            </c:ext>
          </c:extLst>
        </c:ser>
        <c:dLbls>
          <c:showLegendKey val="0"/>
          <c:showVal val="0"/>
          <c:showCatName val="0"/>
          <c:showSerName val="0"/>
          <c:showPercent val="0"/>
          <c:showBubbleSize val="0"/>
        </c:dLbls>
        <c:gapWidth val="150"/>
        <c:axId val="477412768"/>
        <c:axId val="47740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xmlns:c16r2="http://schemas.microsoft.com/office/drawing/2015/06/chart">
            <c:ext xmlns:c16="http://schemas.microsoft.com/office/drawing/2014/chart" uri="{C3380CC4-5D6E-409C-BE32-E72D297353CC}">
              <c16:uniqueId val="{00000001-41EF-44E5-A455-C8E42F1A607F}"/>
            </c:ext>
          </c:extLst>
        </c:ser>
        <c:dLbls>
          <c:showLegendKey val="0"/>
          <c:showVal val="0"/>
          <c:showCatName val="0"/>
          <c:showSerName val="0"/>
          <c:showPercent val="0"/>
          <c:showBubbleSize val="0"/>
        </c:dLbls>
        <c:marker val="1"/>
        <c:smooth val="0"/>
        <c:axId val="477412768"/>
        <c:axId val="477406888"/>
      </c:lineChart>
      <c:dateAx>
        <c:axId val="477412768"/>
        <c:scaling>
          <c:orientation val="minMax"/>
        </c:scaling>
        <c:delete val="1"/>
        <c:axPos val="b"/>
        <c:numFmt formatCode="&quot;H&quot;yy" sourceLinked="1"/>
        <c:majorTickMark val="none"/>
        <c:minorTickMark val="none"/>
        <c:tickLblPos val="none"/>
        <c:crossAx val="477406888"/>
        <c:crosses val="autoZero"/>
        <c:auto val="1"/>
        <c:lblOffset val="100"/>
        <c:baseTimeUnit val="years"/>
      </c:dateAx>
      <c:valAx>
        <c:axId val="477406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4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249.04</c:v>
                </c:pt>
                <c:pt idx="1">
                  <c:v>241.22</c:v>
                </c:pt>
                <c:pt idx="2">
                  <c:v>238.27</c:v>
                </c:pt>
                <c:pt idx="3">
                  <c:v>238.75</c:v>
                </c:pt>
                <c:pt idx="4">
                  <c:v>244.1</c:v>
                </c:pt>
              </c:numCache>
            </c:numRef>
          </c:val>
          <c:extLst xmlns:c16r2="http://schemas.microsoft.com/office/drawing/2015/06/chart">
            <c:ext xmlns:c16="http://schemas.microsoft.com/office/drawing/2014/chart" uri="{C3380CC4-5D6E-409C-BE32-E72D297353CC}">
              <c16:uniqueId val="{00000000-E01C-4C9F-864A-4D1AC9C7FFF3}"/>
            </c:ext>
          </c:extLst>
        </c:ser>
        <c:dLbls>
          <c:showLegendKey val="0"/>
          <c:showVal val="0"/>
          <c:showCatName val="0"/>
          <c:showSerName val="0"/>
          <c:showPercent val="0"/>
          <c:showBubbleSize val="0"/>
        </c:dLbls>
        <c:gapWidth val="150"/>
        <c:axId val="477408064"/>
        <c:axId val="4774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xmlns:c16r2="http://schemas.microsoft.com/office/drawing/2015/06/chart">
            <c:ext xmlns:c16="http://schemas.microsoft.com/office/drawing/2014/chart" uri="{C3380CC4-5D6E-409C-BE32-E72D297353CC}">
              <c16:uniqueId val="{00000001-E01C-4C9F-864A-4D1AC9C7FFF3}"/>
            </c:ext>
          </c:extLst>
        </c:ser>
        <c:dLbls>
          <c:showLegendKey val="0"/>
          <c:showVal val="0"/>
          <c:showCatName val="0"/>
          <c:showSerName val="0"/>
          <c:showPercent val="0"/>
          <c:showBubbleSize val="0"/>
        </c:dLbls>
        <c:marker val="1"/>
        <c:smooth val="0"/>
        <c:axId val="477408064"/>
        <c:axId val="477433664"/>
      </c:lineChart>
      <c:dateAx>
        <c:axId val="477408064"/>
        <c:scaling>
          <c:orientation val="minMax"/>
        </c:scaling>
        <c:delete val="1"/>
        <c:axPos val="b"/>
        <c:numFmt formatCode="&quot;H&quot;yy" sourceLinked="1"/>
        <c:majorTickMark val="none"/>
        <c:minorTickMark val="none"/>
        <c:tickLblPos val="none"/>
        <c:crossAx val="477433664"/>
        <c:crosses val="autoZero"/>
        <c:auto val="1"/>
        <c:lblOffset val="100"/>
        <c:baseTimeUnit val="years"/>
      </c:dateAx>
      <c:valAx>
        <c:axId val="47743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4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104.91</c:v>
                </c:pt>
                <c:pt idx="1">
                  <c:v>102.16</c:v>
                </c:pt>
                <c:pt idx="2">
                  <c:v>99.74</c:v>
                </c:pt>
                <c:pt idx="3">
                  <c:v>96.71</c:v>
                </c:pt>
                <c:pt idx="4">
                  <c:v>95.2</c:v>
                </c:pt>
              </c:numCache>
            </c:numRef>
          </c:val>
          <c:extLst xmlns:c16r2="http://schemas.microsoft.com/office/drawing/2015/06/chart">
            <c:ext xmlns:c16="http://schemas.microsoft.com/office/drawing/2014/chart" uri="{C3380CC4-5D6E-409C-BE32-E72D297353CC}">
              <c16:uniqueId val="{00000000-673F-4352-8273-92C798587626}"/>
            </c:ext>
          </c:extLst>
        </c:ser>
        <c:dLbls>
          <c:showLegendKey val="0"/>
          <c:showVal val="0"/>
          <c:showCatName val="0"/>
          <c:showSerName val="0"/>
          <c:showPercent val="0"/>
          <c:showBubbleSize val="0"/>
        </c:dLbls>
        <c:gapWidth val="150"/>
        <c:axId val="477426608"/>
        <c:axId val="47742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xmlns:c16r2="http://schemas.microsoft.com/office/drawing/2015/06/chart">
            <c:ext xmlns:c16="http://schemas.microsoft.com/office/drawing/2014/chart" uri="{C3380CC4-5D6E-409C-BE32-E72D297353CC}">
              <c16:uniqueId val="{00000001-673F-4352-8273-92C798587626}"/>
            </c:ext>
          </c:extLst>
        </c:ser>
        <c:dLbls>
          <c:showLegendKey val="0"/>
          <c:showVal val="0"/>
          <c:showCatName val="0"/>
          <c:showSerName val="0"/>
          <c:showPercent val="0"/>
          <c:showBubbleSize val="0"/>
        </c:dLbls>
        <c:marker val="1"/>
        <c:smooth val="0"/>
        <c:axId val="477426608"/>
        <c:axId val="477427784"/>
      </c:lineChart>
      <c:dateAx>
        <c:axId val="477426608"/>
        <c:scaling>
          <c:orientation val="minMax"/>
        </c:scaling>
        <c:delete val="1"/>
        <c:axPos val="b"/>
        <c:numFmt formatCode="&quot;H&quot;yy" sourceLinked="1"/>
        <c:majorTickMark val="none"/>
        <c:minorTickMark val="none"/>
        <c:tickLblPos val="none"/>
        <c:crossAx val="477427784"/>
        <c:crosses val="autoZero"/>
        <c:auto val="1"/>
        <c:lblOffset val="100"/>
        <c:baseTimeUnit val="years"/>
      </c:dateAx>
      <c:valAx>
        <c:axId val="47742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2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162.36000000000001</c:v>
                </c:pt>
                <c:pt idx="1">
                  <c:v>166.6</c:v>
                </c:pt>
                <c:pt idx="2">
                  <c:v>170.51</c:v>
                </c:pt>
                <c:pt idx="3">
                  <c:v>174.76</c:v>
                </c:pt>
                <c:pt idx="4">
                  <c:v>172.48</c:v>
                </c:pt>
              </c:numCache>
            </c:numRef>
          </c:val>
          <c:extLst xmlns:c16r2="http://schemas.microsoft.com/office/drawing/2015/06/chart">
            <c:ext xmlns:c16="http://schemas.microsoft.com/office/drawing/2014/chart" uri="{C3380CC4-5D6E-409C-BE32-E72D297353CC}">
              <c16:uniqueId val="{00000000-953A-41A1-9669-81D6151B9899}"/>
            </c:ext>
          </c:extLst>
        </c:ser>
        <c:dLbls>
          <c:showLegendKey val="0"/>
          <c:showVal val="0"/>
          <c:showCatName val="0"/>
          <c:showSerName val="0"/>
          <c:showPercent val="0"/>
          <c:showBubbleSize val="0"/>
        </c:dLbls>
        <c:gapWidth val="150"/>
        <c:axId val="477427000"/>
        <c:axId val="47742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xmlns:c16r2="http://schemas.microsoft.com/office/drawing/2015/06/chart">
            <c:ext xmlns:c16="http://schemas.microsoft.com/office/drawing/2014/chart" uri="{C3380CC4-5D6E-409C-BE32-E72D297353CC}">
              <c16:uniqueId val="{00000001-953A-41A1-9669-81D6151B9899}"/>
            </c:ext>
          </c:extLst>
        </c:ser>
        <c:dLbls>
          <c:showLegendKey val="0"/>
          <c:showVal val="0"/>
          <c:showCatName val="0"/>
          <c:showSerName val="0"/>
          <c:showPercent val="0"/>
          <c:showBubbleSize val="0"/>
        </c:dLbls>
        <c:marker val="1"/>
        <c:smooth val="0"/>
        <c:axId val="477427000"/>
        <c:axId val="477428176"/>
      </c:lineChart>
      <c:dateAx>
        <c:axId val="477427000"/>
        <c:scaling>
          <c:orientation val="minMax"/>
        </c:scaling>
        <c:delete val="1"/>
        <c:axPos val="b"/>
        <c:numFmt formatCode="&quot;H&quot;yy" sourceLinked="1"/>
        <c:majorTickMark val="none"/>
        <c:minorTickMark val="none"/>
        <c:tickLblPos val="none"/>
        <c:crossAx val="477428176"/>
        <c:crosses val="autoZero"/>
        <c:auto val="1"/>
        <c:lblOffset val="100"/>
        <c:baseTimeUnit val="years"/>
      </c:dateAx>
      <c:valAx>
        <c:axId val="47742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2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B46" zoomScale="80" zoomScaleNormal="80" workbookViewId="0">
      <selection activeCell="CF62" sqref="CF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神奈川県　横浜市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3759939</v>
      </c>
      <c r="AM8" s="61"/>
      <c r="AN8" s="61"/>
      <c r="AO8" s="61"/>
      <c r="AP8" s="61"/>
      <c r="AQ8" s="61"/>
      <c r="AR8" s="61"/>
      <c r="AS8" s="61"/>
      <c r="AT8" s="52">
        <f>データ!$S$6</f>
        <v>437.71</v>
      </c>
      <c r="AU8" s="53"/>
      <c r="AV8" s="53"/>
      <c r="AW8" s="53"/>
      <c r="AX8" s="53"/>
      <c r="AY8" s="53"/>
      <c r="AZ8" s="53"/>
      <c r="BA8" s="53"/>
      <c r="BB8" s="54">
        <f>データ!$T$6</f>
        <v>8590.02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68.44</v>
      </c>
      <c r="J10" s="53"/>
      <c r="K10" s="53"/>
      <c r="L10" s="53"/>
      <c r="M10" s="53"/>
      <c r="N10" s="53"/>
      <c r="O10" s="64"/>
      <c r="P10" s="54">
        <f>データ!$P$6</f>
        <v>100</v>
      </c>
      <c r="Q10" s="54"/>
      <c r="R10" s="54"/>
      <c r="S10" s="54"/>
      <c r="T10" s="54"/>
      <c r="U10" s="54"/>
      <c r="V10" s="54"/>
      <c r="W10" s="61">
        <f>データ!$Q$6</f>
        <v>2701</v>
      </c>
      <c r="X10" s="61"/>
      <c r="Y10" s="61"/>
      <c r="Z10" s="61"/>
      <c r="AA10" s="61"/>
      <c r="AB10" s="61"/>
      <c r="AC10" s="61"/>
      <c r="AD10" s="2"/>
      <c r="AE10" s="2"/>
      <c r="AF10" s="2"/>
      <c r="AG10" s="2"/>
      <c r="AH10" s="4"/>
      <c r="AI10" s="4"/>
      <c r="AJ10" s="4"/>
      <c r="AK10" s="4"/>
      <c r="AL10" s="61">
        <f>データ!$U$6</f>
        <v>3762046</v>
      </c>
      <c r="AM10" s="61"/>
      <c r="AN10" s="61"/>
      <c r="AO10" s="61"/>
      <c r="AP10" s="61"/>
      <c r="AQ10" s="61"/>
      <c r="AR10" s="61"/>
      <c r="AS10" s="61"/>
      <c r="AT10" s="52">
        <f>データ!$V$6</f>
        <v>437.71</v>
      </c>
      <c r="AU10" s="53"/>
      <c r="AV10" s="53"/>
      <c r="AW10" s="53"/>
      <c r="AX10" s="53"/>
      <c r="AY10" s="53"/>
      <c r="AZ10" s="53"/>
      <c r="BA10" s="53"/>
      <c r="BB10" s="54">
        <f>データ!$W$6</f>
        <v>8594.84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8AvXyyyH1PUTvc0keU72lViYfJ2TH/xj9aSCu/zqYBJgqA2MbWPU6icnI9PUikhI+0Pv3KudO+8flQygj7iw==" saltValue="s/Wg4Eaxtk026yC5sF/GJ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141003</v>
      </c>
      <c r="D6" s="34">
        <f t="shared" si="3"/>
        <v>46</v>
      </c>
      <c r="E6" s="34">
        <f t="shared" si="3"/>
        <v>1</v>
      </c>
      <c r="F6" s="34">
        <f t="shared" si="3"/>
        <v>0</v>
      </c>
      <c r="G6" s="34">
        <f t="shared" si="3"/>
        <v>1</v>
      </c>
      <c r="H6" s="34" t="str">
        <f t="shared" si="3"/>
        <v>神奈川県　横浜市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68.44</v>
      </c>
      <c r="P6" s="35">
        <f t="shared" si="3"/>
        <v>100</v>
      </c>
      <c r="Q6" s="35">
        <f t="shared" si="3"/>
        <v>2701</v>
      </c>
      <c r="R6" s="35">
        <f t="shared" si="3"/>
        <v>3759939</v>
      </c>
      <c r="S6" s="35">
        <f t="shared" si="3"/>
        <v>437.71</v>
      </c>
      <c r="T6" s="35">
        <f t="shared" si="3"/>
        <v>8590.02</v>
      </c>
      <c r="U6" s="35">
        <f t="shared" si="3"/>
        <v>3762046</v>
      </c>
      <c r="V6" s="35">
        <f t="shared" si="3"/>
        <v>437.71</v>
      </c>
      <c r="W6" s="35">
        <f t="shared" si="3"/>
        <v>8594.84</v>
      </c>
      <c r="X6" s="36">
        <f>IF(X7="",NA(),X7)</f>
        <v>116.7</v>
      </c>
      <c r="Y6" s="36">
        <f t="shared" ref="Y6:AG6" si="4">IF(Y7="",NA(),Y7)</f>
        <v>114.33</v>
      </c>
      <c r="Z6" s="36">
        <f t="shared" si="4"/>
        <v>109.95</v>
      </c>
      <c r="AA6" s="36">
        <f t="shared" si="4"/>
        <v>107</v>
      </c>
      <c r="AB6" s="36">
        <f t="shared" si="4"/>
        <v>105.45</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129.28</v>
      </c>
      <c r="AU6" s="36">
        <f t="shared" ref="AU6:BC6" si="6">IF(AU7="",NA(),AU7)</f>
        <v>126.39</v>
      </c>
      <c r="AV6" s="36">
        <f t="shared" si="6"/>
        <v>123.61</v>
      </c>
      <c r="AW6" s="36">
        <f t="shared" si="6"/>
        <v>124.6</v>
      </c>
      <c r="AX6" s="36">
        <f t="shared" si="6"/>
        <v>115.65</v>
      </c>
      <c r="AY6" s="36">
        <f t="shared" si="6"/>
        <v>159.12</v>
      </c>
      <c r="AZ6" s="36">
        <f t="shared" si="6"/>
        <v>169.68</v>
      </c>
      <c r="BA6" s="36">
        <f t="shared" si="6"/>
        <v>166.51</v>
      </c>
      <c r="BB6" s="36">
        <f t="shared" si="6"/>
        <v>172.47</v>
      </c>
      <c r="BC6" s="36">
        <f t="shared" si="6"/>
        <v>170.76</v>
      </c>
      <c r="BD6" s="35" t="str">
        <f>IF(BD7="","",IF(BD7="-","【-】","【"&amp;SUBSTITUTE(TEXT(BD7,"#,##0.00"),"-","△")&amp;"】"))</f>
        <v>【260.31】</v>
      </c>
      <c r="BE6" s="36">
        <f>IF(BE7="",NA(),BE7)</f>
        <v>249.04</v>
      </c>
      <c r="BF6" s="36">
        <f t="shared" ref="BF6:BN6" si="7">IF(BF7="",NA(),BF7)</f>
        <v>241.22</v>
      </c>
      <c r="BG6" s="36">
        <f t="shared" si="7"/>
        <v>238.27</v>
      </c>
      <c r="BH6" s="36">
        <f t="shared" si="7"/>
        <v>238.75</v>
      </c>
      <c r="BI6" s="36">
        <f t="shared" si="7"/>
        <v>244.1</v>
      </c>
      <c r="BJ6" s="36">
        <f t="shared" si="7"/>
        <v>206.16</v>
      </c>
      <c r="BK6" s="36">
        <f t="shared" si="7"/>
        <v>203.63</v>
      </c>
      <c r="BL6" s="36">
        <f t="shared" si="7"/>
        <v>198.51</v>
      </c>
      <c r="BM6" s="36">
        <f t="shared" si="7"/>
        <v>193.57</v>
      </c>
      <c r="BN6" s="36">
        <f t="shared" si="7"/>
        <v>200.12</v>
      </c>
      <c r="BO6" s="35" t="str">
        <f>IF(BO7="","",IF(BO7="-","【-】","【"&amp;SUBSTITUTE(TEXT(BO7,"#,##0.00"),"-","△")&amp;"】"))</f>
        <v>【275.67】</v>
      </c>
      <c r="BP6" s="36">
        <f>IF(BP7="",NA(),BP7)</f>
        <v>104.91</v>
      </c>
      <c r="BQ6" s="36">
        <f t="shared" ref="BQ6:BY6" si="8">IF(BQ7="",NA(),BQ7)</f>
        <v>102.16</v>
      </c>
      <c r="BR6" s="36">
        <f t="shared" si="8"/>
        <v>99.74</v>
      </c>
      <c r="BS6" s="36">
        <f t="shared" si="8"/>
        <v>96.71</v>
      </c>
      <c r="BT6" s="36">
        <f t="shared" si="8"/>
        <v>95.2</v>
      </c>
      <c r="BU6" s="36">
        <f t="shared" si="8"/>
        <v>104.03</v>
      </c>
      <c r="BV6" s="36">
        <f t="shared" si="8"/>
        <v>103.04</v>
      </c>
      <c r="BW6" s="36">
        <f t="shared" si="8"/>
        <v>103.28</v>
      </c>
      <c r="BX6" s="36">
        <f t="shared" si="8"/>
        <v>102.26</v>
      </c>
      <c r="BY6" s="36">
        <f t="shared" si="8"/>
        <v>98.26</v>
      </c>
      <c r="BZ6" s="35" t="str">
        <f>IF(BZ7="","",IF(BZ7="-","【-】","【"&amp;SUBSTITUTE(TEXT(BZ7,"#,##0.00"),"-","△")&amp;"】"))</f>
        <v>【100.05】</v>
      </c>
      <c r="CA6" s="36">
        <f>IF(CA7="",NA(),CA7)</f>
        <v>162.36000000000001</v>
      </c>
      <c r="CB6" s="36">
        <f t="shared" ref="CB6:CJ6" si="9">IF(CB7="",NA(),CB7)</f>
        <v>166.6</v>
      </c>
      <c r="CC6" s="36">
        <f t="shared" si="9"/>
        <v>170.51</v>
      </c>
      <c r="CD6" s="36">
        <f t="shared" si="9"/>
        <v>174.76</v>
      </c>
      <c r="CE6" s="36">
        <f t="shared" si="9"/>
        <v>172.48</v>
      </c>
      <c r="CF6" s="36">
        <f t="shared" si="9"/>
        <v>171.54</v>
      </c>
      <c r="CG6" s="36">
        <f t="shared" si="9"/>
        <v>173</v>
      </c>
      <c r="CH6" s="36">
        <f t="shared" si="9"/>
        <v>173.11</v>
      </c>
      <c r="CI6" s="36">
        <f t="shared" si="9"/>
        <v>174.34</v>
      </c>
      <c r="CJ6" s="36">
        <f t="shared" si="9"/>
        <v>172.33</v>
      </c>
      <c r="CK6" s="35" t="str">
        <f>IF(CK7="","",IF(CK7="-","【-】","【"&amp;SUBSTITUTE(TEXT(CK7,"#,##0.00"),"-","△")&amp;"】"))</f>
        <v>【166.40】</v>
      </c>
      <c r="CL6" s="36">
        <f>IF(CL7="",NA(),CL7)</f>
        <v>62.12</v>
      </c>
      <c r="CM6" s="36">
        <f t="shared" ref="CM6:CU6" si="10">IF(CM7="",NA(),CM7)</f>
        <v>62.03</v>
      </c>
      <c r="CN6" s="36">
        <f t="shared" si="10"/>
        <v>62</v>
      </c>
      <c r="CO6" s="36">
        <f t="shared" si="10"/>
        <v>61.26</v>
      </c>
      <c r="CP6" s="36">
        <f t="shared" si="10"/>
        <v>62.47</v>
      </c>
      <c r="CQ6" s="36">
        <f t="shared" si="10"/>
        <v>59</v>
      </c>
      <c r="CR6" s="36">
        <f t="shared" si="10"/>
        <v>59.36</v>
      </c>
      <c r="CS6" s="36">
        <f t="shared" si="10"/>
        <v>59.32</v>
      </c>
      <c r="CT6" s="36">
        <f t="shared" si="10"/>
        <v>59.12</v>
      </c>
      <c r="CU6" s="36">
        <f t="shared" si="10"/>
        <v>59.37</v>
      </c>
      <c r="CV6" s="35" t="str">
        <f>IF(CV7="","",IF(CV7="-","【-】","【"&amp;SUBSTITUTE(TEXT(CV7,"#,##0.00"),"-","△")&amp;"】"))</f>
        <v>【60.69】</v>
      </c>
      <c r="CW6" s="36">
        <f>IF(CW7="",NA(),CW7)</f>
        <v>91.82</v>
      </c>
      <c r="CX6" s="36">
        <f t="shared" ref="CX6:DF6" si="11">IF(CX7="",NA(),CX7)</f>
        <v>92.31</v>
      </c>
      <c r="CY6" s="36">
        <f t="shared" si="11"/>
        <v>92.24</v>
      </c>
      <c r="CZ6" s="36">
        <f t="shared" si="11"/>
        <v>92.56</v>
      </c>
      <c r="DA6" s="36">
        <f t="shared" si="11"/>
        <v>92.75</v>
      </c>
      <c r="DB6" s="36">
        <f t="shared" si="11"/>
        <v>93.69</v>
      </c>
      <c r="DC6" s="36">
        <f t="shared" si="11"/>
        <v>93.82</v>
      </c>
      <c r="DD6" s="36">
        <f t="shared" si="11"/>
        <v>93.74</v>
      </c>
      <c r="DE6" s="36">
        <f t="shared" si="11"/>
        <v>93.64</v>
      </c>
      <c r="DF6" s="36">
        <f t="shared" si="11"/>
        <v>93.68</v>
      </c>
      <c r="DG6" s="35" t="str">
        <f>IF(DG7="","",IF(DG7="-","【-】","【"&amp;SUBSTITUTE(TEXT(DG7,"#,##0.00"),"-","△")&amp;"】"))</f>
        <v>【89.82】</v>
      </c>
      <c r="DH6" s="36">
        <f>IF(DH7="",NA(),DH7)</f>
        <v>49.23</v>
      </c>
      <c r="DI6" s="36">
        <f t="shared" ref="DI6:DQ6" si="12">IF(DI7="",NA(),DI7)</f>
        <v>49.66</v>
      </c>
      <c r="DJ6" s="36">
        <f t="shared" si="12"/>
        <v>49.9</v>
      </c>
      <c r="DK6" s="36">
        <f t="shared" si="12"/>
        <v>50.69</v>
      </c>
      <c r="DL6" s="36">
        <f t="shared" si="12"/>
        <v>51.41</v>
      </c>
      <c r="DM6" s="36">
        <f t="shared" si="12"/>
        <v>48.05</v>
      </c>
      <c r="DN6" s="36">
        <f t="shared" si="12"/>
        <v>48.64</v>
      </c>
      <c r="DO6" s="36">
        <f t="shared" si="12"/>
        <v>49.23</v>
      </c>
      <c r="DP6" s="36">
        <f t="shared" si="12"/>
        <v>49.78</v>
      </c>
      <c r="DQ6" s="36">
        <f t="shared" si="12"/>
        <v>50.32</v>
      </c>
      <c r="DR6" s="35" t="str">
        <f>IF(DR7="","",IF(DR7="-","【-】","【"&amp;SUBSTITUTE(TEXT(DR7,"#,##0.00"),"-","△")&amp;"】"))</f>
        <v>【50.19】</v>
      </c>
      <c r="DS6" s="36">
        <f>IF(DS7="",NA(),DS7)</f>
        <v>21.99</v>
      </c>
      <c r="DT6" s="36">
        <f t="shared" ref="DT6:EB6" si="13">IF(DT7="",NA(),DT7)</f>
        <v>23.46</v>
      </c>
      <c r="DU6" s="36">
        <f t="shared" si="13"/>
        <v>24.71</v>
      </c>
      <c r="DV6" s="36">
        <f t="shared" si="13"/>
        <v>24.55</v>
      </c>
      <c r="DW6" s="36">
        <f t="shared" si="13"/>
        <v>26.54</v>
      </c>
      <c r="DX6" s="36">
        <f t="shared" si="13"/>
        <v>17.97</v>
      </c>
      <c r="DY6" s="36">
        <f t="shared" si="13"/>
        <v>19.95</v>
      </c>
      <c r="DZ6" s="36">
        <f t="shared" si="13"/>
        <v>21.62</v>
      </c>
      <c r="EA6" s="36">
        <f t="shared" si="13"/>
        <v>22.79</v>
      </c>
      <c r="EB6" s="36">
        <f t="shared" si="13"/>
        <v>24.26</v>
      </c>
      <c r="EC6" s="35" t="str">
        <f>IF(EC7="","",IF(EC7="-","【-】","【"&amp;SUBSTITUTE(TEXT(EC7,"#,##0.00"),"-","△")&amp;"】"))</f>
        <v>【20.63】</v>
      </c>
      <c r="ED6" s="36">
        <f>IF(ED7="",NA(),ED7)</f>
        <v>1.18</v>
      </c>
      <c r="EE6" s="36">
        <f t="shared" ref="EE6:EM6" si="14">IF(EE7="",NA(),EE7)</f>
        <v>1.27</v>
      </c>
      <c r="EF6" s="36">
        <f t="shared" si="14"/>
        <v>1.28</v>
      </c>
      <c r="EG6" s="36">
        <f t="shared" si="14"/>
        <v>1.0900000000000001</v>
      </c>
      <c r="EH6" s="36">
        <f t="shared" si="14"/>
        <v>1.08</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141003</v>
      </c>
      <c r="D7" s="38">
        <v>46</v>
      </c>
      <c r="E7" s="38">
        <v>1</v>
      </c>
      <c r="F7" s="38">
        <v>0</v>
      </c>
      <c r="G7" s="38">
        <v>1</v>
      </c>
      <c r="H7" s="38" t="s">
        <v>92</v>
      </c>
      <c r="I7" s="38" t="s">
        <v>93</v>
      </c>
      <c r="J7" s="38" t="s">
        <v>94</v>
      </c>
      <c r="K7" s="38" t="s">
        <v>95</v>
      </c>
      <c r="L7" s="38" t="s">
        <v>96</v>
      </c>
      <c r="M7" s="38" t="s">
        <v>97</v>
      </c>
      <c r="N7" s="39" t="s">
        <v>98</v>
      </c>
      <c r="O7" s="39">
        <v>68.44</v>
      </c>
      <c r="P7" s="39">
        <v>100</v>
      </c>
      <c r="Q7" s="39">
        <v>2701</v>
      </c>
      <c r="R7" s="39">
        <v>3759939</v>
      </c>
      <c r="S7" s="39">
        <v>437.71</v>
      </c>
      <c r="T7" s="39">
        <v>8590.02</v>
      </c>
      <c r="U7" s="39">
        <v>3762046</v>
      </c>
      <c r="V7" s="39">
        <v>437.71</v>
      </c>
      <c r="W7" s="39">
        <v>8594.84</v>
      </c>
      <c r="X7" s="39">
        <v>116.7</v>
      </c>
      <c r="Y7" s="39">
        <v>114.33</v>
      </c>
      <c r="Z7" s="39">
        <v>109.95</v>
      </c>
      <c r="AA7" s="39">
        <v>107</v>
      </c>
      <c r="AB7" s="39">
        <v>105.45</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129.28</v>
      </c>
      <c r="AU7" s="39">
        <v>126.39</v>
      </c>
      <c r="AV7" s="39">
        <v>123.61</v>
      </c>
      <c r="AW7" s="39">
        <v>124.6</v>
      </c>
      <c r="AX7" s="39">
        <v>115.65</v>
      </c>
      <c r="AY7" s="39">
        <v>159.12</v>
      </c>
      <c r="AZ7" s="39">
        <v>169.68</v>
      </c>
      <c r="BA7" s="39">
        <v>166.51</v>
      </c>
      <c r="BB7" s="39">
        <v>172.47</v>
      </c>
      <c r="BC7" s="39">
        <v>170.76</v>
      </c>
      <c r="BD7" s="39">
        <v>260.31</v>
      </c>
      <c r="BE7" s="39">
        <v>249.04</v>
      </c>
      <c r="BF7" s="39">
        <v>241.22</v>
      </c>
      <c r="BG7" s="39">
        <v>238.27</v>
      </c>
      <c r="BH7" s="39">
        <v>238.75</v>
      </c>
      <c r="BI7" s="39">
        <v>244.1</v>
      </c>
      <c r="BJ7" s="39">
        <v>206.16</v>
      </c>
      <c r="BK7" s="39">
        <v>203.63</v>
      </c>
      <c r="BL7" s="39">
        <v>198.51</v>
      </c>
      <c r="BM7" s="39">
        <v>193.57</v>
      </c>
      <c r="BN7" s="39">
        <v>200.12</v>
      </c>
      <c r="BO7" s="39">
        <v>275.67</v>
      </c>
      <c r="BP7" s="39">
        <v>104.91</v>
      </c>
      <c r="BQ7" s="39">
        <v>102.16</v>
      </c>
      <c r="BR7" s="39">
        <v>99.74</v>
      </c>
      <c r="BS7" s="39">
        <v>96.71</v>
      </c>
      <c r="BT7" s="39">
        <v>95.2</v>
      </c>
      <c r="BU7" s="39">
        <v>104.03</v>
      </c>
      <c r="BV7" s="39">
        <v>103.04</v>
      </c>
      <c r="BW7" s="39">
        <v>103.28</v>
      </c>
      <c r="BX7" s="39">
        <v>102.26</v>
      </c>
      <c r="BY7" s="39">
        <v>98.26</v>
      </c>
      <c r="BZ7" s="39">
        <v>100.05</v>
      </c>
      <c r="CA7" s="39">
        <v>162.36000000000001</v>
      </c>
      <c r="CB7" s="39">
        <v>166.6</v>
      </c>
      <c r="CC7" s="39">
        <v>170.51</v>
      </c>
      <c r="CD7" s="39">
        <v>174.76</v>
      </c>
      <c r="CE7" s="39">
        <v>172.48</v>
      </c>
      <c r="CF7" s="39">
        <v>171.54</v>
      </c>
      <c r="CG7" s="39">
        <v>173</v>
      </c>
      <c r="CH7" s="39">
        <v>173.11</v>
      </c>
      <c r="CI7" s="39">
        <v>174.34</v>
      </c>
      <c r="CJ7" s="39">
        <v>172.33</v>
      </c>
      <c r="CK7" s="39">
        <v>166.4</v>
      </c>
      <c r="CL7" s="39">
        <v>62.12</v>
      </c>
      <c r="CM7" s="39">
        <v>62.03</v>
      </c>
      <c r="CN7" s="39">
        <v>62</v>
      </c>
      <c r="CO7" s="39">
        <v>61.26</v>
      </c>
      <c r="CP7" s="39">
        <v>62.47</v>
      </c>
      <c r="CQ7" s="39">
        <v>59</v>
      </c>
      <c r="CR7" s="39">
        <v>59.36</v>
      </c>
      <c r="CS7" s="39">
        <v>59.32</v>
      </c>
      <c r="CT7" s="39">
        <v>59.12</v>
      </c>
      <c r="CU7" s="39">
        <v>59.37</v>
      </c>
      <c r="CV7" s="39">
        <v>60.69</v>
      </c>
      <c r="CW7" s="39">
        <v>91.82</v>
      </c>
      <c r="CX7" s="39">
        <v>92.31</v>
      </c>
      <c r="CY7" s="39">
        <v>92.24</v>
      </c>
      <c r="CZ7" s="39">
        <v>92.56</v>
      </c>
      <c r="DA7" s="39">
        <v>92.75</v>
      </c>
      <c r="DB7" s="39">
        <v>93.69</v>
      </c>
      <c r="DC7" s="39">
        <v>93.82</v>
      </c>
      <c r="DD7" s="39">
        <v>93.74</v>
      </c>
      <c r="DE7" s="39">
        <v>93.64</v>
      </c>
      <c r="DF7" s="39">
        <v>93.68</v>
      </c>
      <c r="DG7" s="39">
        <v>89.82</v>
      </c>
      <c r="DH7" s="39">
        <v>49.23</v>
      </c>
      <c r="DI7" s="39">
        <v>49.66</v>
      </c>
      <c r="DJ7" s="39">
        <v>49.9</v>
      </c>
      <c r="DK7" s="39">
        <v>50.69</v>
      </c>
      <c r="DL7" s="39">
        <v>51.41</v>
      </c>
      <c r="DM7" s="39">
        <v>48.05</v>
      </c>
      <c r="DN7" s="39">
        <v>48.64</v>
      </c>
      <c r="DO7" s="39">
        <v>49.23</v>
      </c>
      <c r="DP7" s="39">
        <v>49.78</v>
      </c>
      <c r="DQ7" s="39">
        <v>50.32</v>
      </c>
      <c r="DR7" s="39">
        <v>50.19</v>
      </c>
      <c r="DS7" s="39">
        <v>21.99</v>
      </c>
      <c r="DT7" s="39">
        <v>23.46</v>
      </c>
      <c r="DU7" s="39">
        <v>24.71</v>
      </c>
      <c r="DV7" s="39">
        <v>24.55</v>
      </c>
      <c r="DW7" s="39">
        <v>26.54</v>
      </c>
      <c r="DX7" s="39">
        <v>17.97</v>
      </c>
      <c r="DY7" s="39">
        <v>19.95</v>
      </c>
      <c r="DZ7" s="39">
        <v>21.62</v>
      </c>
      <c r="EA7" s="39">
        <v>22.79</v>
      </c>
      <c r="EB7" s="39">
        <v>24.26</v>
      </c>
      <c r="EC7" s="39">
        <v>20.63</v>
      </c>
      <c r="ED7" s="39">
        <v>1.18</v>
      </c>
      <c r="EE7" s="39">
        <v>1.27</v>
      </c>
      <c r="EF7" s="39">
        <v>1.28</v>
      </c>
      <c r="EG7" s="39">
        <v>1.0900000000000001</v>
      </c>
      <c r="EH7" s="39">
        <v>1.08</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2022-02-10T02:14:33Z</cp:lastPrinted>
  <dcterms:created xsi:type="dcterms:W3CDTF">2021-12-03T06:47:41Z</dcterms:created>
  <dcterms:modified xsi:type="dcterms:W3CDTF">2022-02-20T23:40:22Z</dcterms:modified>
  <cp:category/>
</cp:coreProperties>
</file>