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4_財政状況資料集\R02決算\99_市町村送付用（確定版）\２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DG102" i="12"/>
  <c r="DL102" i="12"/>
  <c r="DQ102" i="12"/>
  <c r="CW102" i="12"/>
  <c r="CR102" i="12"/>
  <c r="AP23" i="12" l="1"/>
  <c r="AU63" i="12"/>
  <c r="AP63" i="12"/>
  <c r="AU88" i="12"/>
  <c r="AP88" i="12"/>
  <c r="AF88" i="12"/>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<sst xmlns="http://schemas.openxmlformats.org/spreadsheetml/2006/main" count="1077" uniqueCount="598">
  <si>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</si>
  <si>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</si>
  <si>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</si>
  <si>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</si>
  <si>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</si>
  <si>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</si>
  <si>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</si>
  <si>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</si>
  <si>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</si>
  <si>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</si>
  <si>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</si>
  <si>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</si>
  <si>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</si>
  <si>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</si>
  <si>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</si>
  <si>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</si>
  <si>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</si>
  <si>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</si>
  <si>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</si>
  <si>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</si>
  <si>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</si>
  <si>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</si>
  <si>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</si>
  <si>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</si>
  <si>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</si>
  <si>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</si>
  <si>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</si>
  <si>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</si>
  <si>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</si>
  <si>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</si>
  <si>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</si>
  <si>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</si>
  <si>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</si>
  <si>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</si>
  <si>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</si>
  <si>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</si>
  <si>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</si>
  <si>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</si>
  <si>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</si>
  <si>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</si>
  <si>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</si>
  <si>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</si>
  <si>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</si>
  <si>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</si>
  <si>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</si>
  <si>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</si>
  <si>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</si>
  <si>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</si>
  <si>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</si>
  <si>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</si>
  <si>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</si>
  <si>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</si>
  <si>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</si>
  <si>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</si>
  <si>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</si>
  <si>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</si>
  <si>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</si>
  <si>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</si>
  <si>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</si>
  <si>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</si>
  <si>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</si>
  <si>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</si>
  <si>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</si>
  <si>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</si>
  <si>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</si>
  <si>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</si>
  <si>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</si>
  <si>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</si>
  <si>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</si>
  <si>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</si>
  <si>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</si>
  <si>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</si>
  <si>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</si>
  <si>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</si>
  <si>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</si>
  <si>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</si>
  <si>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</si>
  <si>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</si>
  <si>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</si>
  <si>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</si>
  <si>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</si>
  <si>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</si>
  <si>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</si>
  <si>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</si>
  <si>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</si>
  <si>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</si>
  <si>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</si>
  <si>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</si>
  <si>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</si>
  <si>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</si>
  <si>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</si>
  <si>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</si>
  <si>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</si>
  <si>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</si>
  <si>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</si>
  <si>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</si>
  <si>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</si>
  <si>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</si>
  <si>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綾瀬市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</si>
  <si>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</si>
  <si>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</si>
  <si>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</si>
  <si>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</si>
  <si>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</si>
  <si>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</si>
  <si>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</si>
  <si>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</si>
  <si>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</si>
  <si>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</si>
  <si>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</si>
  <si>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</si>
  <si>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</si>
  <si>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</si>
  <si>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</si>
  <si>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</si>
  <si>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</si>
  <si>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</si>
  <si>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</si>
  <si>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</si>
  <si>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</si>
  <si>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</si>
  <si>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</si>
  <si>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</si>
  <si>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</si>
  <si>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</si>
  <si>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</si>
  <si>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</si>
  <si>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</si>
  <si>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</si>
  <si>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</si>
  <si>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</si>
  <si>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</si>
  <si>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</si>
  <si>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</si>
  <si>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</si>
  <si>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</si>
  <si>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</si>
  <si>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</si>
  <si>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</si>
  <si>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</si>
  <si>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</si>
  <si>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</si>
  <si>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</si>
  <si>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</si>
  <si>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</si>
  <si>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</si>
  <si>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</si>
  <si>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</si>
  <si>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</si>
  <si>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</si>
  <si>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</si>
  <si>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</si>
  <si>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</si>
  <si>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</si>
  <si>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</si>
  <si>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</si>
  <si>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</si>
  <si>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</si>
  <si>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</si>
  <si>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</si>
  <si>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</si>
  <si>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</si>
  <si>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</si>
  <si>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</si>
  <si>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</si>
  <si>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</si>
  <si>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</si>
  <si>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</si>
  <si>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</si>
  <si>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</si>
  <si>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</si>
  <si>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</si>
  <si>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</si>
  <si>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</si>
  <si>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</si>
  <si>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</si>
  <si>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</si>
  <si>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</si>
  <si>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</si>
  <si>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</si>
  <si>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</si>
  <si>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</si>
  <si>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</si>
  <si>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</si>
  <si>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</si>
  <si>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</si>
  <si>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</si>
  <si>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</si>
  <si>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</si>
  <si>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</si>
  <si>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</si>
  <si>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</si>
  <si>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</si>
  <si>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</si>
  <si>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</si>
  <si>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</si>
  <si>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</si>
  <si>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</si>
  <si>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</si>
  <si>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</si>
  <si>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</si>
  <si>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</si>
  <si>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</si>
  <si>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</si>
  <si>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</si>
  <si>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</si>
  <si>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</si>
  <si>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</si>
  <si>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</si>
  <si>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</si>
  <si>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</si>
  <si>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神奈川県綾瀬市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</si>
  <si>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</si>
  <si>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</si>
  <si>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</si>
  <si>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</si>
  <si>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</si>
  <si>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</si>
  <si>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</si>
  <si>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</si>
  <si>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</si>
  <si>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</si>
  <si>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</si>
  <si>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</si>
  <si>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</si>
  <si>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</si>
  <si>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</si>
  <si>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</si>
  <si>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</si>
  <si>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</si>
  <si>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</si>
  <si>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</si>
  <si>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</si>
  <si>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</si>
  <si>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</si>
  <si>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</si>
  <si>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</si>
  <si>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</si>
  <si>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</si>
  <si>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</si>
  <si>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</si>
  <si>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</si>
  <si>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</si>
  <si>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</si>
  <si>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</si>
  <si>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</si>
  <si>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</si>
  <si>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</si>
  <si>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</si>
  <si>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</si>
  <si>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</si>
  <si>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</si>
  <si>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</si>
  <si>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</si>
  <si>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</si>
  <si>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</si>
  <si>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</si>
  <si>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</si>
  <si>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</si>
  <si>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</si>
  <si>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</si>
  <si>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</si>
  <si>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</si>
  <si>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</si>
  <si>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</si>
  <si>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</si>
  <si>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</si>
  <si>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</si>
  <si>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</si>
  <si>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</si>
  <si>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</si>
  <si>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</si>
  <si>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</si>
  <si>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</si>
  <si>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</si>
  <si>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</si>
  <si>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</si>
  <si>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</si>
  <si>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</si>
  <si>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</si>
  <si>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</si>
  <si>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</si>
  <si>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</si>
  <si>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</si>
  <si>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</si>
  <si>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</si>
  <si>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</si>
  <si>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</si>
  <si>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</si>
  <si>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</si>
  <si>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</si>
  <si>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</si>
  <si>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</si>
  <si>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</si>
  <si>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</si>
  <si>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</si>
  <si>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</si>
  <si>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</si>
  <si>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</si>
  <si>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</si>
  <si>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</si>
  <si>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</si>
  <si>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</si>
  <si>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</si>
  <si>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</si>
  <si>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</si>
  <si>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</si>
  <si>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</si>
  <si>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</si>
  <si>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</si>
  <si>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</si>
  <si>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</si>
  <si>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</si>
  <si>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</si>
  <si>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</si>
  <si>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</si>
  <si>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</si>
  <si>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</si>
  <si>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</si>
  <si>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</si>
  <si>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</si>
  <si>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</si>
  <si>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</si>
  <si>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</si>
  <si>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</si>
  <si>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</si>
  <si>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</si>
  <si>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</si>
  <si>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</si>
  <si>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</si>
  <si>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</si>
  <si>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</si>
  <si>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</si>
  <si>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</si>
  <si>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</si>
  <si>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</si>
  <si>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</si>
  <si>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</si>
  <si>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</si>
  <si>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</si>
  <si>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</si>
  <si>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</si>
  <si>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</si>
  <si>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</si>
  <si>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</si>
  <si>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</si>
  <si>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</si>
  <si>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</si>
  <si>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</si>
  <si>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</si>
  <si>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</si>
  <si>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</si>
  <si>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</si>
  <si>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</si>
  <si>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</si>
  <si>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</si>
  <si>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</si>
  <si>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</si>
  <si>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</si>
  <si>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</si>
  <si>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</si>
  <si>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</si>
  <si>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</si>
  <si>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</si>
  <si>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</si>
  <si>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神奈川県綾瀬市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</si>
  <si>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</si>
  <si>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</si>
  <si>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</si>
  <si>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</si>
  <si>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</si>
  <si>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</si>
  <si>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</si>
  <si>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</si>
  <si>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</si>
  <si>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</si>
  <si>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</si>
  <si>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</si>
  <si>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</si>
  <si>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</si>
  <si>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</si>
  <si>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</si>
  <si>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</si>
  <si>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</si>
  <si>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</si>
  <si>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</si>
  <si>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深谷中央特定土地区画整理事業特別会計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</si>
  <si>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</si>
  <si>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</si>
  <si>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</si>
  <si>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</si>
  <si>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</si>
  <si>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</si>
  <si>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</si>
  <si>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</si>
  <si>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</si>
  <si>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</si>
  <si>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</si>
  <si>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</si>
  <si>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</si>
  <si>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</si>
  <si>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</si>
  <si>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</si>
  <si>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</si>
  <si>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</si>
  <si>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</si>
  <si>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</si>
  <si>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</si>
  <si>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</si>
  <si>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</si>
  <si>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</si>
  <si>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</si>
  <si>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</si>
  <si>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</si>
  <si>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</si>
  <si>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</si>
  <si>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</si>
  <si>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</si>
  <si>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</si>
  <si>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</si>
  <si>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</si>
  <si>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</si>
  <si>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</si>
  <si>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</si>
  <si>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</si>
  <si>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</si>
  <si>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</si>
  <si>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</si>
  <si>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</si>
  <si>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</si>
  <si>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</si>
  <si>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</si>
  <si>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</si>
  <si>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</si>
  <si>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</si>
  <si>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</si>
  <si>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</si>
  <si>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</si>
  <si>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</si>
  <si>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</si>
  <si>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</si>
  <si>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</si>
  <si>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</si>
  <si>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</si>
  <si>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</si>
  <si>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</si>
  <si>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</si>
  <si>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</si>
  <si>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</si>
  <si>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</si>
  <si>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</si>
  <si>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</si>
  <si>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</si>
  <si>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</si>
  <si>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</si>
  <si>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</si>
  <si>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</si>
  <si>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</si>
  <si>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</si>
  <si>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</si>
  <si>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</si>
  <si>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</si>
  <si>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</si>
  <si>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</si>
  <si>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</si>
  <si>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</si>
  <si>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</si>
  <si>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</si>
  <si>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</si>
  <si>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</si>
  <si>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</si>
  <si>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</si>
  <si>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</si>
  <si>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</si>
  <si>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</si>
  <si>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</si>
  <si>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</si>
  <si>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</si>
  <si>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</si>
  <si>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</si>
  <si>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</si>
  <si>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</si>
  <si>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</si>
  <si>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</si>
  <si>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</si>
  <si>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</si>
  <si>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</si>
  <si>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</si>
  <si>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</si>
  <si>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</si>
  <si>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</si>
  <si>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</si>
  <si>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</si>
  <si>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</si>
  <si>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</si>
  <si>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</si>
  <si>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</si>
  <si>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</si>
  <si>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</si>
  <si>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</si>
  <si>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</si>
  <si>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</si>
  <si>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</si>
  <si>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</si>
  <si>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</si>
  <si>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</si>
  <si>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</si>
  <si>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</si>
  <si>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</si>
  <si>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</si>
  <si>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</si>
  <si>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</si>
  <si>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</si>
  <si>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</si>
  <si>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</si>
  <si>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</si>
  <si>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</si>
  <si>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</si>
  <si>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</si>
  <si>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</si>
  <si>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</si>
  <si>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</si>
  <si>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</si>
  <si>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</si>
  <si>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</si>
  <si>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</si>
  <si>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</si>
  <si>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</si>
  <si>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</si>
  <si>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</si>
  <si>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</si>
  <si>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</si>
  <si>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</si>
  <si>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</si>
  <si>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</si>
  <si>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</si>
  <si>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</si>
  <si>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</si>
  <si>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</si>
  <si>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</si>
  <si>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</si>
  <si>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</si>
  <si>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</si>
  <si>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</si>
  <si>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</si>
  <si>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</si>
  <si>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</si>
  <si>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</si>
  <si>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</si>
  <si>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</si>
  <si>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</si>
  <si>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</si>
  <si>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</si>
  <si>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</si>
  <si>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</si>
  <si>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2.20</t>
  </si>
  <si>
    <t>▲ 0.19</t>
  </si>
  <si>
    <t>一般会計</t>
  </si>
  <si>
    <t>介護保険事業特別会計</t>
  </si>
  <si>
    <t>国民健康保険事業特別会計</t>
  </si>
  <si>
    <t>公共下水道事業会計</t>
  </si>
  <si>
    <t>後期高齢者医療事業特別会計</t>
  </si>
  <si>
    <t>深谷中央特定土地区画整理事業特別会計</t>
  </si>
  <si>
    <t>▲ 0.00</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</si>
  <si>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</si>
  <si>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</si>
  <si>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</si>
  <si>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</si>
  <si>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</si>
  <si>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</si>
  <si>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</si>
  <si>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</si>
  <si>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</si>
  <si>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広域大和斎場組合（広域大和斎場組合予算）</t>
    <rPh sb="0" eb="2">
      <t>コウイキ</t>
    </rPh>
    <rPh sb="2" eb="4">
      <t>ヤマト</t>
    </rPh>
    <rPh sb="4" eb="6">
      <t>サイジョウ</t>
    </rPh>
    <rPh sb="6" eb="8">
      <t>クミアイ</t>
    </rPh>
    <rPh sb="9" eb="11">
      <t>コウイキ</t>
    </rPh>
    <rPh sb="11" eb="13">
      <t>ヤマト</t>
    </rPh>
    <rPh sb="13" eb="15">
      <t>サイジョウ</t>
    </rPh>
    <rPh sb="15" eb="17">
      <t>クミアイ</t>
    </rPh>
    <rPh sb="17" eb="19">
      <t>ヨサン</t>
    </rPh>
    <phoneticPr fontId="2"/>
  </si>
  <si>
    <t>高座清掃施設組合（一般会計）</t>
    <rPh sb="0" eb="2">
      <t>コウザ</t>
    </rPh>
    <rPh sb="2" eb="4">
      <t>セイソウ</t>
    </rPh>
    <rPh sb="4" eb="6">
      <t>シセツ</t>
    </rPh>
    <rPh sb="6" eb="8">
      <t>クミアイ</t>
    </rPh>
    <rPh sb="9" eb="11">
      <t>イッパン</t>
    </rPh>
    <rPh sb="11" eb="13">
      <t>カイケイ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</si>
  <si>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</si>
  <si>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</si>
  <si>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綾瀬市土地開発公社</t>
    <phoneticPr fontId="2"/>
  </si>
  <si>
    <t>綾瀬市職員退職手当基金</t>
    <rPh sb="0" eb="3">
      <t>アヤセシ</t>
    </rPh>
    <rPh sb="3" eb="5">
      <t>ショクイン</t>
    </rPh>
    <rPh sb="5" eb="7">
      <t>タイショク</t>
    </rPh>
    <rPh sb="7" eb="9">
      <t>テアテ</t>
    </rPh>
    <rPh sb="9" eb="11">
      <t>キキン</t>
    </rPh>
    <phoneticPr fontId="5"/>
  </si>
  <si>
    <t>綾瀬市社会福祉基金</t>
    <rPh sb="0" eb="3">
      <t>アヤセシ</t>
    </rPh>
    <rPh sb="3" eb="5">
      <t>シャカイ</t>
    </rPh>
    <rPh sb="5" eb="7">
      <t>フクシ</t>
    </rPh>
    <rPh sb="7" eb="9">
      <t>キキン</t>
    </rPh>
    <phoneticPr fontId="5"/>
  </si>
  <si>
    <t>特定防衛施設周辺整備調整交付金基金</t>
    <rPh sb="0" eb="2">
      <t>トクテイ</t>
    </rPh>
    <rPh sb="2" eb="4">
      <t>ボウエイ</t>
    </rPh>
    <rPh sb="4" eb="6">
      <t>シセツ</t>
    </rPh>
    <rPh sb="6" eb="8">
      <t>シュウヘン</t>
    </rPh>
    <rPh sb="8" eb="10">
      <t>セイビ</t>
    </rPh>
    <rPh sb="10" eb="12">
      <t>チョウセイ</t>
    </rPh>
    <rPh sb="12" eb="15">
      <t>コウフキン</t>
    </rPh>
    <rPh sb="15" eb="17">
      <t>キキン</t>
    </rPh>
    <phoneticPr fontId="5"/>
  </si>
  <si>
    <t>綾瀬市公共用地取得基金</t>
    <phoneticPr fontId="2"/>
  </si>
  <si>
    <t>綾瀬市公共施設等総合管理基金</t>
    <phoneticPr fontId="2"/>
  </si>
  <si>
    <t>-</t>
    <phoneticPr fontId="2"/>
  </si>
  <si>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</si>
  <si>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</si>
  <si>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</si>
  <si>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</si>
  <si>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</si>
  <si>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</si>
  <si>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</si>
  <si>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</si>
  <si>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</si>
  <si>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</si>
  <si>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</si>
  <si>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</si>
  <si>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r>
      <rPr>
        <sz val="11"/>
        <rFont val="ＭＳ Ｐゴシック"/>
        <family val="3"/>
        <charset val="128"/>
      </rPr>
      <t>将来負担比率は、公共下水道事業の起債残高が減少したことなどにより、前年度を19.9 ポイント下回っている。</t>
    </r>
    <r>
      <rPr>
        <sz val="11"/>
        <color rgb="FFFF0000"/>
        <rFont val="ＭＳ Ｐゴシック"/>
        <family val="3"/>
        <charset val="128"/>
      </rPr>
      <t xml:space="preserve">
</t>
    </r>
    <r>
      <rPr>
        <sz val="11"/>
        <rFont val="ＭＳ Ｐゴシック"/>
        <family val="3"/>
        <charset val="128"/>
      </rPr>
      <t>実質公債費比率は、公共下水道事業における地方債の償還に充てるための繰入額の減や、標準税収入額等の増加などにより、前年度を1.8ポイント下回っている。
いずれの指標も減少傾向ではあるが、引き続き借入抑制を行っていく必要がある。</t>
    </r>
    <rPh sb="63" eb="65">
      <t>コウキョウ</t>
    </rPh>
    <rPh sb="65" eb="68">
      <t>ゲスイドウ</t>
    </rPh>
    <rPh sb="68" eb="70">
      <t>ジギョウ</t>
    </rPh>
    <rPh sb="74" eb="76">
      <t>チホウ</t>
    </rPh>
    <rPh sb="76" eb="77">
      <t>サイ</t>
    </rPh>
    <rPh sb="78" eb="80">
      <t>ショウカン</t>
    </rPh>
    <rPh sb="81" eb="82">
      <t>ア</t>
    </rPh>
    <rPh sb="87" eb="89">
      <t>クリイレ</t>
    </rPh>
    <rPh sb="89" eb="90">
      <t>ガク</t>
    </rPh>
    <rPh sb="91" eb="92">
      <t>ゲン</t>
    </rPh>
    <rPh sb="94" eb="96">
      <t>ヒョウジュン</t>
    </rPh>
    <rPh sb="96" eb="97">
      <t>ゼイ</t>
    </rPh>
    <rPh sb="97" eb="99">
      <t>シュウニュウ</t>
    </rPh>
    <rPh sb="99" eb="100">
      <t>ガク</t>
    </rPh>
    <rPh sb="100" eb="101">
      <t>トウ</t>
    </rPh>
    <rPh sb="102" eb="104">
      <t>ゾウカ</t>
    </rPh>
    <rPh sb="110" eb="113">
      <t>ゼンネンド</t>
    </rPh>
    <rPh sb="121" eb="123">
      <t>シタマワ</t>
    </rPh>
    <phoneticPr fontId="5"/>
  </si>
  <si>
    <t>当市の特徴としては、有形固定資産の順次更新・改修段階に入っており、類似団体よりも有形固定資産原価償却効率は低い。将来負担比率は令和２年度に公共下水道事業の起債残高が減になったことから類似団体内平均値に近づいている。</t>
    <rPh sb="24" eb="26">
      <t>ダンカイ</t>
    </rPh>
    <rPh sb="63" eb="65">
      <t>レイワ</t>
    </rPh>
    <rPh sb="66" eb="68">
      <t>ネンド</t>
    </rPh>
    <rPh sb="69" eb="71">
      <t>コウキョウ</t>
    </rPh>
    <rPh sb="71" eb="74">
      <t>ゲスイドウ</t>
    </rPh>
    <rPh sb="74" eb="76">
      <t>ジギョウ</t>
    </rPh>
    <rPh sb="77" eb="79">
      <t>キサイ</t>
    </rPh>
    <rPh sb="79" eb="81">
      <t>ザンダカ</t>
    </rPh>
    <rPh sb="82" eb="83">
      <t>ゲン</t>
    </rPh>
    <rPh sb="91" eb="93">
      <t>ルイジ</t>
    </rPh>
    <rPh sb="93" eb="95">
      <t>ダンタイ</t>
    </rPh>
    <rPh sb="95" eb="96">
      <t>ウチ</t>
    </rPh>
    <rPh sb="96" eb="99">
      <t>ヘイキンチ</t>
    </rPh>
    <rPh sb="100" eb="101">
      <t>チカ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</si>
</sst>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43" xfId="12" applyNumberFormat="1" applyFont="1" applyFill="1" applyBorder="1" applyAlignment="1" applyProtection="1">
      <alignment horizontal="right" vertical="center" shrinkToFit="1"/>
      <protection locked="0"/>
    </xf>
    <xf numFmtId="187" fontId="34" fillId="8" borderId="149" xfId="12" applyNumberFormat="1" applyFont="1" applyFill="1" applyBorder="1" applyAlignment="1" applyProtection="1">
      <alignment horizontal="right"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30"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xmlns:c16r2="http://schemas.microsoft.com/office/drawing/2015/06/chart">
            <c:ext xmlns:c16="http://schemas.microsoft.com/office/drawing/2014/chart" uri="{C3380CC4-5D6E-409C-BE32-E72D297353CC}">
              <c16:uniqueId val="{00000000-2983-44B7-AE17-4219B58A6C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51151</c:v>
                </c:pt>
                <c:pt idx="1">
                  <c:v>69768</c:v>
                </c:pt>
                <c:pt idx="2">
                  <c:v>50413</c:v>
                </c:pt>
                <c:pt idx="3">
                  <c:v>45141</c:v>
                </c:pt>
                <c:pt idx="4">
                  <c:v>28497</c:v>
                </c:pt>
              </c:numCache>
            </c:numRef>
          </c:val>
          <c:smooth val="0"/>
          <c:extLst xmlns:c16r2="http://schemas.microsoft.com/office/drawing/2015/06/chart">
            <c:ext xmlns:c16="http://schemas.microsoft.com/office/drawing/2014/chart" uri="{C3380CC4-5D6E-409C-BE32-E72D297353CC}">
              <c16:uniqueId val="{00000001-2983-44B7-AE17-4219B58A6C64}"/>
            </c:ext>
          </c:extLst>
        </c:ser>
        <c:dLbls>
          <c:showLegendKey val="0"/>
          <c:showVal val="0"/>
          <c:showCatName val="0"/>
          <c:showSerName val="0"/>
          <c:showPercent val="0"/>
          <c:showBubbleSize val="0"/>
        </c:dLbls>
        <c:marker val="1"/>
        <c:smooth val="0"/>
        <c:axId val="506346616"/>
        <c:axId val="506348968"/>
      </c:lineChart>
      <c:catAx>
        <c:axId val="506346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6348968"/>
        <c:crosses val="autoZero"/>
        <c:auto val="1"/>
        <c:lblAlgn val="ctr"/>
        <c:lblOffset val="100"/>
        <c:tickLblSkip val="1"/>
        <c:tickMarkSkip val="1"/>
        <c:noMultiLvlLbl val="0"/>
      </c:catAx>
      <c:valAx>
        <c:axId val="50634896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6346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2.75</c:v>
                </c:pt>
                <c:pt idx="1">
                  <c:v>5.89</c:v>
                </c:pt>
                <c:pt idx="2">
                  <c:v>5.1100000000000003</c:v>
                </c:pt>
                <c:pt idx="3">
                  <c:v>5.24</c:v>
                </c:pt>
                <c:pt idx="4">
                  <c:v>6.8</c:v>
                </c:pt>
              </c:numCache>
            </c:numRef>
          </c:val>
          <c:extLst xmlns:c16r2="http://schemas.microsoft.com/office/drawing/2015/06/chart">
            <c:ext xmlns:c16="http://schemas.microsoft.com/office/drawing/2014/chart" uri="{C3380CC4-5D6E-409C-BE32-E72D297353CC}">
              <c16:uniqueId val="{00000000-4FF2-44A1-A640-CE4A6D06AE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9.2799999999999994</c:v>
                </c:pt>
                <c:pt idx="1">
                  <c:v>9.39</c:v>
                </c:pt>
                <c:pt idx="2">
                  <c:v>9.7799999999999994</c:v>
                </c:pt>
                <c:pt idx="3">
                  <c:v>12.61</c:v>
                </c:pt>
                <c:pt idx="4">
                  <c:v>13.4</c:v>
                </c:pt>
              </c:numCache>
            </c:numRef>
          </c:val>
          <c:extLst xmlns:c16r2="http://schemas.microsoft.com/office/drawing/2015/06/chart">
            <c:ext xmlns:c16="http://schemas.microsoft.com/office/drawing/2014/chart" uri="{C3380CC4-5D6E-409C-BE32-E72D297353CC}">
              <c16:uniqueId val="{00000001-4FF2-44A1-A640-CE4A6D06AE56}"/>
            </c:ext>
          </c:extLst>
        </c:ser>
        <c:dLbls>
          <c:showLegendKey val="0"/>
          <c:showVal val="0"/>
          <c:showCatName val="0"/>
          <c:showSerName val="0"/>
          <c:showPercent val="0"/>
          <c:showBubbleSize val="0"/>
        </c:dLbls>
        <c:gapWidth val="250"/>
        <c:overlap val="100"/>
        <c:axId val="506345832"/>
        <c:axId val="506347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-2.2000000000000002</c:v>
                </c:pt>
                <c:pt idx="1">
                  <c:v>3.37</c:v>
                </c:pt>
                <c:pt idx="2">
                  <c:v>-0.19</c:v>
                </c:pt>
                <c:pt idx="3">
                  <c:v>3.02</c:v>
                </c:pt>
                <c:pt idx="4">
                  <c:v>2.69</c:v>
                </c:pt>
              </c:numCache>
            </c:numRef>
          </c:val>
          <c:smooth val="0"/>
          <c:extLst xmlns:c16r2="http://schemas.microsoft.com/office/drawing/2015/06/chart">
            <c:ext xmlns:c16="http://schemas.microsoft.com/office/drawing/2014/chart" uri="{C3380CC4-5D6E-409C-BE32-E72D297353CC}">
              <c16:uniqueId val="{00000002-4FF2-44A1-A640-CE4A6D06AE56}"/>
            </c:ext>
          </c:extLst>
        </c:ser>
        <c:dLbls>
          <c:showLegendKey val="0"/>
          <c:showVal val="0"/>
          <c:showCatName val="0"/>
          <c:showSerName val="0"/>
          <c:showPercent val="0"/>
          <c:showBubbleSize val="0"/>
        </c:dLbls>
        <c:marker val="1"/>
        <c:smooth val="0"/>
        <c:axId val="506345832"/>
        <c:axId val="506347400"/>
      </c:lineChart>
      <c:catAx>
        <c:axId val="506345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6347400"/>
        <c:crosses val="autoZero"/>
        <c:auto val="1"/>
        <c:lblAlgn val="ctr"/>
        <c:lblOffset val="100"/>
        <c:tickLblSkip val="1"/>
        <c:tickMarkSkip val="1"/>
        <c:noMultiLvlLbl val="0"/>
      </c:catAx>
      <c:valAx>
        <c:axId val="506347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45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0.06</c:v>
                </c:pt>
                <c:pt idx="2">
                  <c:v>#N/A</c:v>
                </c:pt>
                <c:pt idx="3">
                  <c:v>0.06</c:v>
                </c:pt>
                <c:pt idx="4">
                  <c:v>#N/A</c:v>
                </c:pt>
                <c:pt idx="5">
                  <c:v>0.06</c:v>
                </c:pt>
                <c:pt idx="6">
                  <c:v>#N/A</c:v>
                </c:pt>
                <c:pt idx="7">
                  <c:v>0.35</c:v>
                </c:pt>
                <c:pt idx="8">
                  <c:v>0</c:v>
                </c:pt>
                <c:pt idx="9">
                  <c:v>0</c:v>
                </c:pt>
              </c:numCache>
            </c:numRef>
          </c:val>
          <c:extLst xmlns:c16r2="http://schemas.microsoft.com/office/drawing/2015/06/chart">
            <c:ext xmlns:c16="http://schemas.microsoft.com/office/drawing/2014/chart" uri="{C3380CC4-5D6E-409C-BE32-E72D297353CC}">
              <c16:uniqueId val="{00000000-E57C-468F-A63F-36CAB1B169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57C-468F-A63F-36CAB1B1693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57C-468F-A63F-36CAB1B1693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57C-468F-A63F-36CAB1B1693C}"/>
            </c:ext>
          </c:extLst>
        </c:ser>
        <c:ser>
          <c:idx val="4"/>
          <c:order val="4"/>
          <c:tx>
            <c:strRef>
              <c:f>データシート!$A$31</c:f>
              <c:strCache>
                <c:ptCount val="1"/>
                <c:pt idx="0">
                  <c:v>深谷中央特定土地区画整理事業特別会計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57C-468F-A63F-36CAB1B1693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0.03</c:v>
                </c:pt>
                <c:pt idx="2">
                  <c:v>#N/A</c:v>
                </c:pt>
                <c:pt idx="3">
                  <c:v>0.09</c:v>
                </c:pt>
                <c:pt idx="4">
                  <c:v>#N/A</c:v>
                </c:pt>
                <c:pt idx="5">
                  <c:v>0</c:v>
                </c:pt>
                <c:pt idx="6">
                  <c:v>#N/A</c:v>
                </c:pt>
                <c:pt idx="7">
                  <c:v>0.04</c:v>
                </c:pt>
                <c:pt idx="8">
                  <c:v>#N/A</c:v>
                </c:pt>
                <c:pt idx="9">
                  <c:v>0.09</c:v>
                </c:pt>
              </c:numCache>
            </c:numRef>
          </c:val>
          <c:extLst xmlns:c16r2="http://schemas.microsoft.com/office/drawing/2015/06/chart">
            <c:ext xmlns:c16="http://schemas.microsoft.com/office/drawing/2014/chart" uri="{C3380CC4-5D6E-409C-BE32-E72D297353CC}">
              <c16:uniqueId val="{00000005-E57C-468F-A63F-36CAB1B1693C}"/>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0.13</c:v>
                </c:pt>
              </c:numCache>
            </c:numRef>
          </c:val>
          <c:extLst xmlns:c16r2="http://schemas.microsoft.com/office/drawing/2015/06/chart">
            <c:ext xmlns:c16="http://schemas.microsoft.com/office/drawing/2014/chart" uri="{C3380CC4-5D6E-409C-BE32-E72D297353CC}">
              <c16:uniqueId val="{00000006-E57C-468F-A63F-36CAB1B1693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0.37</c:v>
                </c:pt>
                <c:pt idx="2">
                  <c:v>#N/A</c:v>
                </c:pt>
                <c:pt idx="3">
                  <c:v>0.81</c:v>
                </c:pt>
                <c:pt idx="4">
                  <c:v>#N/A</c:v>
                </c:pt>
                <c:pt idx="5">
                  <c:v>0.06</c:v>
                </c:pt>
                <c:pt idx="6">
                  <c:v>#N/A</c:v>
                </c:pt>
                <c:pt idx="7">
                  <c:v>0.06</c:v>
                </c:pt>
                <c:pt idx="8">
                  <c:v>#N/A</c:v>
                </c:pt>
                <c:pt idx="9">
                  <c:v>0.14000000000000001</c:v>
                </c:pt>
              </c:numCache>
            </c:numRef>
          </c:val>
          <c:extLst xmlns:c16r2="http://schemas.microsoft.com/office/drawing/2015/06/chart">
            <c:ext xmlns:c16="http://schemas.microsoft.com/office/drawing/2014/chart" uri="{C3380CC4-5D6E-409C-BE32-E72D297353CC}">
              <c16:uniqueId val="{00000007-E57C-468F-A63F-36CAB1B1693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0.34</c:v>
                </c:pt>
                <c:pt idx="2">
                  <c:v>#N/A</c:v>
                </c:pt>
                <c:pt idx="3">
                  <c:v>0.57999999999999996</c:v>
                </c:pt>
                <c:pt idx="4">
                  <c:v>#N/A</c:v>
                </c:pt>
                <c:pt idx="5">
                  <c:v>0.62</c:v>
                </c:pt>
                <c:pt idx="6">
                  <c:v>#N/A</c:v>
                </c:pt>
                <c:pt idx="7">
                  <c:v>0.37</c:v>
                </c:pt>
                <c:pt idx="8">
                  <c:v>#N/A</c:v>
                </c:pt>
                <c:pt idx="9">
                  <c:v>0.51</c:v>
                </c:pt>
              </c:numCache>
            </c:numRef>
          </c:val>
          <c:extLst xmlns:c16r2="http://schemas.microsoft.com/office/drawing/2015/06/chart">
            <c:ext xmlns:c16="http://schemas.microsoft.com/office/drawing/2014/chart" uri="{C3380CC4-5D6E-409C-BE32-E72D297353CC}">
              <c16:uniqueId val="{00000008-E57C-468F-A63F-36CAB1B1693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4.5999999999999996</c:v>
                </c:pt>
                <c:pt idx="2">
                  <c:v>#N/A</c:v>
                </c:pt>
                <c:pt idx="3">
                  <c:v>5.85</c:v>
                </c:pt>
                <c:pt idx="4">
                  <c:v>#N/A</c:v>
                </c:pt>
                <c:pt idx="5">
                  <c:v>5.08</c:v>
                </c:pt>
                <c:pt idx="6">
                  <c:v>#N/A</c:v>
                </c:pt>
                <c:pt idx="7">
                  <c:v>5.24</c:v>
                </c:pt>
                <c:pt idx="8">
                  <c:v>#N/A</c:v>
                </c:pt>
                <c:pt idx="9">
                  <c:v>6.79</c:v>
                </c:pt>
              </c:numCache>
            </c:numRef>
          </c:val>
          <c:extLst xmlns:c16r2="http://schemas.microsoft.com/office/drawing/2015/06/chart">
            <c:ext xmlns:c16="http://schemas.microsoft.com/office/drawing/2014/chart" uri="{C3380CC4-5D6E-409C-BE32-E72D297353CC}">
              <c16:uniqueId val="{00000009-E57C-468F-A63F-36CAB1B1693C}"/>
            </c:ext>
          </c:extLst>
        </c:ser>
        <c:dLbls>
          <c:showLegendKey val="0"/>
          <c:showVal val="0"/>
          <c:showCatName val="0"/>
          <c:showSerName val="0"/>
          <c:showPercent val="0"/>
          <c:showBubbleSize val="0"/>
        </c:dLbls>
        <c:gapWidth val="150"/>
        <c:overlap val="100"/>
        <c:axId val="506347792"/>
        <c:axId val="506350144"/>
      </c:barChart>
      <c:catAx>
        <c:axId val="50634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350144"/>
        <c:crosses val="autoZero"/>
        <c:auto val="1"/>
        <c:lblAlgn val="ctr"/>
        <c:lblOffset val="100"/>
        <c:tickLblSkip val="1"/>
        <c:tickMarkSkip val="1"/>
        <c:noMultiLvlLbl val="0"/>
      </c:catAx>
      <c:valAx>
        <c:axId val="506350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47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2328</c:v>
                </c:pt>
                <c:pt idx="5">
                  <c:v>2375</c:v>
                </c:pt>
                <c:pt idx="8">
                  <c:v>2382</c:v>
                </c:pt>
                <c:pt idx="11">
                  <c:v>2368</c:v>
                </c:pt>
                <c:pt idx="14">
                  <c:v>2448</c:v>
                </c:pt>
              </c:numCache>
            </c:numRef>
          </c:val>
          <c:extLst xmlns:c16r2="http://schemas.microsoft.com/office/drawing/2015/06/chart">
            <c:ext xmlns:c16="http://schemas.microsoft.com/office/drawing/2014/chart" uri="{C3380CC4-5D6E-409C-BE32-E72D297353CC}">
              <c16:uniqueId val="{00000000-6911-48A6-AC77-EFD5A7B544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911-48A6-AC77-EFD5A7B544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299</c:v>
                </c:pt>
                <c:pt idx="3">
                  <c:v>661</c:v>
                </c:pt>
                <c:pt idx="6">
                  <c:v>159</c:v>
                </c:pt>
                <c:pt idx="9">
                  <c:v>3</c:v>
                </c:pt>
                <c:pt idx="12">
                  <c:v>333</c:v>
                </c:pt>
              </c:numCache>
            </c:numRef>
          </c:val>
          <c:extLst xmlns:c16r2="http://schemas.microsoft.com/office/drawing/2015/06/chart">
            <c:ext xmlns:c16="http://schemas.microsoft.com/office/drawing/2014/chart" uri="{C3380CC4-5D6E-409C-BE32-E72D297353CC}">
              <c16:uniqueId val="{00000002-6911-48A6-AC77-EFD5A7B544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c:v>
                </c:pt>
                <c:pt idx="3">
                  <c:v>0</c:v>
                </c:pt>
                <c:pt idx="6">
                  <c:v>19</c:v>
                </c:pt>
                <c:pt idx="9">
                  <c:v>45</c:v>
                </c:pt>
                <c:pt idx="12">
                  <c:v>97</c:v>
                </c:pt>
              </c:numCache>
            </c:numRef>
          </c:val>
          <c:extLst xmlns:c16r2="http://schemas.microsoft.com/office/drawing/2015/06/chart">
            <c:ext xmlns:c16="http://schemas.microsoft.com/office/drawing/2014/chart" uri="{C3380CC4-5D6E-409C-BE32-E72D297353CC}">
              <c16:uniqueId val="{00000003-6911-48A6-AC77-EFD5A7B544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1170</c:v>
                </c:pt>
                <c:pt idx="3">
                  <c:v>1203</c:v>
                </c:pt>
                <c:pt idx="6">
                  <c:v>1202</c:v>
                </c:pt>
                <c:pt idx="9">
                  <c:v>1166</c:v>
                </c:pt>
                <c:pt idx="12">
                  <c:v>681</c:v>
                </c:pt>
              </c:numCache>
            </c:numRef>
          </c:val>
          <c:extLst xmlns:c16r2="http://schemas.microsoft.com/office/drawing/2015/06/chart">
            <c:ext xmlns:c16="http://schemas.microsoft.com/office/drawing/2014/chart" uri="{C3380CC4-5D6E-409C-BE32-E72D297353CC}">
              <c16:uniqueId val="{00000004-6911-48A6-AC77-EFD5A7B544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911-48A6-AC77-EFD5A7B544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911-48A6-AC77-EFD5A7B544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1865</c:v>
                </c:pt>
                <c:pt idx="3">
                  <c:v>1895</c:v>
                </c:pt>
                <c:pt idx="6">
                  <c:v>1957</c:v>
                </c:pt>
                <c:pt idx="9">
                  <c:v>2009</c:v>
                </c:pt>
                <c:pt idx="12">
                  <c:v>2018</c:v>
                </c:pt>
              </c:numCache>
            </c:numRef>
          </c:val>
          <c:extLst xmlns:c16r2="http://schemas.microsoft.com/office/drawing/2015/06/chart">
            <c:ext xmlns:c16="http://schemas.microsoft.com/office/drawing/2014/chart" uri="{C3380CC4-5D6E-409C-BE32-E72D297353CC}">
              <c16:uniqueId val="{00000007-6911-48A6-AC77-EFD5A7B5442F}"/>
            </c:ext>
          </c:extLst>
        </c:ser>
        <c:dLbls>
          <c:showLegendKey val="0"/>
          <c:showVal val="0"/>
          <c:showCatName val="0"/>
          <c:showSerName val="0"/>
          <c:showPercent val="0"/>
          <c:showBubbleSize val="0"/>
        </c:dLbls>
        <c:gapWidth val="100"/>
        <c:overlap val="100"/>
        <c:axId val="506348184"/>
        <c:axId val="506348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1018</c:v>
                </c:pt>
                <c:pt idx="2">
                  <c:v>#N/A</c:v>
                </c:pt>
                <c:pt idx="3">
                  <c:v>#N/A</c:v>
                </c:pt>
                <c:pt idx="4">
                  <c:v>1384</c:v>
                </c:pt>
                <c:pt idx="5">
                  <c:v>#N/A</c:v>
                </c:pt>
                <c:pt idx="6">
                  <c:v>#N/A</c:v>
                </c:pt>
                <c:pt idx="7">
                  <c:v>955</c:v>
                </c:pt>
                <c:pt idx="8">
                  <c:v>#N/A</c:v>
                </c:pt>
                <c:pt idx="9">
                  <c:v>#N/A</c:v>
                </c:pt>
                <c:pt idx="10">
                  <c:v>855</c:v>
                </c:pt>
                <c:pt idx="11">
                  <c:v>#N/A</c:v>
                </c:pt>
                <c:pt idx="12">
                  <c:v>#N/A</c:v>
                </c:pt>
                <c:pt idx="13">
                  <c:v>681</c:v>
                </c:pt>
                <c:pt idx="14">
                  <c:v>#N/A</c:v>
                </c:pt>
              </c:numCache>
            </c:numRef>
          </c:val>
          <c:smooth val="0"/>
          <c:extLst xmlns:c16r2="http://schemas.microsoft.com/office/drawing/2015/06/chart">
            <c:ext xmlns:c16="http://schemas.microsoft.com/office/drawing/2014/chart" uri="{C3380CC4-5D6E-409C-BE32-E72D297353CC}">
              <c16:uniqueId val="{00000008-6911-48A6-AC77-EFD5A7B5442F}"/>
            </c:ext>
          </c:extLst>
        </c:ser>
        <c:dLbls>
          <c:showLegendKey val="0"/>
          <c:showVal val="0"/>
          <c:showCatName val="0"/>
          <c:showSerName val="0"/>
          <c:showPercent val="0"/>
          <c:showBubbleSize val="0"/>
        </c:dLbls>
        <c:marker val="1"/>
        <c:smooth val="0"/>
        <c:axId val="506348184"/>
        <c:axId val="506348576"/>
      </c:lineChart>
      <c:catAx>
        <c:axId val="506348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348576"/>
        <c:crosses val="autoZero"/>
        <c:auto val="1"/>
        <c:lblAlgn val="ctr"/>
        <c:lblOffset val="100"/>
        <c:tickLblSkip val="1"/>
        <c:tickMarkSkip val="1"/>
        <c:noMultiLvlLbl val="0"/>
      </c:catAx>
      <c:valAx>
        <c:axId val="50634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48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21919</c:v>
                </c:pt>
                <c:pt idx="5">
                  <c:v>21944</c:v>
                </c:pt>
                <c:pt idx="8">
                  <c:v>21725</c:v>
                </c:pt>
                <c:pt idx="11">
                  <c:v>21217</c:v>
                </c:pt>
                <c:pt idx="14">
                  <c:v>20671</c:v>
                </c:pt>
              </c:numCache>
            </c:numRef>
          </c:val>
          <c:extLst xmlns:c16r2="http://schemas.microsoft.com/office/drawing/2015/06/chart">
            <c:ext xmlns:c16="http://schemas.microsoft.com/office/drawing/2014/chart" uri="{C3380CC4-5D6E-409C-BE32-E72D297353CC}">
              <c16:uniqueId val="{00000000-D27D-4659-9E04-E0672E18B4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2690</c:v>
                </c:pt>
                <c:pt idx="5">
                  <c:v>2606</c:v>
                </c:pt>
                <c:pt idx="8">
                  <c:v>2423</c:v>
                </c:pt>
                <c:pt idx="11">
                  <c:v>2305</c:v>
                </c:pt>
                <c:pt idx="14">
                  <c:v>2443</c:v>
                </c:pt>
              </c:numCache>
            </c:numRef>
          </c:val>
          <c:extLst xmlns:c16r2="http://schemas.microsoft.com/office/drawing/2015/06/chart">
            <c:ext xmlns:c16="http://schemas.microsoft.com/office/drawing/2014/chart" uri="{C3380CC4-5D6E-409C-BE32-E72D297353CC}">
              <c16:uniqueId val="{00000001-D27D-4659-9E04-E0672E18B4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2802</c:v>
                </c:pt>
                <c:pt idx="5">
                  <c:v>2551</c:v>
                </c:pt>
                <c:pt idx="8">
                  <c:v>2629</c:v>
                </c:pt>
                <c:pt idx="11">
                  <c:v>3280</c:v>
                </c:pt>
                <c:pt idx="14">
                  <c:v>3571</c:v>
                </c:pt>
              </c:numCache>
            </c:numRef>
          </c:val>
          <c:extLst xmlns:c16r2="http://schemas.microsoft.com/office/drawing/2015/06/chart">
            <c:ext xmlns:c16="http://schemas.microsoft.com/office/drawing/2014/chart" uri="{C3380CC4-5D6E-409C-BE32-E72D297353CC}">
              <c16:uniqueId val="{00000002-D27D-4659-9E04-E0672E18B4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27D-4659-9E04-E0672E18B4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27D-4659-9E04-E0672E18B4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27D-4659-9E04-E0672E18B4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5395</c:v>
                </c:pt>
                <c:pt idx="3">
                  <c:v>5432</c:v>
                </c:pt>
                <c:pt idx="6">
                  <c:v>5148</c:v>
                </c:pt>
                <c:pt idx="9">
                  <c:v>5025</c:v>
                </c:pt>
                <c:pt idx="12">
                  <c:v>4949</c:v>
                </c:pt>
              </c:numCache>
            </c:numRef>
          </c:val>
          <c:extLst xmlns:c16r2="http://schemas.microsoft.com/office/drawing/2015/06/chart">
            <c:ext xmlns:c16="http://schemas.microsoft.com/office/drawing/2014/chart" uri="{C3380CC4-5D6E-409C-BE32-E72D297353CC}">
              <c16:uniqueId val="{00000006-D27D-4659-9E04-E0672E18B4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765</c:v>
                </c:pt>
                <c:pt idx="3">
                  <c:v>1869</c:v>
                </c:pt>
                <c:pt idx="6">
                  <c:v>3479</c:v>
                </c:pt>
                <c:pt idx="9">
                  <c:v>3484</c:v>
                </c:pt>
                <c:pt idx="12">
                  <c:v>3460</c:v>
                </c:pt>
              </c:numCache>
            </c:numRef>
          </c:val>
          <c:extLst xmlns:c16r2="http://schemas.microsoft.com/office/drawing/2015/06/chart">
            <c:ext xmlns:c16="http://schemas.microsoft.com/office/drawing/2014/chart" uri="{C3380CC4-5D6E-409C-BE32-E72D297353CC}">
              <c16:uniqueId val="{00000007-D27D-4659-9E04-E0672E18B4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10102</c:v>
                </c:pt>
                <c:pt idx="3">
                  <c:v>9523</c:v>
                </c:pt>
                <c:pt idx="6">
                  <c:v>8745</c:v>
                </c:pt>
                <c:pt idx="9">
                  <c:v>8062</c:v>
                </c:pt>
                <c:pt idx="12">
                  <c:v>6177</c:v>
                </c:pt>
              </c:numCache>
            </c:numRef>
          </c:val>
          <c:extLst xmlns:c16r2="http://schemas.microsoft.com/office/drawing/2015/06/chart">
            <c:ext xmlns:c16="http://schemas.microsoft.com/office/drawing/2014/chart" uri="{C3380CC4-5D6E-409C-BE32-E72D297353CC}">
              <c16:uniqueId val="{00000008-D27D-4659-9E04-E0672E18B4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1248</c:v>
                </c:pt>
                <c:pt idx="3">
                  <c:v>1017</c:v>
                </c:pt>
                <c:pt idx="6">
                  <c:v>591</c:v>
                </c:pt>
                <c:pt idx="9">
                  <c:v>420</c:v>
                </c:pt>
                <c:pt idx="12">
                  <c:v>452</c:v>
                </c:pt>
              </c:numCache>
            </c:numRef>
          </c:val>
          <c:extLst xmlns:c16r2="http://schemas.microsoft.com/office/drawing/2015/06/chart">
            <c:ext xmlns:c16="http://schemas.microsoft.com/office/drawing/2014/chart" uri="{C3380CC4-5D6E-409C-BE32-E72D297353CC}">
              <c16:uniqueId val="{00000009-D27D-4659-9E04-E0672E18B4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16310</c:v>
                </c:pt>
                <c:pt idx="3">
                  <c:v>16687</c:v>
                </c:pt>
                <c:pt idx="6">
                  <c:v>16694</c:v>
                </c:pt>
                <c:pt idx="9">
                  <c:v>16801</c:v>
                </c:pt>
                <c:pt idx="12">
                  <c:v>15881</c:v>
                </c:pt>
              </c:numCache>
            </c:numRef>
          </c:val>
          <c:extLst xmlns:c16r2="http://schemas.microsoft.com/office/drawing/2015/06/chart">
            <c:ext xmlns:c16="http://schemas.microsoft.com/office/drawing/2014/chart" uri="{C3380CC4-5D6E-409C-BE32-E72D297353CC}">
              <c16:uniqueId val="{0000000A-D27D-4659-9E04-E0672E18B477}"/>
            </c:ext>
          </c:extLst>
        </c:ser>
        <c:dLbls>
          <c:showLegendKey val="0"/>
          <c:showVal val="0"/>
          <c:showCatName val="0"/>
          <c:showSerName val="0"/>
          <c:showPercent val="0"/>
          <c:showBubbleSize val="0"/>
        </c:dLbls>
        <c:gapWidth val="100"/>
        <c:overlap val="100"/>
        <c:axId val="480986984"/>
        <c:axId val="480981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6408</c:v>
                </c:pt>
                <c:pt idx="2">
                  <c:v>#N/A</c:v>
                </c:pt>
                <c:pt idx="3">
                  <c:v>#N/A</c:v>
                </c:pt>
                <c:pt idx="4">
                  <c:v>7426</c:v>
                </c:pt>
                <c:pt idx="5">
                  <c:v>#N/A</c:v>
                </c:pt>
                <c:pt idx="6">
                  <c:v>#N/A</c:v>
                </c:pt>
                <c:pt idx="7">
                  <c:v>7880</c:v>
                </c:pt>
                <c:pt idx="8">
                  <c:v>#N/A</c:v>
                </c:pt>
                <c:pt idx="9">
                  <c:v>#N/A</c:v>
                </c:pt>
                <c:pt idx="10">
                  <c:v>6989</c:v>
                </c:pt>
                <c:pt idx="11">
                  <c:v>#N/A</c:v>
                </c:pt>
                <c:pt idx="12">
                  <c:v>#N/A</c:v>
                </c:pt>
                <c:pt idx="13">
                  <c:v>4233</c:v>
                </c:pt>
                <c:pt idx="14">
                  <c:v>#N/A</c:v>
                </c:pt>
              </c:numCache>
            </c:numRef>
          </c:val>
          <c:smooth val="0"/>
          <c:extLst xmlns:c16r2="http://schemas.microsoft.com/office/drawing/2015/06/chart">
            <c:ext xmlns:c16="http://schemas.microsoft.com/office/drawing/2014/chart" uri="{C3380CC4-5D6E-409C-BE32-E72D297353CC}">
              <c16:uniqueId val="{0000000B-D27D-4659-9E04-E0672E18B477}"/>
            </c:ext>
          </c:extLst>
        </c:ser>
        <c:dLbls>
          <c:showLegendKey val="0"/>
          <c:showVal val="0"/>
          <c:showCatName val="0"/>
          <c:showSerName val="0"/>
          <c:showPercent val="0"/>
          <c:showBubbleSize val="0"/>
        </c:dLbls>
        <c:marker val="1"/>
        <c:smooth val="0"/>
        <c:axId val="480986984"/>
        <c:axId val="480981496"/>
      </c:lineChart>
      <c:catAx>
        <c:axId val="480986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0981496"/>
        <c:crosses val="autoZero"/>
        <c:auto val="1"/>
        <c:lblAlgn val="ctr"/>
        <c:lblOffset val="100"/>
        <c:tickLblSkip val="1"/>
        <c:tickMarkSkip val="1"/>
        <c:noMultiLvlLbl val="0"/>
      </c:catAx>
      <c:valAx>
        <c:axId val="480981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6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1587</c:v>
                </c:pt>
                <c:pt idx="1">
                  <c:v>2055</c:v>
                </c:pt>
                <c:pt idx="2">
                  <c:v>2227</c:v>
                </c:pt>
              </c:numCache>
            </c:numRef>
          </c:val>
          <c:extLst xmlns:c16r2="http://schemas.microsoft.com/office/drawing/2015/06/chart">
            <c:ext xmlns:c16="http://schemas.microsoft.com/office/drawing/2014/chart" uri="{C3380CC4-5D6E-409C-BE32-E72D297353CC}">
              <c16:uniqueId val="{00000000-3402-4517-97BF-F30AA92DF0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3402-4517-97BF-F30AA92DF0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658</c:v>
                </c:pt>
                <c:pt idx="1">
                  <c:v>767</c:v>
                </c:pt>
                <c:pt idx="2">
                  <c:v>910</c:v>
                </c:pt>
              </c:numCache>
            </c:numRef>
          </c:val>
          <c:extLst xmlns:c16r2="http://schemas.microsoft.com/office/drawing/2015/06/chart">
            <c:ext xmlns:c16="http://schemas.microsoft.com/office/drawing/2014/chart" uri="{C3380CC4-5D6E-409C-BE32-E72D297353CC}">
              <c16:uniqueId val="{00000002-3402-4517-97BF-F30AA92DF0BC}"/>
            </c:ext>
          </c:extLst>
        </c:ser>
        <c:dLbls>
          <c:showLegendKey val="0"/>
          <c:showVal val="0"/>
          <c:showCatName val="0"/>
          <c:showSerName val="0"/>
          <c:showPercent val="0"/>
          <c:showBubbleSize val="0"/>
        </c:dLbls>
        <c:gapWidth val="120"/>
        <c:overlap val="100"/>
        <c:axId val="480982280"/>
        <c:axId val="480982672"/>
      </c:barChart>
      <c:catAx>
        <c:axId val="480982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0982672"/>
        <c:crosses val="autoZero"/>
        <c:auto val="1"/>
        <c:lblAlgn val="ctr"/>
        <c:lblOffset val="100"/>
        <c:tickLblSkip val="1"/>
        <c:tickMarkSkip val="1"/>
        <c:noMultiLvlLbl val="0"/>
      </c:catAx>
      <c:valAx>
        <c:axId val="480982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0982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500-43D3-B514-257B857B2E48}"/>
                </c:ext>
                <c:ext xmlns:c15="http://schemas.microsoft.com/office/drawing/2012/chart" uri="{CE6537A1-D6FC-4f65-9D91-7224C49458BB}">
                  <c15:dlblFieldTable>
                    <c15:dlblFTEntry>
                      <c15:txfldGUID>{DCF78C4A-7304-4CC3-A130-4C9D74F876F0}</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500-43D3-B514-257B857B2E48}"/>
                </c:ext>
                <c:ext xmlns:c15="http://schemas.microsoft.com/office/drawing/2012/chart" uri="{CE6537A1-D6FC-4f65-9D91-7224C49458BB}">
                  <c15:dlblFieldTable>
                    <c15:dlblFTEntry>
                      <c15:txfldGUID>{259F1C22-BC4A-42F9-AB1C-B225850C3325}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500-43D3-B514-257B857B2E48}"/>
                </c:ext>
                <c:ext xmlns:c15="http://schemas.microsoft.com/office/drawing/2012/chart" uri="{CE6537A1-D6FC-4f65-9D91-7224C49458BB}">
                  <c15:dlblFieldTable>
                    <c15:dlblFTEntry>
                      <c15:txfldGUID>{1113CE76-86C0-4028-B16A-7A6F2452CAD8}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500-43D3-B514-257B857B2E48}"/>
                </c:ext>
                <c:ext xmlns:c15="http://schemas.microsoft.com/office/drawing/2012/chart" uri="{CE6537A1-D6FC-4f65-9D91-7224C49458BB}">
                  <c15:dlblFieldTable>
                    <c15:dlblFTEntry>
                      <c15:txfldGUID>{CB0D0DC5-2C5C-41CC-A60D-C584F42C4D82}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500-43D3-B514-257B857B2E48}"/>
                </c:ext>
                <c:ext xmlns:c15="http://schemas.microsoft.com/office/drawing/2012/chart" uri="{CE6537A1-D6FC-4f65-9D91-7224C49458BB}">
                  <c15:dlblFieldTable>
                    <c15:dlblFTEntry>
                      <c15:txfldGUID>{152095CA-CE1C-4CC8-B577-AD47B32069BB}</c15:txfldGUID>
                      <c15:f>#REF!</c15:f>
                      <c15:dlblFieldTableCache>
                        <c:ptCount val="1"/>
                        <c:pt idx="0">
                          <c:v>#REF!</c:v>
                        </c:pt>
                      </c15:dlblFieldTableCache>
                    </c15:dlblFTEntry>
                  </c15:dlblFieldTable>
                  <c15:showDataLabelsRange val="0"/>
                </c:ext>
              </c:extLst>
            </c:dLbl>
            <c:dLbl>
              <c:idx val="8"/>
              <c:layout>
                <c:manualLayout>
                  <c:x val="0"/>
                  <c:y val="-1.3552056058274651E-4"/>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500-43D3-B514-257B857B2E48}"/>
                </c:ext>
                <c:ext xmlns:c15="http://schemas.microsoft.com/office/drawing/2012/chart" uri="{CE6537A1-D6FC-4f65-9D91-7224C49458BB}">
                  <c15:dlblFieldTable>
                    <c15:dlblFTEntry>
                      <c15:txfldGUID>{097BE8D8-1AEE-473F-8945-C75A31FF0B4E}</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0"/>
                  <c:y val="1.3552056058266382E-4"/>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500-43D3-B514-257B857B2E48}"/>
                </c:ext>
                <c:ext xmlns:c15="http://schemas.microsoft.com/office/drawing/2012/chart" uri="{CE6537A1-D6FC-4f65-9D91-7224C49458BB}">
                  <c15:dlblFieldTable>
                    <c15:dlblFTEntry>
                      <c15:txfldGUID>{74E0AE53-2DE0-49F7-AD84-7CA89D281AA6}</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500-43D3-B514-257B857B2E48}"/>
                </c:ext>
                <c:ext xmlns:c15="http://schemas.microsoft.com/office/drawing/2012/chart" uri="{CE6537A1-D6FC-4f65-9D91-7224C49458BB}">
                  <c15:dlblFieldTable>
                    <c15:dlblFTEntry>
                      <c15:txfldGUID>{B21BDC59-F0B7-4434-80FB-D4B36A23C058}</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500-43D3-B514-257B857B2E48}"/>
                </c:ext>
                <c:ext xmlns:c15="http://schemas.microsoft.com/office/drawing/2012/chart" uri="{CE6537A1-D6FC-4f65-9D91-7224C49458BB}">
                  <c15:dlblFieldTable>
                    <c15:dlblFTEntry>
                      <c15:txfldGUID>{FCA1C15D-6C8E-4666-8F43-8777CFAA8354}</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33.5</c:v>
                </c:pt>
                <c:pt idx="8">
                  <c:v>34.299999999999997</c:v>
                </c:pt>
                <c:pt idx="16">
                  <c:v>35.200000000000003</c:v>
                </c:pt>
                <c:pt idx="24">
                  <c:v>36.200000000000003</c:v>
                </c:pt>
                <c:pt idx="32">
                  <c:v>37.5</c:v>
                </c:pt>
              </c:numCache>
            </c:numRef>
          </c:xVal>
          <c:yVal>
            <c:numRef>
              <c:f>公会計指標分析・財政指標組合せ分析表!$BP$51:$DC$51</c:f>
              <c:numCache>
                <c:formatCode>#,##0.0;"▲ "#,##0.0</c:formatCode>
                <c:ptCount val="40"/>
                <c:pt idx="0">
                  <c:v>46</c:v>
                </c:pt>
                <c:pt idx="8">
                  <c:v>52.9</c:v>
                </c:pt>
                <c:pt idx="16">
                  <c:v>55.4</c:v>
                </c:pt>
                <c:pt idx="24">
                  <c:v>48.8</c:v>
                </c:pt>
                <c:pt idx="32">
                  <c:v>28.9</c:v>
                </c:pt>
              </c:numCache>
            </c:numRef>
          </c:yVal>
          <c:smooth val="0"/>
          <c:extLst xmlns:c16r2="http://schemas.microsoft.com/office/drawing/2015/06/chart">
            <c:ext xmlns:c16="http://schemas.microsoft.com/office/drawing/2014/chart" uri="{C3380CC4-5D6E-409C-BE32-E72D297353CC}">
              <c16:uniqueId val="{00000009-8500-43D3-B514-257B857B2E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500-43D3-B514-257B857B2E48}"/>
                </c:ext>
                <c:ext xmlns:c15="http://schemas.microsoft.com/office/drawing/2012/chart" uri="{CE6537A1-D6FC-4f65-9D91-7224C49458BB}">
                  <c15:dlblFieldTable>
                    <c15:dlblFTEntry>
                      <c15:txfldGUID>{640ADA8E-709B-4AFC-AB0F-8940F24C055D}</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500-43D3-B514-257B857B2E48}"/>
                </c:ext>
                <c:ext xmlns:c15="http://schemas.microsoft.com/office/drawing/2012/chart" uri="{CE6537A1-D6FC-4f65-9D91-7224C49458BB}">
                  <c15:dlblFieldTable>
                    <c15:dlblFTEntry>
                      <c15:txfldGUID>{F7042818-52C3-43A0-82E5-D28A7CCF95B5}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500-43D3-B514-257B857B2E48}"/>
                </c:ext>
                <c:ext xmlns:c15="http://schemas.microsoft.com/office/drawing/2012/chart" uri="{CE6537A1-D6FC-4f65-9D91-7224C49458BB}">
                  <c15:dlblFieldTable>
                    <c15:dlblFTEntry>
                      <c15:txfldGUID>{02899347-2B5C-4369-8A33-628D9D9EDE24}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500-43D3-B514-257B857B2E48}"/>
                </c:ext>
                <c:ext xmlns:c15="http://schemas.microsoft.com/office/drawing/2012/chart" uri="{CE6537A1-D6FC-4f65-9D91-7224C49458BB}">
                  <c15:dlblFieldTable>
                    <c15:dlblFTEntry>
                      <c15:txfldGUID>{99802246-3DBB-4025-94E7-A412349C425B}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500-43D3-B514-257B857B2E48}"/>
                </c:ext>
                <c:ext xmlns:c15="http://schemas.microsoft.com/office/drawing/2012/chart" uri="{CE6537A1-D6FC-4f65-9D91-7224C49458BB}">
                  <c15:dlblFieldTable>
                    <c15:dlblFTEntry>
                      <c15:txfldGUID>{1A31FAC1-D8AE-437E-B70D-B7A2BB2E650C}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500-43D3-B514-257B857B2E48}"/>
                </c:ext>
                <c:ext xmlns:c15="http://schemas.microsoft.com/office/drawing/2012/chart" uri="{CE6537A1-D6FC-4f65-9D91-7224C49458BB}">
                  <c15:dlblFieldTable>
                    <c15:dlblFTEntry>
                      <c15:txfldGUID>{0E6E9CA1-D11F-4E9E-B97D-795A1EB0E8CE}</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3.1294530228207364E-2"/>
                  <c:y val="-4.6673600772413913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500-43D3-B514-257B857B2E48}"/>
                </c:ext>
                <c:ext xmlns:c15="http://schemas.microsoft.com/office/drawing/2012/chart" uri="{CE6537A1-D6FC-4f65-9D91-7224C49458BB}">
                  <c15:dlblFieldTable>
                    <c15:dlblFTEntry>
                      <c15:txfldGUID>{B64DECF1-5767-4F90-8196-DC110788196C}</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4.4891784901870083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500-43D3-B514-257B857B2E48}"/>
                </c:ext>
                <c:ext xmlns:c15="http://schemas.microsoft.com/office/drawing/2012/chart" uri="{CE6537A1-D6FC-4f65-9D91-7224C49458BB}">
                  <c15:dlblFieldTable>
                    <c15:dlblFTEntry>
                      <c15:txfldGUID>{09B24ED5-A31D-4CE5-9F02-ECC38128540B}</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1.9990386639963213E-2"/>
                  <c:y val="-8.280448343931647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500-43D3-B514-257B857B2E48}"/>
                </c:ext>
                <c:ext xmlns:c15="http://schemas.microsoft.com/office/drawing/2012/chart" uri="{CE6537A1-D6FC-4f65-9D91-7224C49458BB}">
                  <c15:dlblFieldTable>
                    <c15:dlblFTEntry>
                      <c15:txfldGUID>{6E635268-083A-463D-BF3A-629F7C068BD3}</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xmlns:c16r2="http://schemas.microsoft.com/office/drawing/2015/06/chart">
            <c:ext xmlns:c16="http://schemas.microsoft.com/office/drawing/2014/chart" uri="{C3380CC4-5D6E-409C-BE32-E72D297353CC}">
              <c16:uniqueId val="{00000013-8500-43D3-B514-257B857B2E48}"/>
            </c:ext>
          </c:extLst>
        </c:ser>
        <c:dLbls>
          <c:showLegendKey val="0"/>
          <c:showVal val="1"/>
          <c:showCatName val="0"/>
          <c:showSerName val="0"/>
          <c:showPercent val="0"/>
          <c:showBubbleSize val="0"/>
        </c:dLbls>
        <c:axId val="480988552"/>
        <c:axId val="480983064"/>
      </c:scatterChart>
      <c:valAx>
        <c:axId val="480988552"/>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983064"/>
        <c:crosses val="autoZero"/>
        <c:crossBetween val="midCat"/>
      </c:valAx>
      <c:valAx>
        <c:axId val="480983064"/>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0988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178-475D-A3C9-D905AC79A6BB}"/>
                </c:ext>
                <c:ext xmlns:c15="http://schemas.microsoft.com/office/drawing/2012/chart" uri="{CE6537A1-D6FC-4f65-9D91-7224C49458BB}">
                  <c15:dlblFieldTable>
                    <c15:dlblFTEntry>
                      <c15:txfldGUID>{C8805090-7C42-4488-901E-07E62A90526B}</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178-475D-A3C9-D905AC79A6BB}"/>
                </c:ext>
                <c:ext xmlns:c15="http://schemas.microsoft.com/office/drawing/2012/chart" uri="{CE6537A1-D6FC-4f65-9D91-7224C49458BB}">
                  <c15:dlblFieldTable>
                    <c15:dlblFTEntry>
                      <c15:txfldGUID>{72235B44-56F1-4CE1-9CC0-0374C91D0D55}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178-475D-A3C9-D905AC79A6BB}"/>
                </c:ext>
                <c:ext xmlns:c15="http://schemas.microsoft.com/office/drawing/2012/chart" uri="{CE6537A1-D6FC-4f65-9D91-7224C49458BB}">
                  <c15:dlblFieldTable>
                    <c15:dlblFTEntry>
                      <c15:txfldGUID>{6F356664-6241-40CB-A8EC-1B6FE1148083}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178-475D-A3C9-D905AC79A6BB}"/>
                </c:ext>
                <c:ext xmlns:c15="http://schemas.microsoft.com/office/drawing/2012/chart" uri="{CE6537A1-D6FC-4f65-9D91-7224C49458BB}">
                  <c15:dlblFieldTable>
                    <c15:dlblFTEntry>
                      <c15:txfldGUID>{0280EF63-2381-465E-B6CC-12CDF4714D87}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178-475D-A3C9-D905AC79A6BB}"/>
                </c:ext>
                <c:ext xmlns:c15="http://schemas.microsoft.com/office/drawing/2012/chart" uri="{CE6537A1-D6FC-4f65-9D91-7224C49458BB}">
                  <c15:dlblFieldTable>
                    <c15:dlblFTEntry>
                      <c15:txfldGUID>{DEFE9303-25F3-406C-80CE-07DE5C55D48E}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178-475D-A3C9-D905AC79A6BB}"/>
                </c:ext>
                <c:ext xmlns:c15="http://schemas.microsoft.com/office/drawing/2012/chart" uri="{CE6537A1-D6FC-4f65-9D91-7224C49458BB}">
                  <c15:dlblFieldTable>
                    <c15:dlblFTEntry>
                      <c15:txfldGUID>{399D0A7E-4463-4F3E-8A2E-635CB9AC6B04}</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178-475D-A3C9-D905AC79A6BB}"/>
                </c:ext>
                <c:ext xmlns:c15="http://schemas.microsoft.com/office/drawing/2012/chart" uri="{CE6537A1-D6FC-4f65-9D91-7224C49458BB}">
                  <c15:dlblFieldTable>
                    <c15:dlblFTEntry>
                      <c15:txfldGUID>{6A639335-541D-4E00-9AD6-234E66A131E2}</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178-475D-A3C9-D905AC79A6BB}"/>
                </c:ext>
                <c:ext xmlns:c15="http://schemas.microsoft.com/office/drawing/2012/chart" uri="{CE6537A1-D6FC-4f65-9D91-7224C49458BB}">
                  <c15:dlblFieldTable>
                    <c15:dlblFTEntry>
                      <c15:txfldGUID>{9CE3D26D-9AFF-4682-A0D6-720F1B4C8171}</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178-475D-A3C9-D905AC79A6BB}"/>
                </c:ext>
                <c:ext xmlns:c15="http://schemas.microsoft.com/office/drawing/2012/chart" uri="{CE6537A1-D6FC-4f65-9D91-7224C49458BB}">
                  <c15:dlblFieldTable>
                    <c15:dlblFTEntry>
                      <c15:txfldGUID>{FE992314-C810-497F-A0F5-A6ECDD3C255A}</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8</c:v>
                </c:pt>
                <c:pt idx="16">
                  <c:v>7.9</c:v>
                </c:pt>
                <c:pt idx="24">
                  <c:v>7.5</c:v>
                </c:pt>
                <c:pt idx="32">
                  <c:v>5.7</c:v>
                </c:pt>
              </c:numCache>
            </c:numRef>
          </c:xVal>
          <c:yVal>
            <c:numRef>
              <c:f>公会計指標分析・財政指標組合せ分析表!$BP$73:$DC$73</c:f>
              <c:numCache>
                <c:formatCode>#,##0.0;"▲ "#,##0.0</c:formatCode>
                <c:ptCount val="40"/>
                <c:pt idx="0">
                  <c:v>46</c:v>
                </c:pt>
                <c:pt idx="8">
                  <c:v>52.9</c:v>
                </c:pt>
                <c:pt idx="16">
                  <c:v>55.4</c:v>
                </c:pt>
                <c:pt idx="24">
                  <c:v>48.8</c:v>
                </c:pt>
                <c:pt idx="32">
                  <c:v>28.9</c:v>
                </c:pt>
              </c:numCache>
            </c:numRef>
          </c:yVal>
          <c:smooth val="0"/>
          <c:extLst xmlns:c16r2="http://schemas.microsoft.com/office/drawing/2015/06/chart">
            <c:ext xmlns:c16="http://schemas.microsoft.com/office/drawing/2014/chart" uri="{C3380CC4-5D6E-409C-BE32-E72D297353CC}">
              <c16:uniqueId val="{00000009-8178-475D-A3C9-D905AC79A6B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178-475D-A3C9-D905AC79A6BB}"/>
                </c:ext>
                <c:ext xmlns:c15="http://schemas.microsoft.com/office/drawing/2012/chart" uri="{CE6537A1-D6FC-4f65-9D91-7224C49458BB}">
                  <c15:dlblFieldTable>
                    <c15:dlblFTEntry>
                      <c15:txfldGUID>{26631C2B-133D-4E0A-985B-EF6086C5A6DE}</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178-475D-A3C9-D905AC79A6BB}"/>
                </c:ext>
                <c:ext xmlns:c15="http://schemas.microsoft.com/office/drawing/2012/chart" uri="{CE6537A1-D6FC-4f65-9D91-7224C49458BB}">
                  <c15:dlblFieldTable>
                    <c15:dlblFTEntry>
                      <c15:txfldGUID>{B0B193E2-DB32-4147-A3C9-011FE0BA5F05}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178-475D-A3C9-D905AC79A6BB}"/>
                </c:ext>
                <c:ext xmlns:c15="http://schemas.microsoft.com/office/drawing/2012/chart" uri="{CE6537A1-D6FC-4f65-9D91-7224C49458BB}">
                  <c15:dlblFieldTable>
                    <c15:dlblFTEntry>
                      <c15:txfldGUID>{4B6756FC-02DF-4E0B-A2F8-B7F6874DD3A2}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178-475D-A3C9-D905AC79A6BB}"/>
                </c:ext>
                <c:ext xmlns:c15="http://schemas.microsoft.com/office/drawing/2012/chart" uri="{CE6537A1-D6FC-4f65-9D91-7224C49458BB}">
                  <c15:dlblFieldTable>
                    <c15:dlblFTEntry>
                      <c15:txfldGUID>{ADF4F8C2-790C-4285-AD62-2E3D729E32D5}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178-475D-A3C9-D905AC79A6BB}"/>
                </c:ext>
                <c:ext xmlns:c15="http://schemas.microsoft.com/office/drawing/2012/chart" uri="{CE6537A1-D6FC-4f65-9D91-7224C49458BB}">
                  <c15:dlblFieldTable>
                    <c15:dlblFTEntry>
                      <c15:txfldGUID>{89433F98-7B48-4DE1-9A3F-08E3200B8345}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178-475D-A3C9-D905AC79A6BB}"/>
                </c:ext>
                <c:ext xmlns:c15="http://schemas.microsoft.com/office/drawing/2012/chart" uri="{CE6537A1-D6FC-4f65-9D91-7224C49458BB}">
                  <c15:dlblFieldTable>
                    <c15:dlblFTEntry>
                      <c15:txfldGUID>{16069010-524B-4E75-BED3-DF329DCD24DE}</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178-475D-A3C9-D905AC79A6BB}"/>
                </c:ext>
                <c:ext xmlns:c15="http://schemas.microsoft.com/office/drawing/2012/chart" uri="{CE6537A1-D6FC-4f65-9D91-7224C49458BB}">
                  <c15:dlblFieldTable>
                    <c15:dlblFTEntry>
                      <c15:txfldGUID>{77A9BFA0-8390-446D-9470-A823A6E25F8B}</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178-475D-A3C9-D905AC79A6BB}"/>
                </c:ext>
                <c:ext xmlns:c15="http://schemas.microsoft.com/office/drawing/2012/chart" uri="{CE6537A1-D6FC-4f65-9D91-7224C49458BB}">
                  <c15:dlblFieldTable>
                    <c15:dlblFTEntry>
                      <c15:txfldGUID>{77086E0A-E33C-4815-96C1-B0C379EE439C}</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178-475D-A3C9-D905AC79A6BB}"/>
                </c:ext>
                <c:ext xmlns:c15="http://schemas.microsoft.com/office/drawing/2012/chart" uri="{CE6537A1-D6FC-4f65-9D91-7224C49458BB}">
                  <c15:dlblFieldTable>
                    <c15:dlblFTEntry>
                      <c15:txfldGUID>{289113A3-C69E-4A09-8334-852B46F74EA4}</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xmlns:c16r2="http://schemas.microsoft.com/office/drawing/2015/06/chart">
            <c:ext xmlns:c16="http://schemas.microsoft.com/office/drawing/2014/chart" uri="{C3380CC4-5D6E-409C-BE32-E72D297353CC}">
              <c16:uniqueId val="{00000013-8178-475D-A3C9-D905AC79A6BB}"/>
            </c:ext>
          </c:extLst>
        </c:ser>
        <c:dLbls>
          <c:showLegendKey val="0"/>
          <c:showVal val="1"/>
          <c:showCatName val="0"/>
          <c:showSerName val="0"/>
          <c:showPercent val="0"/>
          <c:showBubbleSize val="0"/>
        </c:dLbls>
        <c:axId val="480984240"/>
        <c:axId val="480988160"/>
      </c:scatterChart>
      <c:valAx>
        <c:axId val="480984240"/>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988160"/>
        <c:crosses val="autoZero"/>
        <c:crossBetween val="midCat"/>
      </c:valAx>
      <c:valAx>
        <c:axId val="4809881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09842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における</a:t>
          </a:r>
          <a:r>
            <a:rPr kumimoji="1" lang="ja-JP" altLang="ja-JP" sz="1100">
              <a:solidFill>
                <a:schemeClr val="dk1"/>
              </a:solidFill>
              <a:effectLst/>
              <a:latin typeface="+mn-lt"/>
              <a:ea typeface="+mn-ea"/>
              <a:cs typeface="+mn-cs"/>
            </a:rPr>
            <a:t>実質公債費比率（分子）</a:t>
          </a:r>
          <a:r>
            <a:rPr kumimoji="1" lang="ja-JP" altLang="en-US" sz="1100">
              <a:latin typeface="+mn-ea"/>
              <a:ea typeface="+mn-ea"/>
            </a:rPr>
            <a:t>は、インターチェンジ残地保留分購入による公債費に準ずる債務負担行為に係るものが増となったほか、高座施設組合の元利償還金の増に伴う一部事務組合等の起こした地方債に充てたと認められる補助金又は負担金が増となった一方、公営企業に要する経費の財源とする地方債の償還の財源に充てたと認められる繰入金が減となったことにより全体では減となった。</a:t>
          </a: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今後も引き続き、元利償還金等の推移を的確に推計し、適正な起債水準の維持に努める。</a:t>
          </a:r>
          <a:endParaRPr lang="ja-JP" altLang="ja-JP">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令和２年度における</a:t>
          </a:r>
          <a:r>
            <a:rPr kumimoji="1" lang="ja-JP" altLang="ja-JP" sz="1100">
              <a:solidFill>
                <a:schemeClr val="dk1"/>
              </a:solidFill>
              <a:effectLst/>
              <a:latin typeface="+mn-lt"/>
              <a:ea typeface="+mn-ea"/>
              <a:cs typeface="+mn-cs"/>
            </a:rPr>
            <a:t>将来負担比率（分子）は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水道事業等の起債残高の減少に伴う公営企業債等繰入見込額の減や消防本部庁舎建設事業の完了や、臨時財政対策債の発行額が償還額よりも低かったことによる地方債の現在高の減、高座清掃施設組合、大和斎場の起債残高の減少に伴う組合負担等見込額の減などがあったため、全体で減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将来負担比率は依然として類似団体平均を上回っているため、今後も引き続き中・長期的な展望に基づいた計画的な事業展開を図り、起債に大きく依存しない健全な財政運営に努める。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神奈川県綾瀬市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（増減理由）</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千万円の元金積立を行ったことから、基金残高は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千万円の増となった。</a:t>
          </a:r>
          <a:endParaRPr lang="ja-JP" altLang="ja-JP">
            <a:effectLst/>
          </a:endParaRPr>
        </a:p>
        <a:p>
          <a:pPr eaLnBrk="1" fontAlgn="auto" latinLnBrk="0" hangingPunct="1"/>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綾瀬市公共施設等総合管理基金：令和２年度より、今後の公共施設等の計画的な保全及び更新に備えるために新設され、</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百万円を積み立てた。</a:t>
          </a:r>
          <a:endParaRPr lang="ja-JP" altLang="ja-JP">
            <a:effectLst/>
          </a:endParaRPr>
        </a:p>
        <a:p>
          <a:r>
            <a:rPr kumimoji="1" lang="ja-JP" altLang="ja-JP" sz="1100">
              <a:solidFill>
                <a:schemeClr val="dk1"/>
              </a:solidFill>
              <a:effectLst/>
              <a:latin typeface="+mn-lt"/>
              <a:ea typeface="+mn-ea"/>
              <a:cs typeface="+mn-cs"/>
            </a:rPr>
            <a:t>・綾瀬市職員退職手当基金：退職手当基金については今後の退職者の推計から毎年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億円を基準として、当該年度に支給する退職手当が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億円を超える場合は取崩し、当該年度に支給する額が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億円に満たない場合は積立金に回している。令和２年度においては退職手当の支給額が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億円に満たなかったことから</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千万円を積み立てた。</a:t>
          </a:r>
          <a:endParaRPr lang="ja-JP" altLang="ja-JP">
            <a:effectLst/>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（今後の方針）</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・財政調整基金の残高は、標準財政規模の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％程度を目安に維持していく。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綾瀬市公共施設等総合管理基金：今後、公共施設の再編に伴う建て替えを予定しているため、適切な時期に積立及び取り崩しを行い、</a:t>
          </a:r>
          <a:r>
            <a:rPr kumimoji="1" lang="ja-JP" altLang="ja-JP" sz="1100">
              <a:solidFill>
                <a:schemeClr val="dk1"/>
              </a:solidFill>
              <a:effectLst/>
              <a:latin typeface="+mn-lt"/>
              <a:ea typeface="+mn-ea"/>
              <a:cs typeface="+mn-cs"/>
            </a:rPr>
            <a:t>予算への影響を軽減する。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・綾瀬市職員退職手当基金：今後も職員の退職者数の推計から基準を定め、退職者数の変動による予算への影響を軽減する。</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（基金の使途）</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・綾瀬市職員退職手当基金：職員退職手当の費用</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・綾瀬市公共用地取得基金：普通財産である土地の処分収益を公共事業に必要な土地の取得経費</a:t>
          </a:r>
          <a:endParaRPr lang="ja-JP" altLang="ja-JP" sz="1100">
            <a:effectLst/>
            <a:latin typeface="+mn-ea"/>
            <a:ea typeface="+mn-ea"/>
          </a:endParaRPr>
        </a:p>
        <a:p>
          <a:r>
            <a:rPr kumimoji="1" lang="ja-JP" altLang="ja-JP" sz="1100">
              <a:solidFill>
                <a:schemeClr val="dk1"/>
              </a:solidFill>
              <a:effectLst/>
              <a:latin typeface="+mn-ea"/>
              <a:ea typeface="+mn-ea"/>
              <a:cs typeface="+mn-cs"/>
            </a:rPr>
            <a:t>・綾瀬市社会福祉基金：社会福祉の増進を図る事業の資金</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・綾瀬市特定防衛施設周辺整備調整交付金基金：特定防衛施設周辺整備調整交付金を財源として公共用の施設の整備又はその他の生活環境の改善若しくは開発の円滑な実施に寄与する事業</a:t>
          </a:r>
          <a:endParaRPr lang="ja-JP" altLang="ja-JP" sz="1100">
            <a:effectLst/>
            <a:latin typeface="+mn-ea"/>
            <a:ea typeface="+mn-ea"/>
          </a:endParaRPr>
        </a:p>
        <a:p>
          <a:r>
            <a:rPr kumimoji="1" lang="ja-JP" altLang="ja-JP" sz="1100">
              <a:solidFill>
                <a:schemeClr val="dk1"/>
              </a:solidFill>
              <a:effectLst/>
              <a:latin typeface="+mn-ea"/>
              <a:ea typeface="+mn-ea"/>
              <a:cs typeface="+mn-cs"/>
            </a:rPr>
            <a:t>・綾瀬市みどりのまちづくり基金：綾瀬市と市民が一体となって推進するみどり豊かなまちづくりに係る事業及び緑地を保全する経費</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a:t>
          </a:r>
          <a:r>
            <a:rPr lang="ja-JP" altLang="en-US">
              <a:effectLst/>
            </a:rPr>
            <a:t>綾瀬市公共施設等総合管理基金：公共施設等の計画的な保全及び更新に要する資金</a:t>
          </a:r>
          <a:endParaRPr lang="ja-JP" altLang="ja-JP" sz="1100">
            <a:effectLst/>
            <a:latin typeface="+mn-ea"/>
            <a:ea typeface="+mn-ea"/>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（増減理由）</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綾瀬市公共施設等総合管理基金：</a:t>
          </a:r>
          <a:r>
            <a:rPr lang="ja-JP" altLang="en-US" sz="1100">
              <a:solidFill>
                <a:schemeClr val="dk1"/>
              </a:solidFill>
              <a:effectLst/>
              <a:latin typeface="+mn-lt"/>
              <a:ea typeface="+mn-ea"/>
              <a:cs typeface="+mn-cs"/>
            </a:rPr>
            <a:t>令和２年度より、今後の</a:t>
          </a:r>
          <a:r>
            <a:rPr lang="ja-JP" altLang="ja-JP" sz="1100">
              <a:solidFill>
                <a:schemeClr val="dk1"/>
              </a:solidFill>
              <a:effectLst/>
              <a:latin typeface="+mn-lt"/>
              <a:ea typeface="+mn-ea"/>
              <a:cs typeface="+mn-cs"/>
            </a:rPr>
            <a:t>公共施設等の計画的な保全及び更新に</a:t>
          </a:r>
          <a:r>
            <a:rPr lang="ja-JP" altLang="en-US" sz="1100">
              <a:solidFill>
                <a:schemeClr val="dk1"/>
              </a:solidFill>
              <a:effectLst/>
              <a:latin typeface="+mn-lt"/>
              <a:ea typeface="+mn-ea"/>
              <a:cs typeface="+mn-cs"/>
            </a:rPr>
            <a:t>備えるために新設され、</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百万円を積み立てた。</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・綾瀬市職員退職手当基金：退職手当基金については今後の退職者の推計から毎年</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億円を基準として、当該年度に支給する退職手当が</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億円を超える場合は取崩し、当該年度に支給する額が</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億円に満たない場合は積立金に回している。令和</a:t>
          </a:r>
          <a:r>
            <a:rPr kumimoji="1" lang="ja-JP" altLang="en-US" sz="1100">
              <a:solidFill>
                <a:schemeClr val="dk1"/>
              </a:solidFill>
              <a:effectLst/>
              <a:latin typeface="+mn-ea"/>
              <a:ea typeface="+mn-ea"/>
              <a:cs typeface="+mn-cs"/>
            </a:rPr>
            <a:t>２</a:t>
          </a:r>
          <a:r>
            <a:rPr kumimoji="1" lang="ja-JP" altLang="ja-JP" sz="1100">
              <a:solidFill>
                <a:schemeClr val="dk1"/>
              </a:solidFill>
              <a:effectLst/>
              <a:latin typeface="+mn-ea"/>
              <a:ea typeface="+mn-ea"/>
              <a:cs typeface="+mn-cs"/>
            </a:rPr>
            <a:t>年度においては退職手当の支給額が</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億円に満たなかったことから</a:t>
          </a:r>
          <a:r>
            <a:rPr kumimoji="1" lang="en-US" altLang="ja-JP" sz="1100">
              <a:solidFill>
                <a:schemeClr val="dk1"/>
              </a:solidFill>
              <a:effectLst/>
              <a:latin typeface="+mn-ea"/>
              <a:ea typeface="+mn-ea"/>
              <a:cs typeface="+mn-cs"/>
            </a:rPr>
            <a:t>2.4</a:t>
          </a:r>
          <a:r>
            <a:rPr kumimoji="1" lang="ja-JP" altLang="en-US" sz="1100">
              <a:solidFill>
                <a:schemeClr val="dk1"/>
              </a:solidFill>
              <a:effectLst/>
              <a:latin typeface="+mn-ea"/>
              <a:ea typeface="+mn-ea"/>
              <a:cs typeface="+mn-cs"/>
            </a:rPr>
            <a:t>千</a:t>
          </a:r>
          <a:r>
            <a:rPr kumimoji="1" lang="ja-JP" altLang="ja-JP" sz="1100">
              <a:solidFill>
                <a:schemeClr val="dk1"/>
              </a:solidFill>
              <a:effectLst/>
              <a:latin typeface="+mn-ea"/>
              <a:ea typeface="+mn-ea"/>
              <a:cs typeface="+mn-cs"/>
            </a:rPr>
            <a:t>万円を積み立てた。</a:t>
          </a:r>
          <a:endParaRPr lang="ja-JP" altLang="ja-JP" sz="1100">
            <a:effectLst/>
            <a:latin typeface="+mn-ea"/>
            <a:ea typeface="+mn-ea"/>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（今後の方針）</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a:t>
          </a:r>
          <a:r>
            <a:rPr lang="ja-JP" altLang="ja-JP" sz="1100">
              <a:solidFill>
                <a:schemeClr val="dk1"/>
              </a:solidFill>
              <a:effectLst/>
              <a:latin typeface="+mn-lt"/>
              <a:ea typeface="+mn-ea"/>
              <a:cs typeface="+mn-cs"/>
            </a:rPr>
            <a:t>綾瀬市公共施設等総合管理基金：</a:t>
          </a:r>
          <a:r>
            <a:rPr lang="ja-JP" altLang="en-US" sz="1100">
              <a:solidFill>
                <a:schemeClr val="dk1"/>
              </a:solidFill>
              <a:effectLst/>
              <a:latin typeface="+mn-lt"/>
              <a:ea typeface="+mn-ea"/>
              <a:cs typeface="+mn-cs"/>
            </a:rPr>
            <a:t>今後、公共施設の再編に伴う建て替えを予定しているため、適切な時期に積立及び取り崩しを行い、</a:t>
          </a:r>
          <a:r>
            <a:rPr kumimoji="1" lang="ja-JP" altLang="ja-JP" sz="1100">
              <a:solidFill>
                <a:schemeClr val="dk1"/>
              </a:solidFill>
              <a:effectLst/>
              <a:latin typeface="+mn-lt"/>
              <a:ea typeface="+mn-ea"/>
              <a:cs typeface="+mn-cs"/>
            </a:rPr>
            <a:t>予算への影響を軽減する。</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・綾瀬市職員退職手当基金：今後も職員の退職者数の推計から基準を定め、退職者数の変動による予算への影響を軽減する。</a:t>
          </a:r>
          <a:endParaRPr lang="ja-JP" altLang="ja-JP" sz="1100">
            <a:effectLst/>
            <a:latin typeface="+mn-ea"/>
            <a:ea typeface="+mn-ea"/>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（増減理由）</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7</a:t>
          </a:r>
          <a:r>
            <a:rPr kumimoji="1" lang="ja-JP" altLang="ja-JP" sz="1100">
              <a:solidFill>
                <a:schemeClr val="dk1"/>
              </a:solidFill>
              <a:effectLst/>
              <a:latin typeface="+mn-ea"/>
              <a:ea typeface="+mn-ea"/>
              <a:cs typeface="+mn-cs"/>
            </a:rPr>
            <a:t>千万円の元金積立を行ったことから、基金残高は</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7</a:t>
          </a:r>
          <a:r>
            <a:rPr kumimoji="1" lang="ja-JP" altLang="ja-JP" sz="1100">
              <a:solidFill>
                <a:schemeClr val="dk1"/>
              </a:solidFill>
              <a:effectLst/>
              <a:latin typeface="+mn-ea"/>
              <a:ea typeface="+mn-ea"/>
              <a:cs typeface="+mn-cs"/>
            </a:rPr>
            <a:t>千万円の増となった。</a:t>
          </a:r>
          <a:endParaRPr lang="ja-JP" altLang="ja-JP" sz="1100">
            <a:effectLst/>
            <a:latin typeface="+mn-ea"/>
            <a:ea typeface="+mn-ea"/>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（今後の方針）</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・財政調整基金の残高は、標準財政規模の</a:t>
          </a: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程度</a:t>
          </a:r>
          <a:r>
            <a:rPr kumimoji="1" lang="ja-JP" altLang="ja-JP" sz="1100">
              <a:solidFill>
                <a:schemeClr val="dk1"/>
              </a:solidFill>
              <a:effectLst/>
              <a:latin typeface="+mn-ea"/>
              <a:ea typeface="+mn-ea"/>
              <a:cs typeface="+mn-cs"/>
            </a:rPr>
            <a:t>を目安に維持していく。</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（増減理由）</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なし</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（今後の方針）</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なし</a:t>
          </a:r>
          <a:endParaRPr kumimoji="1" lang="en-US" altLang="ja-JP" sz="1100">
            <a:solidFill>
              <a:schemeClr val="dk1"/>
            </a:solidFill>
            <a:effectLst/>
            <a:latin typeface="+mn-ea"/>
            <a:ea typeface="+mn-ea"/>
            <a:cs typeface="+mn-cs"/>
          </a:endParaRPr>
        </a:p>
        <a:p>
          <a:endParaRPr kumimoji="1" lang="en-US" altLang="ja-JP" sz="1400">
            <a:solidFill>
              <a:schemeClr val="dk1"/>
            </a:solidFill>
            <a:effectLst/>
            <a:latin typeface="+mn-ea"/>
            <a:ea typeface="+mn-ea"/>
            <a:cs typeface="+mn-cs"/>
          </a:endParaRPr>
        </a:p>
        <a:p>
          <a:endParaRPr kumimoji="1" lang="en-US" altLang="ja-JP" sz="1400">
            <a:solidFill>
              <a:schemeClr val="dk1"/>
            </a:solidFill>
            <a:effectLst/>
            <a:latin typeface="+mn-ea"/>
            <a:ea typeface="+mn-ea"/>
            <a:cs typeface="+mn-cs"/>
          </a:endParaRPr>
        </a:p>
        <a:p>
          <a:endParaRPr kumimoji="1" lang="en-US" altLang="ja-JP" sz="1400">
            <a:solidFill>
              <a:schemeClr val="dk1"/>
            </a:solidFill>
            <a:effectLst/>
            <a:latin typeface="+mn-ea"/>
            <a:ea typeface="+mn-ea"/>
            <a:cs typeface="+mn-cs"/>
          </a:endParaRPr>
        </a:p>
        <a:p>
          <a:endParaRPr kumimoji="1" lang="en-US" altLang="ja-JP" sz="1400">
            <a:solidFill>
              <a:schemeClr val="dk1"/>
            </a:solidFill>
            <a:effectLst/>
            <a:latin typeface="+mn-ea"/>
            <a:ea typeface="+mn-ea"/>
            <a:cs typeface="+mn-cs"/>
          </a:endParaRPr>
        </a:p>
        <a:p>
          <a:endParaRPr kumimoji="1" lang="en-US" altLang="ja-JP" sz="1400">
            <a:solidFill>
              <a:schemeClr val="dk1"/>
            </a:solidFill>
            <a:effectLst/>
            <a:latin typeface="+mn-ea"/>
            <a:ea typeface="+mn-ea"/>
            <a:cs typeface="+mn-cs"/>
          </a:endParaRPr>
        </a:p>
        <a:p>
          <a:endParaRPr kumimoji="1" lang="en-US" altLang="ja-JP" sz="1400">
            <a:solidFill>
              <a:schemeClr val="dk1"/>
            </a:solidFill>
            <a:effectLst/>
            <a:latin typeface="+mn-ea"/>
            <a:ea typeface="+mn-ea"/>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84,886
80,728
22.14
38,741,486
37,050,872
1,129,343
16,618,470
15,880,586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類似団体と比較し低い水準にあ</a:t>
          </a:r>
          <a:r>
            <a:rPr kumimoji="1" lang="ja-JP" altLang="en-US" sz="1000">
              <a:solidFill>
                <a:schemeClr val="dk1"/>
              </a:solidFill>
              <a:effectLst/>
              <a:latin typeface="+mn-lt"/>
              <a:ea typeface="+mn-ea"/>
              <a:cs typeface="+mn-cs"/>
            </a:rPr>
            <a:t>り、</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保健センター・保健所</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認定こども園・幼稚園・保育所</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の有</a:t>
          </a:r>
          <a:r>
            <a:rPr kumimoji="1" lang="ja-JP" altLang="ja-JP" sz="1000">
              <a:solidFill>
                <a:schemeClr val="dk1"/>
              </a:solidFill>
              <a:effectLst/>
              <a:latin typeface="+mn-lt"/>
              <a:ea typeface="+mn-ea"/>
              <a:cs typeface="+mn-cs"/>
            </a:rPr>
            <a:t>形固定資産減価償却率が類似団体より低い水準となっていること</a:t>
          </a:r>
          <a:r>
            <a:rPr kumimoji="1" lang="ja-JP" altLang="en-US" sz="1000">
              <a:solidFill>
                <a:schemeClr val="dk1"/>
              </a:solidFill>
              <a:effectLst/>
              <a:latin typeface="+mn-lt"/>
              <a:ea typeface="+mn-ea"/>
              <a:cs typeface="+mn-cs"/>
            </a:rPr>
            <a:t>が主な要因である</a:t>
          </a:r>
          <a:r>
            <a:rPr kumimoji="1" lang="ja-JP" altLang="ja-JP" sz="1000">
              <a:solidFill>
                <a:schemeClr val="dk1"/>
              </a:solidFill>
              <a:effectLst/>
              <a:latin typeface="+mn-lt"/>
              <a:ea typeface="+mn-ea"/>
              <a:cs typeface="+mn-cs"/>
            </a:rPr>
            <a:t>。今後は、公共施設マネジメント基本方針において、</a:t>
          </a:r>
          <a:r>
            <a:rPr kumimoji="1" lang="en-US" altLang="ja-JP" sz="1000">
              <a:solidFill>
                <a:schemeClr val="dk1"/>
              </a:solidFill>
              <a:effectLst/>
              <a:latin typeface="+mn-lt"/>
              <a:ea typeface="+mn-ea"/>
              <a:cs typeface="+mn-cs"/>
            </a:rPr>
            <a:t>40</a:t>
          </a:r>
          <a:r>
            <a:rPr kumimoji="1" lang="ja-JP" altLang="ja-JP" sz="1000">
              <a:solidFill>
                <a:schemeClr val="dk1"/>
              </a:solidFill>
              <a:effectLst/>
              <a:latin typeface="+mn-lt"/>
              <a:ea typeface="+mn-ea"/>
              <a:cs typeface="+mn-cs"/>
            </a:rPr>
            <a:t>年間で総延床面積の</a:t>
          </a:r>
          <a:r>
            <a:rPr kumimoji="1" lang="en-US" altLang="ja-JP" sz="1000">
              <a:solidFill>
                <a:schemeClr val="dk1"/>
              </a:solidFill>
              <a:effectLst/>
              <a:latin typeface="+mn-lt"/>
              <a:ea typeface="+mn-ea"/>
              <a:cs typeface="+mn-cs"/>
            </a:rPr>
            <a:t>23</a:t>
          </a:r>
          <a:r>
            <a:rPr kumimoji="1" lang="ja-JP" altLang="ja-JP" sz="1000">
              <a:solidFill>
                <a:schemeClr val="dk1"/>
              </a:solidFill>
              <a:effectLst/>
              <a:latin typeface="+mn-lt"/>
              <a:ea typeface="+mn-ea"/>
              <a:cs typeface="+mn-cs"/>
            </a:rPr>
            <a:t>％削減することを目標に、施設の統廃合、機能の集約、複合化による適正配置を進めていく。</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57785</xdr:rowOff>
    </xdr:to>
    <xdr:cxnSp macro="">
      <xdr:nvCxnSpPr>
        <xdr:cNvPr id="67" name="直線コネクタ 66"/>
        <xdr:cNvCxnSpPr/>
      </xdr:nvCxnSpPr>
      <xdr:spPr>
        <a:xfrm flipV="1">
          <a:off x="4206240" y="5372735"/>
          <a:ext cx="127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8" name="有形固定資産減価償却率最小値テキスト"/>
        <xdr:cNvSpPr txBox="1"/>
      </xdr:nvSpPr>
      <xdr:spPr>
        <a:xfrm>
          <a:off x="4258945" y="651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9" name="直線コネクタ 68"/>
        <xdr:cNvCxnSpPr/>
      </xdr:nvCxnSpPr>
      <xdr:spPr>
        <a:xfrm>
          <a:off x="4119245" y="651192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70" name="有形固定資産減価償却率最大値テキスト"/>
        <xdr:cNvSpPr txBox="1"/>
      </xdr:nvSpPr>
      <xdr:spPr>
        <a:xfrm>
          <a:off x="4258945"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71" name="直線コネクタ 70"/>
        <xdr:cNvCxnSpPr/>
      </xdr:nvCxnSpPr>
      <xdr:spPr>
        <a:xfrm>
          <a:off x="4119245" y="53727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58709</xdr:rowOff>
    </xdr:from>
    <xdr:ext cx="405111" cy="259045"/>
    <xdr:sp macro="" textlink="">
      <xdr:nvSpPr>
        <xdr:cNvPr id="72" name="有形固定資産減価償却率平均値テキスト"/>
        <xdr:cNvSpPr txBox="1"/>
      </xdr:nvSpPr>
      <xdr:spPr>
        <a:xfrm>
          <a:off x="4258945" y="6009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80282</xdr:rowOff>
    </xdr:from>
    <xdr:to>
      <xdr:col>23</xdr:col>
      <xdr:colOff>136525</xdr:colOff>
      <xdr:row>32</xdr:row>
      <xdr:rowOff>10432</xdr:rowOff>
    </xdr:to>
    <xdr:sp macro="" textlink="">
      <xdr:nvSpPr>
        <xdr:cNvPr id="73" name="フローチャート: 判断 72"/>
        <xdr:cNvSpPr/>
      </xdr:nvSpPr>
      <xdr:spPr>
        <a:xfrm>
          <a:off x="4157345" y="60315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4" name="フローチャート: 判断 73"/>
        <xdr:cNvSpPr/>
      </xdr:nvSpPr>
      <xdr:spPr>
        <a:xfrm>
          <a:off x="3537585" y="60345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43271</xdr:rowOff>
    </xdr:from>
    <xdr:to>
      <xdr:col>15</xdr:col>
      <xdr:colOff>187325</xdr:colOff>
      <xdr:row>31</xdr:row>
      <xdr:rowOff>144871</xdr:rowOff>
    </xdr:to>
    <xdr:sp macro="" textlink="">
      <xdr:nvSpPr>
        <xdr:cNvPr id="75" name="フローチャート: 判断 74"/>
        <xdr:cNvSpPr/>
      </xdr:nvSpPr>
      <xdr:spPr>
        <a:xfrm>
          <a:off x="2867025" y="59944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3175</xdr:rowOff>
    </xdr:from>
    <xdr:to>
      <xdr:col>11</xdr:col>
      <xdr:colOff>187325</xdr:colOff>
      <xdr:row>31</xdr:row>
      <xdr:rowOff>104775</xdr:rowOff>
    </xdr:to>
    <xdr:sp macro="" textlink="">
      <xdr:nvSpPr>
        <xdr:cNvPr id="76" name="フローチャート: 判断 75"/>
        <xdr:cNvSpPr/>
      </xdr:nvSpPr>
      <xdr:spPr>
        <a:xfrm>
          <a:off x="2196465" y="59543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134529</xdr:rowOff>
    </xdr:from>
    <xdr:to>
      <xdr:col>7</xdr:col>
      <xdr:colOff>187325</xdr:colOff>
      <xdr:row>31</xdr:row>
      <xdr:rowOff>64679</xdr:rowOff>
    </xdr:to>
    <xdr:sp macro="" textlink="">
      <xdr:nvSpPr>
        <xdr:cNvPr id="77" name="フローチャート: 判断 76"/>
        <xdr:cNvSpPr/>
      </xdr:nvSpPr>
      <xdr:spPr>
        <a:xfrm>
          <a:off x="1525905" y="59181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41275</xdr:rowOff>
    </xdr:from>
    <xdr:to>
      <xdr:col>23</xdr:col>
      <xdr:colOff>136525</xdr:colOff>
      <xdr:row>27</xdr:row>
      <xdr:rowOff>142875</xdr:rowOff>
    </xdr:to>
    <xdr:sp macro="" textlink="">
      <xdr:nvSpPr>
        <xdr:cNvPr id="83" name="楕円 82"/>
        <xdr:cNvSpPr/>
      </xdr:nvSpPr>
      <xdr:spPr>
        <a:xfrm>
          <a:off x="4157345" y="532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165752</xdr:rowOff>
    </xdr:from>
    <xdr:ext cx="405111" cy="259045"/>
    <xdr:sp macro="" textlink="">
      <xdr:nvSpPr>
        <xdr:cNvPr id="84" name="有形固定資産減価償却率該当値テキスト"/>
        <xdr:cNvSpPr txBox="1"/>
      </xdr:nvSpPr>
      <xdr:spPr>
        <a:xfrm>
          <a:off x="4258945" y="5278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1179</xdr:rowOff>
    </xdr:from>
    <xdr:to>
      <xdr:col>19</xdr:col>
      <xdr:colOff>187325</xdr:colOff>
      <xdr:row>27</xdr:row>
      <xdr:rowOff>102779</xdr:rowOff>
    </xdr:to>
    <xdr:sp macro="" textlink="">
      <xdr:nvSpPr>
        <xdr:cNvPr id="85" name="楕円 84"/>
        <xdr:cNvSpPr/>
      </xdr:nvSpPr>
      <xdr:spPr>
        <a:xfrm>
          <a:off x="3537585" y="52818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51979</xdr:rowOff>
    </xdr:from>
    <xdr:to>
      <xdr:col>23</xdr:col>
      <xdr:colOff>85725</xdr:colOff>
      <xdr:row>27</xdr:row>
      <xdr:rowOff>92075</xdr:rowOff>
    </xdr:to>
    <xdr:cxnSp macro="">
      <xdr:nvCxnSpPr>
        <xdr:cNvPr id="86" name="直線コネクタ 85"/>
        <xdr:cNvCxnSpPr/>
      </xdr:nvCxnSpPr>
      <xdr:spPr>
        <a:xfrm>
          <a:off x="3588385" y="5332639"/>
          <a:ext cx="61976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141786</xdr:rowOff>
    </xdr:from>
    <xdr:to>
      <xdr:col>15</xdr:col>
      <xdr:colOff>187325</xdr:colOff>
      <xdr:row>27</xdr:row>
      <xdr:rowOff>71936</xdr:rowOff>
    </xdr:to>
    <xdr:sp macro="" textlink="">
      <xdr:nvSpPr>
        <xdr:cNvPr id="87" name="楕円 86"/>
        <xdr:cNvSpPr/>
      </xdr:nvSpPr>
      <xdr:spPr>
        <a:xfrm>
          <a:off x="2867025" y="52548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21136</xdr:rowOff>
    </xdr:from>
    <xdr:to>
      <xdr:col>19</xdr:col>
      <xdr:colOff>136525</xdr:colOff>
      <xdr:row>27</xdr:row>
      <xdr:rowOff>51979</xdr:rowOff>
    </xdr:to>
    <xdr:cxnSp macro="">
      <xdr:nvCxnSpPr>
        <xdr:cNvPr id="88" name="直線コネクタ 87"/>
        <xdr:cNvCxnSpPr/>
      </xdr:nvCxnSpPr>
      <xdr:spPr>
        <a:xfrm>
          <a:off x="2917825" y="5301796"/>
          <a:ext cx="67056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114028</xdr:rowOff>
    </xdr:from>
    <xdr:to>
      <xdr:col>11</xdr:col>
      <xdr:colOff>187325</xdr:colOff>
      <xdr:row>27</xdr:row>
      <xdr:rowOff>44178</xdr:rowOff>
    </xdr:to>
    <xdr:sp macro="" textlink="">
      <xdr:nvSpPr>
        <xdr:cNvPr id="89" name="楕円 88"/>
        <xdr:cNvSpPr/>
      </xdr:nvSpPr>
      <xdr:spPr>
        <a:xfrm>
          <a:off x="2196465" y="52270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164828</xdr:rowOff>
    </xdr:from>
    <xdr:to>
      <xdr:col>15</xdr:col>
      <xdr:colOff>136525</xdr:colOff>
      <xdr:row>27</xdr:row>
      <xdr:rowOff>21136</xdr:rowOff>
    </xdr:to>
    <xdr:cxnSp macro="">
      <xdr:nvCxnSpPr>
        <xdr:cNvPr id="90" name="直線コネクタ 89"/>
        <xdr:cNvCxnSpPr/>
      </xdr:nvCxnSpPr>
      <xdr:spPr>
        <a:xfrm>
          <a:off x="2247265" y="5277848"/>
          <a:ext cx="67056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89353</xdr:rowOff>
    </xdr:from>
    <xdr:to>
      <xdr:col>7</xdr:col>
      <xdr:colOff>187325</xdr:colOff>
      <xdr:row>27</xdr:row>
      <xdr:rowOff>19503</xdr:rowOff>
    </xdr:to>
    <xdr:sp macro="" textlink="">
      <xdr:nvSpPr>
        <xdr:cNvPr id="91" name="楕円 90"/>
        <xdr:cNvSpPr/>
      </xdr:nvSpPr>
      <xdr:spPr>
        <a:xfrm>
          <a:off x="1525905" y="52023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140153</xdr:rowOff>
    </xdr:from>
    <xdr:to>
      <xdr:col>11</xdr:col>
      <xdr:colOff>136525</xdr:colOff>
      <xdr:row>26</xdr:row>
      <xdr:rowOff>164828</xdr:rowOff>
    </xdr:to>
    <xdr:cxnSp macro="">
      <xdr:nvCxnSpPr>
        <xdr:cNvPr id="92" name="直線コネクタ 91"/>
        <xdr:cNvCxnSpPr/>
      </xdr:nvCxnSpPr>
      <xdr:spPr>
        <a:xfrm>
          <a:off x="1576705" y="5253173"/>
          <a:ext cx="67056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93" name="n_1aveValue有形固定資産減価償却率"/>
        <xdr:cNvSpPr txBox="1"/>
      </xdr:nvSpPr>
      <xdr:spPr>
        <a:xfrm>
          <a:off x="3395989" y="6123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135998</xdr:rowOff>
    </xdr:from>
    <xdr:ext cx="405111" cy="259045"/>
    <xdr:sp macro="" textlink="">
      <xdr:nvSpPr>
        <xdr:cNvPr id="94" name="n_2aveValue有形固定資産減価償却率"/>
        <xdr:cNvSpPr txBox="1"/>
      </xdr:nvSpPr>
      <xdr:spPr>
        <a:xfrm>
          <a:off x="2738129" y="6087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95902</xdr:rowOff>
    </xdr:from>
    <xdr:ext cx="405111" cy="259045"/>
    <xdr:sp macro="" textlink="">
      <xdr:nvSpPr>
        <xdr:cNvPr id="95" name="n_3aveValue有形固定資産減価償却率"/>
        <xdr:cNvSpPr txBox="1"/>
      </xdr:nvSpPr>
      <xdr:spPr>
        <a:xfrm>
          <a:off x="2067569"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55806</xdr:rowOff>
    </xdr:from>
    <xdr:ext cx="405111" cy="259045"/>
    <xdr:sp macro="" textlink="">
      <xdr:nvSpPr>
        <xdr:cNvPr id="96" name="n_4aveValue有形固定資産減価償却率"/>
        <xdr:cNvSpPr txBox="1"/>
      </xdr:nvSpPr>
      <xdr:spPr>
        <a:xfrm>
          <a:off x="1397009" y="600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119306</xdr:rowOff>
    </xdr:from>
    <xdr:ext cx="405111" cy="259045"/>
    <xdr:sp macro="" textlink="">
      <xdr:nvSpPr>
        <xdr:cNvPr id="97" name="n_1mainValue有形固定資産減価償却率"/>
        <xdr:cNvSpPr txBox="1"/>
      </xdr:nvSpPr>
      <xdr:spPr>
        <a:xfrm>
          <a:off x="3395989" y="5064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88463</xdr:rowOff>
    </xdr:from>
    <xdr:ext cx="405111" cy="259045"/>
    <xdr:sp macro="" textlink="">
      <xdr:nvSpPr>
        <xdr:cNvPr id="98" name="n_2mainValue有形固定資産減価償却率"/>
        <xdr:cNvSpPr txBox="1"/>
      </xdr:nvSpPr>
      <xdr:spPr>
        <a:xfrm>
          <a:off x="2738129" y="5033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60705</xdr:rowOff>
    </xdr:from>
    <xdr:ext cx="405111" cy="259045"/>
    <xdr:sp macro="" textlink="">
      <xdr:nvSpPr>
        <xdr:cNvPr id="99" name="n_3mainValue有形固定資産減価償却率"/>
        <xdr:cNvSpPr txBox="1"/>
      </xdr:nvSpPr>
      <xdr:spPr>
        <a:xfrm>
          <a:off x="2067569" y="5006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36030</xdr:rowOff>
    </xdr:from>
    <xdr:ext cx="405111" cy="259045"/>
    <xdr:sp macro="" textlink="">
      <xdr:nvSpPr>
        <xdr:cNvPr id="100" name="n_4mainValue有形固定資産減価償却率"/>
        <xdr:cNvSpPr txBox="1"/>
      </xdr:nvSpPr>
      <xdr:spPr>
        <a:xfrm>
          <a:off x="1397009" y="498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下水道事業の起債残高の減等により将来負担額が減となったことから、債務償還比率は減少した。ごみ収集事業等で直営が残っていることや、高年齢職員が多いことにより給与水準が類似団体平均を上回っているため、今後も業務の民間委託や再任用職員の知識・経験の活用などによる効率的な運営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9" name="直線コネクタ 128"/>
        <xdr:cNvCxnSpPr/>
      </xdr:nvCxnSpPr>
      <xdr:spPr>
        <a:xfrm flipV="1">
          <a:off x="13027660" y="5196628"/>
          <a:ext cx="1269" cy="143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30" name="債務償還比率最小値テキスト"/>
        <xdr:cNvSpPr txBox="1"/>
      </xdr:nvSpPr>
      <xdr:spPr>
        <a:xfrm>
          <a:off x="13080365" y="66369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31" name="直線コネクタ 130"/>
        <xdr:cNvCxnSpPr/>
      </xdr:nvCxnSpPr>
      <xdr:spPr>
        <a:xfrm>
          <a:off x="12963525" y="66330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34" name="債務償還比率平均値テキスト"/>
        <xdr:cNvSpPr txBox="1"/>
      </xdr:nvSpPr>
      <xdr:spPr>
        <a:xfrm>
          <a:off x="13080365" y="5870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5" name="フローチャート: 判断 134"/>
        <xdr:cNvSpPr/>
      </xdr:nvSpPr>
      <xdr:spPr>
        <a:xfrm>
          <a:off x="13001625" y="5892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6" name="フローチャート: 判断 135"/>
        <xdr:cNvSpPr/>
      </xdr:nvSpPr>
      <xdr:spPr>
        <a:xfrm>
          <a:off x="12359005" y="5894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7" name="フローチャート: 判断 136"/>
        <xdr:cNvSpPr/>
      </xdr:nvSpPr>
      <xdr:spPr>
        <a:xfrm>
          <a:off x="11688445" y="5875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8" name="フローチャート: 判断 137"/>
        <xdr:cNvSpPr/>
      </xdr:nvSpPr>
      <xdr:spPr>
        <a:xfrm>
          <a:off x="11017885" y="58994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9" name="フローチャート: 判断 138"/>
        <xdr:cNvSpPr/>
      </xdr:nvSpPr>
      <xdr:spPr>
        <a:xfrm>
          <a:off x="10347325" y="59069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95342</xdr:rowOff>
    </xdr:from>
    <xdr:to>
      <xdr:col>76</xdr:col>
      <xdr:colOff>73025</xdr:colOff>
      <xdr:row>31</xdr:row>
      <xdr:rowOff>25492</xdr:rowOff>
    </xdr:to>
    <xdr:sp macro="" textlink="">
      <xdr:nvSpPr>
        <xdr:cNvPr id="145" name="楕円 144"/>
        <xdr:cNvSpPr/>
      </xdr:nvSpPr>
      <xdr:spPr>
        <a:xfrm>
          <a:off x="13001625" y="58789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118219</xdr:rowOff>
    </xdr:from>
    <xdr:ext cx="469744" cy="259045"/>
    <xdr:sp macro="" textlink="">
      <xdr:nvSpPr>
        <xdr:cNvPr id="146" name="債務償還比率該当値テキスト"/>
        <xdr:cNvSpPr txBox="1"/>
      </xdr:nvSpPr>
      <xdr:spPr>
        <a:xfrm>
          <a:off x="13080365" y="573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44556</xdr:rowOff>
    </xdr:from>
    <xdr:to>
      <xdr:col>72</xdr:col>
      <xdr:colOff>123825</xdr:colOff>
      <xdr:row>31</xdr:row>
      <xdr:rowOff>146156</xdr:rowOff>
    </xdr:to>
    <xdr:sp macro="" textlink="">
      <xdr:nvSpPr>
        <xdr:cNvPr id="147" name="楕円 146"/>
        <xdr:cNvSpPr/>
      </xdr:nvSpPr>
      <xdr:spPr>
        <a:xfrm>
          <a:off x="12359005" y="59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146142</xdr:rowOff>
    </xdr:from>
    <xdr:to>
      <xdr:col>76</xdr:col>
      <xdr:colOff>22225</xdr:colOff>
      <xdr:row>31</xdr:row>
      <xdr:rowOff>95356</xdr:rowOff>
    </xdr:to>
    <xdr:cxnSp macro="">
      <xdr:nvCxnSpPr>
        <xdr:cNvPr id="148" name="直線コネクタ 147"/>
        <xdr:cNvCxnSpPr/>
      </xdr:nvCxnSpPr>
      <xdr:spPr>
        <a:xfrm flipV="1">
          <a:off x="12409805" y="5929722"/>
          <a:ext cx="619760" cy="11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66985</xdr:rowOff>
    </xdr:from>
    <xdr:to>
      <xdr:col>68</xdr:col>
      <xdr:colOff>123825</xdr:colOff>
      <xdr:row>31</xdr:row>
      <xdr:rowOff>168585</xdr:rowOff>
    </xdr:to>
    <xdr:sp macro="" textlink="">
      <xdr:nvSpPr>
        <xdr:cNvPr id="149" name="楕円 148"/>
        <xdr:cNvSpPr/>
      </xdr:nvSpPr>
      <xdr:spPr>
        <a:xfrm>
          <a:off x="11688445" y="601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95356</xdr:rowOff>
    </xdr:from>
    <xdr:to>
      <xdr:col>72</xdr:col>
      <xdr:colOff>73025</xdr:colOff>
      <xdr:row>31</xdr:row>
      <xdr:rowOff>117785</xdr:rowOff>
    </xdr:to>
    <xdr:cxnSp macro="">
      <xdr:nvCxnSpPr>
        <xdr:cNvPr id="150" name="直線コネクタ 149"/>
        <xdr:cNvCxnSpPr/>
      </xdr:nvCxnSpPr>
      <xdr:spPr>
        <a:xfrm flipV="1">
          <a:off x="11739245" y="6046576"/>
          <a:ext cx="670560" cy="2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19777</xdr:rowOff>
    </xdr:from>
    <xdr:to>
      <xdr:col>64</xdr:col>
      <xdr:colOff>123825</xdr:colOff>
      <xdr:row>30</xdr:row>
      <xdr:rowOff>121377</xdr:rowOff>
    </xdr:to>
    <xdr:sp macro="" textlink="">
      <xdr:nvSpPr>
        <xdr:cNvPr id="151" name="楕円 150"/>
        <xdr:cNvSpPr/>
      </xdr:nvSpPr>
      <xdr:spPr>
        <a:xfrm>
          <a:off x="11017885" y="580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70577</xdr:rowOff>
    </xdr:from>
    <xdr:to>
      <xdr:col>68</xdr:col>
      <xdr:colOff>73025</xdr:colOff>
      <xdr:row>31</xdr:row>
      <xdr:rowOff>117785</xdr:rowOff>
    </xdr:to>
    <xdr:cxnSp macro="">
      <xdr:nvCxnSpPr>
        <xdr:cNvPr id="152" name="直線コネクタ 151"/>
        <xdr:cNvCxnSpPr/>
      </xdr:nvCxnSpPr>
      <xdr:spPr>
        <a:xfrm>
          <a:off x="11068685" y="5854157"/>
          <a:ext cx="670560" cy="21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114773</xdr:rowOff>
    </xdr:from>
    <xdr:to>
      <xdr:col>60</xdr:col>
      <xdr:colOff>123825</xdr:colOff>
      <xdr:row>31</xdr:row>
      <xdr:rowOff>44923</xdr:rowOff>
    </xdr:to>
    <xdr:sp macro="" textlink="">
      <xdr:nvSpPr>
        <xdr:cNvPr id="153" name="楕円 152"/>
        <xdr:cNvSpPr/>
      </xdr:nvSpPr>
      <xdr:spPr>
        <a:xfrm>
          <a:off x="10347325" y="58983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70577</xdr:rowOff>
    </xdr:from>
    <xdr:to>
      <xdr:col>64</xdr:col>
      <xdr:colOff>73025</xdr:colOff>
      <xdr:row>30</xdr:row>
      <xdr:rowOff>165573</xdr:rowOff>
    </xdr:to>
    <xdr:cxnSp macro="">
      <xdr:nvCxnSpPr>
        <xdr:cNvPr id="154" name="直線コネクタ 153"/>
        <xdr:cNvCxnSpPr/>
      </xdr:nvCxnSpPr>
      <xdr:spPr>
        <a:xfrm flipV="1">
          <a:off x="10398125" y="5854157"/>
          <a:ext cx="67056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5" name="n_1aveValue債務償還比率"/>
        <xdr:cNvSpPr txBox="1"/>
      </xdr:nvSpPr>
      <xdr:spPr>
        <a:xfrm>
          <a:off x="12185092" y="567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6" name="n_2aveValue債務償還比率"/>
        <xdr:cNvSpPr txBox="1"/>
      </xdr:nvSpPr>
      <xdr:spPr>
        <a:xfrm>
          <a:off x="11527232" y="565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57" name="n_3aveValue債務償還比率"/>
        <xdr:cNvSpPr txBox="1"/>
      </xdr:nvSpPr>
      <xdr:spPr>
        <a:xfrm>
          <a:off x="10856672" y="598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58" name="n_4aveValue債務償還比率"/>
        <xdr:cNvSpPr txBox="1"/>
      </xdr:nvSpPr>
      <xdr:spPr>
        <a:xfrm>
          <a:off x="10186112" y="599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137283</xdr:rowOff>
    </xdr:from>
    <xdr:ext cx="469744" cy="259045"/>
    <xdr:sp macro="" textlink="">
      <xdr:nvSpPr>
        <xdr:cNvPr id="159" name="n_1mainValue債務償還比率"/>
        <xdr:cNvSpPr txBox="1"/>
      </xdr:nvSpPr>
      <xdr:spPr>
        <a:xfrm>
          <a:off x="12185092" y="608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159712</xdr:rowOff>
    </xdr:from>
    <xdr:ext cx="469744" cy="259045"/>
    <xdr:sp macro="" textlink="">
      <xdr:nvSpPr>
        <xdr:cNvPr id="160" name="n_2mainValue債務償還比率"/>
        <xdr:cNvSpPr txBox="1"/>
      </xdr:nvSpPr>
      <xdr:spPr>
        <a:xfrm>
          <a:off x="11527232" y="611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137904</xdr:rowOff>
    </xdr:from>
    <xdr:ext cx="469744" cy="259045"/>
    <xdr:sp macro="" textlink="">
      <xdr:nvSpPr>
        <xdr:cNvPr id="161" name="n_3mainValue債務償還比率"/>
        <xdr:cNvSpPr txBox="1"/>
      </xdr:nvSpPr>
      <xdr:spPr>
        <a:xfrm>
          <a:off x="10856672" y="558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61450</xdr:rowOff>
    </xdr:from>
    <xdr:ext cx="469744" cy="259045"/>
    <xdr:sp macro="" textlink="">
      <xdr:nvSpPr>
        <xdr:cNvPr id="162" name="n_4mainValue債務償還比率"/>
        <xdr:cNvSpPr txBox="1"/>
      </xdr:nvSpPr>
      <xdr:spPr>
        <a:xfrm>
          <a:off x="10186112" y="567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84,886
80,728
22.14
38,741,486
37,050,872
1,129,343
16,618,470
15,880,586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086225" y="5814060"/>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124960"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020820" y="68751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12496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020820" y="5814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124960" y="628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03606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312160" y="6290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5146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739900" y="6193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965200" y="6205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107315</xdr:rowOff>
    </xdr:from>
    <xdr:to>
      <xdr:col>24</xdr:col>
      <xdr:colOff>114300</xdr:colOff>
      <xdr:row>36</xdr:row>
      <xdr:rowOff>37465</xdr:rowOff>
    </xdr:to>
    <xdr:sp macro="" textlink="">
      <xdr:nvSpPr>
        <xdr:cNvPr id="73" name="楕円 72"/>
        <xdr:cNvSpPr/>
      </xdr:nvSpPr>
      <xdr:spPr>
        <a:xfrm>
          <a:off x="4036060" y="5974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130192</xdr:rowOff>
    </xdr:from>
    <xdr:ext cx="405111" cy="259045"/>
    <xdr:sp macro="" textlink="">
      <xdr:nvSpPr>
        <xdr:cNvPr id="74" name="【道路】&#10;有形固定資産減価償却率該当値テキスト"/>
        <xdr:cNvSpPr txBox="1"/>
      </xdr:nvSpPr>
      <xdr:spPr>
        <a:xfrm>
          <a:off x="4124960"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95885</xdr:rowOff>
    </xdr:from>
    <xdr:to>
      <xdr:col>20</xdr:col>
      <xdr:colOff>38100</xdr:colOff>
      <xdr:row>36</xdr:row>
      <xdr:rowOff>26035</xdr:rowOff>
    </xdr:to>
    <xdr:sp macro="" textlink="">
      <xdr:nvSpPr>
        <xdr:cNvPr id="75" name="楕円 74"/>
        <xdr:cNvSpPr/>
      </xdr:nvSpPr>
      <xdr:spPr>
        <a:xfrm>
          <a:off x="3312160" y="59632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146685</xdr:rowOff>
    </xdr:from>
    <xdr:to>
      <xdr:col>24</xdr:col>
      <xdr:colOff>63500</xdr:colOff>
      <xdr:row>35</xdr:row>
      <xdr:rowOff>158115</xdr:rowOff>
    </xdr:to>
    <xdr:cxnSp macro="">
      <xdr:nvCxnSpPr>
        <xdr:cNvPr id="76" name="直線コネクタ 75"/>
        <xdr:cNvCxnSpPr/>
      </xdr:nvCxnSpPr>
      <xdr:spPr>
        <a:xfrm>
          <a:off x="3355340" y="6014085"/>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61595</xdr:rowOff>
    </xdr:from>
    <xdr:to>
      <xdr:col>15</xdr:col>
      <xdr:colOff>101600</xdr:colOff>
      <xdr:row>35</xdr:row>
      <xdr:rowOff>163195</xdr:rowOff>
    </xdr:to>
    <xdr:sp macro="" textlink="">
      <xdr:nvSpPr>
        <xdr:cNvPr id="77" name="楕円 76"/>
        <xdr:cNvSpPr/>
      </xdr:nvSpPr>
      <xdr:spPr>
        <a:xfrm>
          <a:off x="25146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112395</xdr:rowOff>
    </xdr:from>
    <xdr:to>
      <xdr:col>19</xdr:col>
      <xdr:colOff>177800</xdr:colOff>
      <xdr:row>35</xdr:row>
      <xdr:rowOff>146685</xdr:rowOff>
    </xdr:to>
    <xdr:cxnSp macro="">
      <xdr:nvCxnSpPr>
        <xdr:cNvPr id="78" name="直線コネクタ 77"/>
        <xdr:cNvCxnSpPr/>
      </xdr:nvCxnSpPr>
      <xdr:spPr>
        <a:xfrm>
          <a:off x="2565400" y="5979795"/>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57785</xdr:rowOff>
    </xdr:from>
    <xdr:to>
      <xdr:col>10</xdr:col>
      <xdr:colOff>165100</xdr:colOff>
      <xdr:row>35</xdr:row>
      <xdr:rowOff>159385</xdr:rowOff>
    </xdr:to>
    <xdr:sp macro="" textlink="">
      <xdr:nvSpPr>
        <xdr:cNvPr id="79" name="楕円 78"/>
        <xdr:cNvSpPr/>
      </xdr:nvSpPr>
      <xdr:spPr>
        <a:xfrm>
          <a:off x="17399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108585</xdr:rowOff>
    </xdr:from>
    <xdr:to>
      <xdr:col>15</xdr:col>
      <xdr:colOff>50800</xdr:colOff>
      <xdr:row>35</xdr:row>
      <xdr:rowOff>112395</xdr:rowOff>
    </xdr:to>
    <xdr:cxnSp macro="">
      <xdr:nvCxnSpPr>
        <xdr:cNvPr id="80" name="直線コネクタ 79"/>
        <xdr:cNvCxnSpPr/>
      </xdr:nvCxnSpPr>
      <xdr:spPr>
        <a:xfrm>
          <a:off x="1790700" y="5975985"/>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42545</xdr:rowOff>
    </xdr:from>
    <xdr:to>
      <xdr:col>6</xdr:col>
      <xdr:colOff>38100</xdr:colOff>
      <xdr:row>35</xdr:row>
      <xdr:rowOff>144145</xdr:rowOff>
    </xdr:to>
    <xdr:sp macro="" textlink="">
      <xdr:nvSpPr>
        <xdr:cNvPr id="81" name="楕円 80"/>
        <xdr:cNvSpPr/>
      </xdr:nvSpPr>
      <xdr:spPr>
        <a:xfrm>
          <a:off x="965200" y="59099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93345</xdr:rowOff>
    </xdr:from>
    <xdr:to>
      <xdr:col>10</xdr:col>
      <xdr:colOff>114300</xdr:colOff>
      <xdr:row>35</xdr:row>
      <xdr:rowOff>108585</xdr:rowOff>
    </xdr:to>
    <xdr:cxnSp macro="">
      <xdr:nvCxnSpPr>
        <xdr:cNvPr id="82" name="直線コネクタ 81"/>
        <xdr:cNvCxnSpPr/>
      </xdr:nvCxnSpPr>
      <xdr:spPr>
        <a:xfrm>
          <a:off x="1008380" y="5960745"/>
          <a:ext cx="7823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17056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xdr:cNvSpPr txBox="1"/>
      </xdr:nvSpPr>
      <xdr:spPr>
        <a:xfrm>
          <a:off x="238570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xdr:cNvSpPr txBox="1"/>
      </xdr:nvSpPr>
      <xdr:spPr>
        <a:xfrm>
          <a:off x="161100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83630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42562</xdr:rowOff>
    </xdr:from>
    <xdr:ext cx="405111" cy="259045"/>
    <xdr:sp macro="" textlink="">
      <xdr:nvSpPr>
        <xdr:cNvPr id="87" name="n_1mainValue【道路】&#10;有形固定資産減価償却率"/>
        <xdr:cNvSpPr txBox="1"/>
      </xdr:nvSpPr>
      <xdr:spPr>
        <a:xfrm>
          <a:off x="3170564" y="57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8272</xdr:rowOff>
    </xdr:from>
    <xdr:ext cx="405111" cy="259045"/>
    <xdr:sp macro="" textlink="">
      <xdr:nvSpPr>
        <xdr:cNvPr id="88" name="n_2mainValue【道路】&#10;有形固定資産減価償却率"/>
        <xdr:cNvSpPr txBox="1"/>
      </xdr:nvSpPr>
      <xdr:spPr>
        <a:xfrm>
          <a:off x="2385704" y="57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4462</xdr:rowOff>
    </xdr:from>
    <xdr:ext cx="405111" cy="259045"/>
    <xdr:sp macro="" textlink="">
      <xdr:nvSpPr>
        <xdr:cNvPr id="89" name="n_3mainValue【道路】&#10;有形固定資産減価償却率"/>
        <xdr:cNvSpPr txBox="1"/>
      </xdr:nvSpPr>
      <xdr:spPr>
        <a:xfrm>
          <a:off x="1611004" y="57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160672</xdr:rowOff>
    </xdr:from>
    <xdr:ext cx="405111" cy="259045"/>
    <xdr:sp macro="" textlink="">
      <xdr:nvSpPr>
        <xdr:cNvPr id="90" name="n_4mainValue【道路】&#10;有形固定資産減価償却率"/>
        <xdr:cNvSpPr txBox="1"/>
      </xdr:nvSpPr>
      <xdr:spPr>
        <a:xfrm>
          <a:off x="836304"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9219565" y="5485295"/>
          <a:ext cx="0" cy="1546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9258300" y="703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9154160" y="70314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9258300" y="526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9154160" y="54852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9258300" y="6640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9192260" y="67852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8445500" y="6776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7670800" y="67769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6873240" y="67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098540" y="67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78569</xdr:rowOff>
    </xdr:from>
    <xdr:to>
      <xdr:col>55</xdr:col>
      <xdr:colOff>50800</xdr:colOff>
      <xdr:row>42</xdr:row>
      <xdr:rowOff>8719</xdr:rowOff>
    </xdr:to>
    <xdr:sp macro="" textlink="">
      <xdr:nvSpPr>
        <xdr:cNvPr id="130" name="楕円 129"/>
        <xdr:cNvSpPr/>
      </xdr:nvSpPr>
      <xdr:spPr>
        <a:xfrm>
          <a:off x="9192260" y="69518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164946</xdr:rowOff>
    </xdr:from>
    <xdr:ext cx="469744" cy="259045"/>
    <xdr:sp macro="" textlink="">
      <xdr:nvSpPr>
        <xdr:cNvPr id="131" name="【道路】&#10;一人当たり延長該当値テキスト"/>
        <xdr:cNvSpPr txBox="1"/>
      </xdr:nvSpPr>
      <xdr:spPr>
        <a:xfrm>
          <a:off x="9258300" y="687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79025</xdr:rowOff>
    </xdr:from>
    <xdr:to>
      <xdr:col>50</xdr:col>
      <xdr:colOff>165100</xdr:colOff>
      <xdr:row>42</xdr:row>
      <xdr:rowOff>9175</xdr:rowOff>
    </xdr:to>
    <xdr:sp macro="" textlink="">
      <xdr:nvSpPr>
        <xdr:cNvPr id="132" name="楕円 131"/>
        <xdr:cNvSpPr/>
      </xdr:nvSpPr>
      <xdr:spPr>
        <a:xfrm>
          <a:off x="8445500" y="6952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129369</xdr:rowOff>
    </xdr:from>
    <xdr:to>
      <xdr:col>55</xdr:col>
      <xdr:colOff>0</xdr:colOff>
      <xdr:row>41</xdr:row>
      <xdr:rowOff>129825</xdr:rowOff>
    </xdr:to>
    <xdr:cxnSp macro="">
      <xdr:nvCxnSpPr>
        <xdr:cNvPr id="133" name="直線コネクタ 132"/>
        <xdr:cNvCxnSpPr/>
      </xdr:nvCxnSpPr>
      <xdr:spPr>
        <a:xfrm flipV="1">
          <a:off x="8496300" y="7002609"/>
          <a:ext cx="7239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79064</xdr:rowOff>
    </xdr:from>
    <xdr:to>
      <xdr:col>46</xdr:col>
      <xdr:colOff>38100</xdr:colOff>
      <xdr:row>42</xdr:row>
      <xdr:rowOff>9214</xdr:rowOff>
    </xdr:to>
    <xdr:sp macro="" textlink="">
      <xdr:nvSpPr>
        <xdr:cNvPr id="134" name="楕円 133"/>
        <xdr:cNvSpPr/>
      </xdr:nvSpPr>
      <xdr:spPr>
        <a:xfrm>
          <a:off x="7670800" y="69523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129825</xdr:rowOff>
    </xdr:from>
    <xdr:to>
      <xdr:col>50</xdr:col>
      <xdr:colOff>114300</xdr:colOff>
      <xdr:row>41</xdr:row>
      <xdr:rowOff>129864</xdr:rowOff>
    </xdr:to>
    <xdr:cxnSp macro="">
      <xdr:nvCxnSpPr>
        <xdr:cNvPr id="135" name="直線コネクタ 134"/>
        <xdr:cNvCxnSpPr/>
      </xdr:nvCxnSpPr>
      <xdr:spPr>
        <a:xfrm flipV="1">
          <a:off x="7713980" y="7003065"/>
          <a:ext cx="78232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79025</xdr:rowOff>
    </xdr:from>
    <xdr:to>
      <xdr:col>41</xdr:col>
      <xdr:colOff>101600</xdr:colOff>
      <xdr:row>42</xdr:row>
      <xdr:rowOff>9175</xdr:rowOff>
    </xdr:to>
    <xdr:sp macro="" textlink="">
      <xdr:nvSpPr>
        <xdr:cNvPr id="136" name="楕円 135"/>
        <xdr:cNvSpPr/>
      </xdr:nvSpPr>
      <xdr:spPr>
        <a:xfrm>
          <a:off x="6873240" y="6952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129825</xdr:rowOff>
    </xdr:from>
    <xdr:to>
      <xdr:col>45</xdr:col>
      <xdr:colOff>177800</xdr:colOff>
      <xdr:row>41</xdr:row>
      <xdr:rowOff>129864</xdr:rowOff>
    </xdr:to>
    <xdr:cxnSp macro="">
      <xdr:nvCxnSpPr>
        <xdr:cNvPr id="137" name="直線コネクタ 136"/>
        <xdr:cNvCxnSpPr/>
      </xdr:nvCxnSpPr>
      <xdr:spPr>
        <a:xfrm>
          <a:off x="6924040" y="7003065"/>
          <a:ext cx="78994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79121</xdr:rowOff>
    </xdr:from>
    <xdr:to>
      <xdr:col>36</xdr:col>
      <xdr:colOff>165100</xdr:colOff>
      <xdr:row>42</xdr:row>
      <xdr:rowOff>9271</xdr:rowOff>
    </xdr:to>
    <xdr:sp macro="" textlink="">
      <xdr:nvSpPr>
        <xdr:cNvPr id="138" name="楕円 137"/>
        <xdr:cNvSpPr/>
      </xdr:nvSpPr>
      <xdr:spPr>
        <a:xfrm>
          <a:off x="6098540" y="69523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129825</xdr:rowOff>
    </xdr:from>
    <xdr:to>
      <xdr:col>41</xdr:col>
      <xdr:colOff>50800</xdr:colOff>
      <xdr:row>41</xdr:row>
      <xdr:rowOff>129921</xdr:rowOff>
    </xdr:to>
    <xdr:cxnSp macro="">
      <xdr:nvCxnSpPr>
        <xdr:cNvPr id="139" name="直線コネクタ 138"/>
        <xdr:cNvCxnSpPr/>
      </xdr:nvCxnSpPr>
      <xdr:spPr>
        <a:xfrm flipV="1">
          <a:off x="6149340" y="7003065"/>
          <a:ext cx="7747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xdr:cNvSpPr txBox="1"/>
      </xdr:nvSpPr>
      <xdr:spPr>
        <a:xfrm>
          <a:off x="8239271" y="655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xdr:cNvSpPr txBox="1"/>
      </xdr:nvSpPr>
      <xdr:spPr>
        <a:xfrm>
          <a:off x="7477271" y="655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6702571" y="651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xdr:cNvSpPr txBox="1"/>
      </xdr:nvSpPr>
      <xdr:spPr>
        <a:xfrm>
          <a:off x="5905011" y="654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302</xdr:rowOff>
    </xdr:from>
    <xdr:ext cx="469744" cy="259045"/>
    <xdr:sp macro="" textlink="">
      <xdr:nvSpPr>
        <xdr:cNvPr id="144" name="n_1mainValue【道路】&#10;一人当たり延長"/>
        <xdr:cNvSpPr txBox="1"/>
      </xdr:nvSpPr>
      <xdr:spPr>
        <a:xfrm>
          <a:off x="8271587" y="70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341</xdr:rowOff>
    </xdr:from>
    <xdr:ext cx="469744" cy="259045"/>
    <xdr:sp macro="" textlink="">
      <xdr:nvSpPr>
        <xdr:cNvPr id="145" name="n_2mainValue【道路】&#10;一人当たり延長"/>
        <xdr:cNvSpPr txBox="1"/>
      </xdr:nvSpPr>
      <xdr:spPr>
        <a:xfrm>
          <a:off x="7509587" y="7041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302</xdr:rowOff>
    </xdr:from>
    <xdr:ext cx="469744" cy="259045"/>
    <xdr:sp macro="" textlink="">
      <xdr:nvSpPr>
        <xdr:cNvPr id="146" name="n_3mainValue【道路】&#10;一人当たり延長"/>
        <xdr:cNvSpPr txBox="1"/>
      </xdr:nvSpPr>
      <xdr:spPr>
        <a:xfrm>
          <a:off x="6712027" y="70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398</xdr:rowOff>
    </xdr:from>
    <xdr:ext cx="469744" cy="259045"/>
    <xdr:sp macro="" textlink="">
      <xdr:nvSpPr>
        <xdr:cNvPr id="147" name="n_4mainValue【道路】&#10;一人当たり延長"/>
        <xdr:cNvSpPr txBox="1"/>
      </xdr:nvSpPr>
      <xdr:spPr>
        <a:xfrm>
          <a:off x="5937327" y="704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086225" y="9486900"/>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124960"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020820" y="105708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124960" y="926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020820" y="948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124960" y="9862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036060" y="1000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312160" y="10020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514600" y="9994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7399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965200" y="99294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8" name="楕円 187"/>
        <xdr:cNvSpPr/>
      </xdr:nvSpPr>
      <xdr:spPr>
        <a:xfrm>
          <a:off x="403606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154322</xdr:rowOff>
    </xdr:from>
    <xdr:ext cx="405111" cy="259045"/>
    <xdr:sp macro="" textlink="">
      <xdr:nvSpPr>
        <xdr:cNvPr id="189" name="【橋りょう・トンネル】&#10;有形固定資産減価償却率該当値テキスト"/>
        <xdr:cNvSpPr txBox="1"/>
      </xdr:nvSpPr>
      <xdr:spPr>
        <a:xfrm>
          <a:off x="4124960" y="1004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31115</xdr:rowOff>
    </xdr:from>
    <xdr:to>
      <xdr:col>20</xdr:col>
      <xdr:colOff>38100</xdr:colOff>
      <xdr:row>60</xdr:row>
      <xdr:rowOff>132715</xdr:rowOff>
    </xdr:to>
    <xdr:sp macro="" textlink="">
      <xdr:nvSpPr>
        <xdr:cNvPr id="190" name="楕円 189"/>
        <xdr:cNvSpPr/>
      </xdr:nvSpPr>
      <xdr:spPr>
        <a:xfrm>
          <a:off x="3312160" y="100895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55245</xdr:rowOff>
    </xdr:from>
    <xdr:to>
      <xdr:col>24</xdr:col>
      <xdr:colOff>63500</xdr:colOff>
      <xdr:row>60</xdr:row>
      <xdr:rowOff>81915</xdr:rowOff>
    </xdr:to>
    <xdr:cxnSp macro="">
      <xdr:nvCxnSpPr>
        <xdr:cNvPr id="191" name="直線コネクタ 190"/>
        <xdr:cNvCxnSpPr/>
      </xdr:nvCxnSpPr>
      <xdr:spPr>
        <a:xfrm flipV="1">
          <a:off x="3355340" y="10113645"/>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170180</xdr:rowOff>
    </xdr:from>
    <xdr:to>
      <xdr:col>15</xdr:col>
      <xdr:colOff>101600</xdr:colOff>
      <xdr:row>60</xdr:row>
      <xdr:rowOff>100330</xdr:rowOff>
    </xdr:to>
    <xdr:sp macro="" textlink="">
      <xdr:nvSpPr>
        <xdr:cNvPr id="192" name="楕円 191"/>
        <xdr:cNvSpPr/>
      </xdr:nvSpPr>
      <xdr:spPr>
        <a:xfrm>
          <a:off x="2514600" y="10060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49530</xdr:rowOff>
    </xdr:from>
    <xdr:to>
      <xdr:col>19</xdr:col>
      <xdr:colOff>177800</xdr:colOff>
      <xdr:row>60</xdr:row>
      <xdr:rowOff>81915</xdr:rowOff>
    </xdr:to>
    <xdr:cxnSp macro="">
      <xdr:nvCxnSpPr>
        <xdr:cNvPr id="193" name="直線コネクタ 192"/>
        <xdr:cNvCxnSpPr/>
      </xdr:nvCxnSpPr>
      <xdr:spPr>
        <a:xfrm>
          <a:off x="2565400" y="10107930"/>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94" name="楕円 193"/>
        <xdr:cNvSpPr/>
      </xdr:nvSpPr>
      <xdr:spPr>
        <a:xfrm>
          <a:off x="1739900" y="10028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17145</xdr:rowOff>
    </xdr:from>
    <xdr:to>
      <xdr:col>15</xdr:col>
      <xdr:colOff>50800</xdr:colOff>
      <xdr:row>60</xdr:row>
      <xdr:rowOff>49530</xdr:rowOff>
    </xdr:to>
    <xdr:cxnSp macro="">
      <xdr:nvCxnSpPr>
        <xdr:cNvPr id="195" name="直線コネクタ 194"/>
        <xdr:cNvCxnSpPr/>
      </xdr:nvCxnSpPr>
      <xdr:spPr>
        <a:xfrm>
          <a:off x="1790700" y="10075545"/>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105410</xdr:rowOff>
    </xdr:from>
    <xdr:to>
      <xdr:col>6</xdr:col>
      <xdr:colOff>38100</xdr:colOff>
      <xdr:row>60</xdr:row>
      <xdr:rowOff>35560</xdr:rowOff>
    </xdr:to>
    <xdr:sp macro="" textlink="">
      <xdr:nvSpPr>
        <xdr:cNvPr id="196" name="楕円 195"/>
        <xdr:cNvSpPr/>
      </xdr:nvSpPr>
      <xdr:spPr>
        <a:xfrm>
          <a:off x="965200" y="99961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156210</xdr:rowOff>
    </xdr:from>
    <xdr:to>
      <xdr:col>10</xdr:col>
      <xdr:colOff>114300</xdr:colOff>
      <xdr:row>60</xdr:row>
      <xdr:rowOff>17145</xdr:rowOff>
    </xdr:to>
    <xdr:cxnSp macro="">
      <xdr:nvCxnSpPr>
        <xdr:cNvPr id="197" name="直線コネクタ 196"/>
        <xdr:cNvCxnSpPr/>
      </xdr:nvCxnSpPr>
      <xdr:spPr>
        <a:xfrm>
          <a:off x="1008380" y="10046970"/>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xdr:cNvSpPr txBox="1"/>
      </xdr:nvSpPr>
      <xdr:spPr>
        <a:xfrm>
          <a:off x="317056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xdr:cNvSpPr txBox="1"/>
      </xdr:nvSpPr>
      <xdr:spPr>
        <a:xfrm>
          <a:off x="238570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xdr:cNvSpPr txBox="1"/>
      </xdr:nvSpPr>
      <xdr:spPr>
        <a:xfrm>
          <a:off x="161100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xdr:cNvSpPr txBox="1"/>
      </xdr:nvSpPr>
      <xdr:spPr>
        <a:xfrm>
          <a:off x="83630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123842</xdr:rowOff>
    </xdr:from>
    <xdr:ext cx="405111" cy="259045"/>
    <xdr:sp macro="" textlink="">
      <xdr:nvSpPr>
        <xdr:cNvPr id="202" name="n_1mainValue【橋りょう・トンネル】&#10;有形固定資産減価償却率"/>
        <xdr:cNvSpPr txBox="1"/>
      </xdr:nvSpPr>
      <xdr:spPr>
        <a:xfrm>
          <a:off x="317056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91457</xdr:rowOff>
    </xdr:from>
    <xdr:ext cx="405111" cy="259045"/>
    <xdr:sp macro="" textlink="">
      <xdr:nvSpPr>
        <xdr:cNvPr id="203" name="n_2mainValue【橋りょう・トンネル】&#10;有形固定資産減価償却率"/>
        <xdr:cNvSpPr txBox="1"/>
      </xdr:nvSpPr>
      <xdr:spPr>
        <a:xfrm>
          <a:off x="238570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204" name="n_3mainValue【橋りょう・トンネル】&#10;有形固定資産減価償却率"/>
        <xdr:cNvSpPr txBox="1"/>
      </xdr:nvSpPr>
      <xdr:spPr>
        <a:xfrm>
          <a:off x="1611004" y="101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26687</xdr:rowOff>
    </xdr:from>
    <xdr:ext cx="405111" cy="259045"/>
    <xdr:sp macro="" textlink="">
      <xdr:nvSpPr>
        <xdr:cNvPr id="205" name="n_4mainValue【橋りょう・トンネル】&#10;有形固定資産減価償却率"/>
        <xdr:cNvSpPr txBox="1"/>
      </xdr:nvSpPr>
      <xdr:spPr>
        <a:xfrm>
          <a:off x="836304"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9219565" y="9447690"/>
          <a:ext cx="0" cy="1268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9258300" y="1072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9154160" y="107162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9258300" y="922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9154160" y="9447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xdr:cNvSpPr txBox="1"/>
      </xdr:nvSpPr>
      <xdr:spPr>
        <a:xfrm>
          <a:off x="9258300" y="100831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9192260" y="102279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8445500" y="1023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7670800" y="102276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6873240" y="1024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098540" y="1026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106225</xdr:rowOff>
    </xdr:from>
    <xdr:to>
      <xdr:col>55</xdr:col>
      <xdr:colOff>50800</xdr:colOff>
      <xdr:row>63</xdr:row>
      <xdr:rowOff>36375</xdr:rowOff>
    </xdr:to>
    <xdr:sp macro="" textlink="">
      <xdr:nvSpPr>
        <xdr:cNvPr id="243" name="楕円 242"/>
        <xdr:cNvSpPr/>
      </xdr:nvSpPr>
      <xdr:spPr>
        <a:xfrm>
          <a:off x="9192260" y="104999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84652</xdr:rowOff>
    </xdr:from>
    <xdr:ext cx="534377" cy="259045"/>
    <xdr:sp macro="" textlink="">
      <xdr:nvSpPr>
        <xdr:cNvPr id="244" name="【橋りょう・トンネル】&#10;一人当たり有形固定資産（償却資産）額該当値テキスト"/>
        <xdr:cNvSpPr txBox="1"/>
      </xdr:nvSpPr>
      <xdr:spPr>
        <a:xfrm>
          <a:off x="9258300" y="1047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116439</xdr:rowOff>
    </xdr:from>
    <xdr:to>
      <xdr:col>50</xdr:col>
      <xdr:colOff>165100</xdr:colOff>
      <xdr:row>63</xdr:row>
      <xdr:rowOff>46589</xdr:rowOff>
    </xdr:to>
    <xdr:sp macro="" textlink="">
      <xdr:nvSpPr>
        <xdr:cNvPr id="245" name="楕円 244"/>
        <xdr:cNvSpPr/>
      </xdr:nvSpPr>
      <xdr:spPr>
        <a:xfrm>
          <a:off x="8445500" y="105101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157025</xdr:rowOff>
    </xdr:from>
    <xdr:to>
      <xdr:col>55</xdr:col>
      <xdr:colOff>0</xdr:colOff>
      <xdr:row>62</xdr:row>
      <xdr:rowOff>167239</xdr:rowOff>
    </xdr:to>
    <xdr:cxnSp macro="">
      <xdr:nvCxnSpPr>
        <xdr:cNvPr id="246" name="直線コネクタ 245"/>
        <xdr:cNvCxnSpPr/>
      </xdr:nvCxnSpPr>
      <xdr:spPr>
        <a:xfrm flipV="1">
          <a:off x="8496300" y="10550705"/>
          <a:ext cx="723900" cy="1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116074</xdr:rowOff>
    </xdr:from>
    <xdr:to>
      <xdr:col>46</xdr:col>
      <xdr:colOff>38100</xdr:colOff>
      <xdr:row>63</xdr:row>
      <xdr:rowOff>46224</xdr:rowOff>
    </xdr:to>
    <xdr:sp macro="" textlink="">
      <xdr:nvSpPr>
        <xdr:cNvPr id="247" name="楕円 246"/>
        <xdr:cNvSpPr/>
      </xdr:nvSpPr>
      <xdr:spPr>
        <a:xfrm>
          <a:off x="7670800" y="105097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166874</xdr:rowOff>
    </xdr:from>
    <xdr:to>
      <xdr:col>50</xdr:col>
      <xdr:colOff>114300</xdr:colOff>
      <xdr:row>62</xdr:row>
      <xdr:rowOff>167239</xdr:rowOff>
    </xdr:to>
    <xdr:cxnSp macro="">
      <xdr:nvCxnSpPr>
        <xdr:cNvPr id="248" name="直線コネクタ 247"/>
        <xdr:cNvCxnSpPr/>
      </xdr:nvCxnSpPr>
      <xdr:spPr>
        <a:xfrm>
          <a:off x="7713980" y="10560554"/>
          <a:ext cx="78232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115956</xdr:rowOff>
    </xdr:from>
    <xdr:to>
      <xdr:col>41</xdr:col>
      <xdr:colOff>101600</xdr:colOff>
      <xdr:row>63</xdr:row>
      <xdr:rowOff>46106</xdr:rowOff>
    </xdr:to>
    <xdr:sp macro="" textlink="">
      <xdr:nvSpPr>
        <xdr:cNvPr id="249" name="楕円 248"/>
        <xdr:cNvSpPr/>
      </xdr:nvSpPr>
      <xdr:spPr>
        <a:xfrm>
          <a:off x="6873240" y="105096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166756</xdr:rowOff>
    </xdr:from>
    <xdr:to>
      <xdr:col>45</xdr:col>
      <xdr:colOff>177800</xdr:colOff>
      <xdr:row>62</xdr:row>
      <xdr:rowOff>166874</xdr:rowOff>
    </xdr:to>
    <xdr:cxnSp macro="">
      <xdr:nvCxnSpPr>
        <xdr:cNvPr id="250" name="直線コネクタ 249"/>
        <xdr:cNvCxnSpPr/>
      </xdr:nvCxnSpPr>
      <xdr:spPr>
        <a:xfrm>
          <a:off x="6924040" y="10560436"/>
          <a:ext cx="78994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116197</xdr:rowOff>
    </xdr:from>
    <xdr:to>
      <xdr:col>36</xdr:col>
      <xdr:colOff>165100</xdr:colOff>
      <xdr:row>63</xdr:row>
      <xdr:rowOff>46347</xdr:rowOff>
    </xdr:to>
    <xdr:sp macro="" textlink="">
      <xdr:nvSpPr>
        <xdr:cNvPr id="251" name="楕円 250"/>
        <xdr:cNvSpPr/>
      </xdr:nvSpPr>
      <xdr:spPr>
        <a:xfrm>
          <a:off x="6098540" y="105098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166756</xdr:rowOff>
    </xdr:from>
    <xdr:to>
      <xdr:col>41</xdr:col>
      <xdr:colOff>50800</xdr:colOff>
      <xdr:row>62</xdr:row>
      <xdr:rowOff>166997</xdr:rowOff>
    </xdr:to>
    <xdr:cxnSp macro="">
      <xdr:nvCxnSpPr>
        <xdr:cNvPr id="252" name="直線コネクタ 251"/>
        <xdr:cNvCxnSpPr/>
      </xdr:nvCxnSpPr>
      <xdr:spPr>
        <a:xfrm flipV="1">
          <a:off x="6149340" y="10560436"/>
          <a:ext cx="7747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xdr:cNvSpPr txBox="1"/>
      </xdr:nvSpPr>
      <xdr:spPr>
        <a:xfrm>
          <a:off x="8214575" y="1001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xdr:cNvSpPr txBox="1"/>
      </xdr:nvSpPr>
      <xdr:spPr>
        <a:xfrm>
          <a:off x="7444955" y="1001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xdr:cNvSpPr txBox="1"/>
      </xdr:nvSpPr>
      <xdr:spPr>
        <a:xfrm>
          <a:off x="6670255" y="1002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xdr:cNvSpPr txBox="1"/>
      </xdr:nvSpPr>
      <xdr:spPr>
        <a:xfrm>
          <a:off x="5872695" y="1004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37716</xdr:rowOff>
    </xdr:from>
    <xdr:ext cx="534377" cy="259045"/>
    <xdr:sp macro="" textlink="">
      <xdr:nvSpPr>
        <xdr:cNvPr id="257" name="n_1mainValue【橋りょう・トンネル】&#10;一人当たり有形固定資産（償却資産）額"/>
        <xdr:cNvSpPr txBox="1"/>
      </xdr:nvSpPr>
      <xdr:spPr>
        <a:xfrm>
          <a:off x="8239271" y="1059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37351</xdr:rowOff>
    </xdr:from>
    <xdr:ext cx="534377" cy="259045"/>
    <xdr:sp macro="" textlink="">
      <xdr:nvSpPr>
        <xdr:cNvPr id="258" name="n_2mainValue【橋りょう・トンネル】&#10;一人当たり有形固定資産（償却資産）額"/>
        <xdr:cNvSpPr txBox="1"/>
      </xdr:nvSpPr>
      <xdr:spPr>
        <a:xfrm>
          <a:off x="7477271" y="1059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37233</xdr:rowOff>
    </xdr:from>
    <xdr:ext cx="534377" cy="259045"/>
    <xdr:sp macro="" textlink="">
      <xdr:nvSpPr>
        <xdr:cNvPr id="259" name="n_3mainValue【橋りょう・トンネル】&#10;一人当たり有形固定資産（償却資産）額"/>
        <xdr:cNvSpPr txBox="1"/>
      </xdr:nvSpPr>
      <xdr:spPr>
        <a:xfrm>
          <a:off x="6702571" y="1059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37474</xdr:rowOff>
    </xdr:from>
    <xdr:ext cx="534377" cy="259045"/>
    <xdr:sp macro="" textlink="">
      <xdr:nvSpPr>
        <xdr:cNvPr id="260" name="n_4mainValue【橋りょう・トンネル】&#10;一人当たり有形固定資産（償却資産）額"/>
        <xdr:cNvSpPr txBox="1"/>
      </xdr:nvSpPr>
      <xdr:spPr>
        <a:xfrm>
          <a:off x="5905011" y="1059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086225" y="13018225"/>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124960" y="12797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020820" y="13018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xdr:cNvSpPr txBox="1"/>
      </xdr:nvSpPr>
      <xdr:spPr>
        <a:xfrm>
          <a:off x="4124960" y="140317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036060" y="140532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312160" y="140353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514600" y="139961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739900" y="1396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965200" y="139569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302" name="楕円 301"/>
        <xdr:cNvSpPr/>
      </xdr:nvSpPr>
      <xdr:spPr>
        <a:xfrm>
          <a:off x="4036060" y="1381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90188</xdr:rowOff>
    </xdr:from>
    <xdr:ext cx="405111" cy="259045"/>
    <xdr:sp macro="" textlink="">
      <xdr:nvSpPr>
        <xdr:cNvPr id="303" name="【公営住宅】&#10;有形固定資産減価償却率該当値テキスト"/>
        <xdr:cNvSpPr txBox="1"/>
      </xdr:nvSpPr>
      <xdr:spPr>
        <a:xfrm>
          <a:off x="4124960" y="13669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31387</xdr:rowOff>
    </xdr:from>
    <xdr:to>
      <xdr:col>20</xdr:col>
      <xdr:colOff>38100</xdr:colOff>
      <xdr:row>82</xdr:row>
      <xdr:rowOff>132987</xdr:rowOff>
    </xdr:to>
    <xdr:sp macro="" textlink="">
      <xdr:nvSpPr>
        <xdr:cNvPr id="304" name="楕円 303"/>
        <xdr:cNvSpPr/>
      </xdr:nvSpPr>
      <xdr:spPr>
        <a:xfrm>
          <a:off x="3312160" y="137778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82187</xdr:rowOff>
    </xdr:from>
    <xdr:to>
      <xdr:col>24</xdr:col>
      <xdr:colOff>63500</xdr:colOff>
      <xdr:row>82</xdr:row>
      <xdr:rowOff>118111</xdr:rowOff>
    </xdr:to>
    <xdr:cxnSp macro="">
      <xdr:nvCxnSpPr>
        <xdr:cNvPr id="305" name="直線コネクタ 304"/>
        <xdr:cNvCxnSpPr/>
      </xdr:nvCxnSpPr>
      <xdr:spPr>
        <a:xfrm>
          <a:off x="3355340" y="13828667"/>
          <a:ext cx="7315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166914</xdr:rowOff>
    </xdr:from>
    <xdr:to>
      <xdr:col>15</xdr:col>
      <xdr:colOff>101600</xdr:colOff>
      <xdr:row>82</xdr:row>
      <xdr:rowOff>97064</xdr:rowOff>
    </xdr:to>
    <xdr:sp macro="" textlink="">
      <xdr:nvSpPr>
        <xdr:cNvPr id="306" name="楕円 305"/>
        <xdr:cNvSpPr/>
      </xdr:nvSpPr>
      <xdr:spPr>
        <a:xfrm>
          <a:off x="2514600" y="137457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46264</xdr:rowOff>
    </xdr:from>
    <xdr:to>
      <xdr:col>19</xdr:col>
      <xdr:colOff>177800</xdr:colOff>
      <xdr:row>82</xdr:row>
      <xdr:rowOff>82187</xdr:rowOff>
    </xdr:to>
    <xdr:cxnSp macro="">
      <xdr:nvCxnSpPr>
        <xdr:cNvPr id="307" name="直線コネクタ 306"/>
        <xdr:cNvCxnSpPr/>
      </xdr:nvCxnSpPr>
      <xdr:spPr>
        <a:xfrm>
          <a:off x="2565400" y="13792744"/>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129358</xdr:rowOff>
    </xdr:from>
    <xdr:to>
      <xdr:col>10</xdr:col>
      <xdr:colOff>165100</xdr:colOff>
      <xdr:row>82</xdr:row>
      <xdr:rowOff>59508</xdr:rowOff>
    </xdr:to>
    <xdr:sp macro="" textlink="">
      <xdr:nvSpPr>
        <xdr:cNvPr id="308" name="楕円 307"/>
        <xdr:cNvSpPr/>
      </xdr:nvSpPr>
      <xdr:spPr>
        <a:xfrm>
          <a:off x="1739900" y="137081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8708</xdr:rowOff>
    </xdr:from>
    <xdr:to>
      <xdr:col>15</xdr:col>
      <xdr:colOff>50800</xdr:colOff>
      <xdr:row>82</xdr:row>
      <xdr:rowOff>46264</xdr:rowOff>
    </xdr:to>
    <xdr:cxnSp macro="">
      <xdr:nvCxnSpPr>
        <xdr:cNvPr id="309" name="直線コネクタ 308"/>
        <xdr:cNvCxnSpPr/>
      </xdr:nvCxnSpPr>
      <xdr:spPr>
        <a:xfrm>
          <a:off x="1790700" y="13755188"/>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93436</xdr:rowOff>
    </xdr:from>
    <xdr:to>
      <xdr:col>6</xdr:col>
      <xdr:colOff>38100</xdr:colOff>
      <xdr:row>82</xdr:row>
      <xdr:rowOff>23586</xdr:rowOff>
    </xdr:to>
    <xdr:sp macro="" textlink="">
      <xdr:nvSpPr>
        <xdr:cNvPr id="310" name="楕円 309"/>
        <xdr:cNvSpPr/>
      </xdr:nvSpPr>
      <xdr:spPr>
        <a:xfrm>
          <a:off x="965200" y="136722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144236</xdr:rowOff>
    </xdr:from>
    <xdr:to>
      <xdr:col>10</xdr:col>
      <xdr:colOff>114300</xdr:colOff>
      <xdr:row>82</xdr:row>
      <xdr:rowOff>8708</xdr:rowOff>
    </xdr:to>
    <xdr:cxnSp macro="">
      <xdr:nvCxnSpPr>
        <xdr:cNvPr id="311" name="直線コネクタ 310"/>
        <xdr:cNvCxnSpPr/>
      </xdr:nvCxnSpPr>
      <xdr:spPr>
        <a:xfrm>
          <a:off x="1008380" y="13723076"/>
          <a:ext cx="78232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xdr:cNvSpPr txBox="1"/>
      </xdr:nvSpPr>
      <xdr:spPr>
        <a:xfrm>
          <a:off x="3170564" y="1412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xdr:cNvSpPr txBox="1"/>
      </xdr:nvSpPr>
      <xdr:spPr>
        <a:xfrm>
          <a:off x="238570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xdr:cNvSpPr txBox="1"/>
      </xdr:nvSpPr>
      <xdr:spPr>
        <a:xfrm>
          <a:off x="1611004" y="1405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xdr:cNvSpPr txBox="1"/>
      </xdr:nvSpPr>
      <xdr:spPr>
        <a:xfrm>
          <a:off x="836304" y="1404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149514</xdr:rowOff>
    </xdr:from>
    <xdr:ext cx="405111" cy="259045"/>
    <xdr:sp macro="" textlink="">
      <xdr:nvSpPr>
        <xdr:cNvPr id="316" name="n_1mainValue【公営住宅】&#10;有形固定資産減価償却率"/>
        <xdr:cNvSpPr txBox="1"/>
      </xdr:nvSpPr>
      <xdr:spPr>
        <a:xfrm>
          <a:off x="3170564" y="1356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113591</xdr:rowOff>
    </xdr:from>
    <xdr:ext cx="405111" cy="259045"/>
    <xdr:sp macro="" textlink="">
      <xdr:nvSpPr>
        <xdr:cNvPr id="317" name="n_2mainValue【公営住宅】&#10;有形固定資産減価償却率"/>
        <xdr:cNvSpPr txBox="1"/>
      </xdr:nvSpPr>
      <xdr:spPr>
        <a:xfrm>
          <a:off x="2385704" y="1352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76035</xdr:rowOff>
    </xdr:from>
    <xdr:ext cx="405111" cy="259045"/>
    <xdr:sp macro="" textlink="">
      <xdr:nvSpPr>
        <xdr:cNvPr id="318" name="n_3mainValue【公営住宅】&#10;有形固定資産減価償却率"/>
        <xdr:cNvSpPr txBox="1"/>
      </xdr:nvSpPr>
      <xdr:spPr>
        <a:xfrm>
          <a:off x="1611004" y="1348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40113</xdr:rowOff>
    </xdr:from>
    <xdr:ext cx="405111" cy="259045"/>
    <xdr:sp macro="" textlink="">
      <xdr:nvSpPr>
        <xdr:cNvPr id="319" name="n_4mainValue【公営住宅】&#10;有形固定資産減価償却率"/>
        <xdr:cNvSpPr txBox="1"/>
      </xdr:nvSpPr>
      <xdr:spPr>
        <a:xfrm>
          <a:off x="836304" y="1345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9219565" y="13114935"/>
          <a:ext cx="0" cy="133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9258300" y="1445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9154160" y="14451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9258300" y="1289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9154160" y="13114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xdr:cNvSpPr txBox="1"/>
      </xdr:nvSpPr>
      <xdr:spPr>
        <a:xfrm>
          <a:off x="9258300" y="14031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9192260" y="141760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8445500" y="14168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7670800" y="141682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6873240" y="14167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098540" y="141746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145492</xdr:rowOff>
    </xdr:from>
    <xdr:to>
      <xdr:col>55</xdr:col>
      <xdr:colOff>50800</xdr:colOff>
      <xdr:row>86</xdr:row>
      <xdr:rowOff>75642</xdr:rowOff>
    </xdr:to>
    <xdr:sp macro="" textlink="">
      <xdr:nvSpPr>
        <xdr:cNvPr id="357" name="楕円 356"/>
        <xdr:cNvSpPr/>
      </xdr:nvSpPr>
      <xdr:spPr>
        <a:xfrm>
          <a:off x="9192260" y="143948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60419</xdr:rowOff>
    </xdr:from>
    <xdr:ext cx="469744" cy="259045"/>
    <xdr:sp macro="" textlink="">
      <xdr:nvSpPr>
        <xdr:cNvPr id="358" name="【公営住宅】&#10;一人当たり面積該当値テキスト"/>
        <xdr:cNvSpPr txBox="1"/>
      </xdr:nvSpPr>
      <xdr:spPr>
        <a:xfrm>
          <a:off x="9258300" y="1430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145492</xdr:rowOff>
    </xdr:from>
    <xdr:to>
      <xdr:col>50</xdr:col>
      <xdr:colOff>165100</xdr:colOff>
      <xdr:row>86</xdr:row>
      <xdr:rowOff>75642</xdr:rowOff>
    </xdr:to>
    <xdr:sp macro="" textlink="">
      <xdr:nvSpPr>
        <xdr:cNvPr id="359" name="楕円 358"/>
        <xdr:cNvSpPr/>
      </xdr:nvSpPr>
      <xdr:spPr>
        <a:xfrm>
          <a:off x="8445500" y="143948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24842</xdr:rowOff>
    </xdr:from>
    <xdr:to>
      <xdr:col>55</xdr:col>
      <xdr:colOff>0</xdr:colOff>
      <xdr:row>86</xdr:row>
      <xdr:rowOff>24842</xdr:rowOff>
    </xdr:to>
    <xdr:cxnSp macro="">
      <xdr:nvCxnSpPr>
        <xdr:cNvPr id="360" name="直線コネクタ 359"/>
        <xdr:cNvCxnSpPr/>
      </xdr:nvCxnSpPr>
      <xdr:spPr>
        <a:xfrm>
          <a:off x="8496300" y="14441882"/>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145492</xdr:rowOff>
    </xdr:from>
    <xdr:to>
      <xdr:col>46</xdr:col>
      <xdr:colOff>38100</xdr:colOff>
      <xdr:row>86</xdr:row>
      <xdr:rowOff>75642</xdr:rowOff>
    </xdr:to>
    <xdr:sp macro="" textlink="">
      <xdr:nvSpPr>
        <xdr:cNvPr id="361" name="楕円 360"/>
        <xdr:cNvSpPr/>
      </xdr:nvSpPr>
      <xdr:spPr>
        <a:xfrm>
          <a:off x="7670800" y="143948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24842</xdr:rowOff>
    </xdr:from>
    <xdr:to>
      <xdr:col>50</xdr:col>
      <xdr:colOff>114300</xdr:colOff>
      <xdr:row>86</xdr:row>
      <xdr:rowOff>24842</xdr:rowOff>
    </xdr:to>
    <xdr:cxnSp macro="">
      <xdr:nvCxnSpPr>
        <xdr:cNvPr id="362" name="直線コネクタ 361"/>
        <xdr:cNvCxnSpPr/>
      </xdr:nvCxnSpPr>
      <xdr:spPr>
        <a:xfrm>
          <a:off x="7713980" y="1444188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145492</xdr:rowOff>
    </xdr:from>
    <xdr:to>
      <xdr:col>41</xdr:col>
      <xdr:colOff>101600</xdr:colOff>
      <xdr:row>86</xdr:row>
      <xdr:rowOff>75642</xdr:rowOff>
    </xdr:to>
    <xdr:sp macro="" textlink="">
      <xdr:nvSpPr>
        <xdr:cNvPr id="363" name="楕円 362"/>
        <xdr:cNvSpPr/>
      </xdr:nvSpPr>
      <xdr:spPr>
        <a:xfrm>
          <a:off x="6873240" y="143948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24842</xdr:rowOff>
    </xdr:from>
    <xdr:to>
      <xdr:col>45</xdr:col>
      <xdr:colOff>177800</xdr:colOff>
      <xdr:row>86</xdr:row>
      <xdr:rowOff>24842</xdr:rowOff>
    </xdr:to>
    <xdr:cxnSp macro="">
      <xdr:nvCxnSpPr>
        <xdr:cNvPr id="364" name="直線コネクタ 363"/>
        <xdr:cNvCxnSpPr/>
      </xdr:nvCxnSpPr>
      <xdr:spPr>
        <a:xfrm>
          <a:off x="6924040" y="1444188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145492</xdr:rowOff>
    </xdr:from>
    <xdr:to>
      <xdr:col>36</xdr:col>
      <xdr:colOff>165100</xdr:colOff>
      <xdr:row>86</xdr:row>
      <xdr:rowOff>75642</xdr:rowOff>
    </xdr:to>
    <xdr:sp macro="" textlink="">
      <xdr:nvSpPr>
        <xdr:cNvPr id="365" name="楕円 364"/>
        <xdr:cNvSpPr/>
      </xdr:nvSpPr>
      <xdr:spPr>
        <a:xfrm>
          <a:off x="6098540" y="143948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24842</xdr:rowOff>
    </xdr:from>
    <xdr:to>
      <xdr:col>41</xdr:col>
      <xdr:colOff>50800</xdr:colOff>
      <xdr:row>86</xdr:row>
      <xdr:rowOff>24842</xdr:rowOff>
    </xdr:to>
    <xdr:cxnSp macro="">
      <xdr:nvCxnSpPr>
        <xdr:cNvPr id="366" name="直線コネクタ 365"/>
        <xdr:cNvCxnSpPr/>
      </xdr:nvCxnSpPr>
      <xdr:spPr>
        <a:xfrm>
          <a:off x="6149340" y="1444188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xdr:cNvSpPr txBox="1"/>
      </xdr:nvSpPr>
      <xdr:spPr>
        <a:xfrm>
          <a:off x="8271587" y="1394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xdr:cNvSpPr txBox="1"/>
      </xdr:nvSpPr>
      <xdr:spPr>
        <a:xfrm>
          <a:off x="7509587" y="1394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xdr:cNvSpPr txBox="1"/>
      </xdr:nvSpPr>
      <xdr:spPr>
        <a:xfrm>
          <a:off x="6712027" y="1394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xdr:cNvSpPr txBox="1"/>
      </xdr:nvSpPr>
      <xdr:spPr>
        <a:xfrm>
          <a:off x="5937327" y="1395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66769</xdr:rowOff>
    </xdr:from>
    <xdr:ext cx="469744" cy="259045"/>
    <xdr:sp macro="" textlink="">
      <xdr:nvSpPr>
        <xdr:cNvPr id="371" name="n_1mainValue【公営住宅】&#10;一人当たり面積"/>
        <xdr:cNvSpPr txBox="1"/>
      </xdr:nvSpPr>
      <xdr:spPr>
        <a:xfrm>
          <a:off x="8271587" y="1448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66769</xdr:rowOff>
    </xdr:from>
    <xdr:ext cx="469744" cy="259045"/>
    <xdr:sp macro="" textlink="">
      <xdr:nvSpPr>
        <xdr:cNvPr id="372" name="n_2mainValue【公営住宅】&#10;一人当たり面積"/>
        <xdr:cNvSpPr txBox="1"/>
      </xdr:nvSpPr>
      <xdr:spPr>
        <a:xfrm>
          <a:off x="7509587" y="1448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66769</xdr:rowOff>
    </xdr:from>
    <xdr:ext cx="469744" cy="259045"/>
    <xdr:sp macro="" textlink="">
      <xdr:nvSpPr>
        <xdr:cNvPr id="373" name="n_3mainValue【公営住宅】&#10;一人当たり面積"/>
        <xdr:cNvSpPr txBox="1"/>
      </xdr:nvSpPr>
      <xdr:spPr>
        <a:xfrm>
          <a:off x="6712027" y="1448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66769</xdr:rowOff>
    </xdr:from>
    <xdr:ext cx="469744" cy="259045"/>
    <xdr:sp macro="" textlink="">
      <xdr:nvSpPr>
        <xdr:cNvPr id="374" name="n_4mainValue【公営住宅】&#10;一人当たり面積"/>
        <xdr:cNvSpPr txBox="1"/>
      </xdr:nvSpPr>
      <xdr:spPr>
        <a:xfrm>
          <a:off x="5937327" y="1448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4375764" y="567309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44145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4287500" y="7059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44145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4287500" y="567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420" name="【認定こども園・幼稚園・保育所】&#10;有形固定資産減価償却率平均値テキスト"/>
        <xdr:cNvSpPr txBox="1"/>
      </xdr:nvSpPr>
      <xdr:spPr>
        <a:xfrm>
          <a:off x="144145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4325600" y="63576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3578840" y="6294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2804140" y="6309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2029440" y="6290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123188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40640</xdr:rowOff>
    </xdr:from>
    <xdr:to>
      <xdr:col>85</xdr:col>
      <xdr:colOff>177800</xdr:colOff>
      <xdr:row>34</xdr:row>
      <xdr:rowOff>142240</xdr:rowOff>
    </xdr:to>
    <xdr:sp macro="" textlink="">
      <xdr:nvSpPr>
        <xdr:cNvPr id="431" name="楕円 430"/>
        <xdr:cNvSpPr/>
      </xdr:nvSpPr>
      <xdr:spPr>
        <a:xfrm>
          <a:off x="14325600" y="57404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127017</xdr:rowOff>
    </xdr:from>
    <xdr:ext cx="405111" cy="259045"/>
    <xdr:sp macro="" textlink="">
      <xdr:nvSpPr>
        <xdr:cNvPr id="432" name="【認定こども園・幼稚園・保育所】&#10;有形固定資産減価償却率該当値テキスト"/>
        <xdr:cNvSpPr txBox="1"/>
      </xdr:nvSpPr>
      <xdr:spPr>
        <a:xfrm>
          <a:off x="14414500" y="5659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170180</xdr:rowOff>
    </xdr:from>
    <xdr:to>
      <xdr:col>81</xdr:col>
      <xdr:colOff>101600</xdr:colOff>
      <xdr:row>34</xdr:row>
      <xdr:rowOff>100330</xdr:rowOff>
    </xdr:to>
    <xdr:sp macro="" textlink="">
      <xdr:nvSpPr>
        <xdr:cNvPr id="433" name="楕円 432"/>
        <xdr:cNvSpPr/>
      </xdr:nvSpPr>
      <xdr:spPr>
        <a:xfrm>
          <a:off x="13578840" y="5702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49530</xdr:rowOff>
    </xdr:from>
    <xdr:to>
      <xdr:col>85</xdr:col>
      <xdr:colOff>127000</xdr:colOff>
      <xdr:row>34</xdr:row>
      <xdr:rowOff>91440</xdr:rowOff>
    </xdr:to>
    <xdr:cxnSp macro="">
      <xdr:nvCxnSpPr>
        <xdr:cNvPr id="434" name="直線コネクタ 433"/>
        <xdr:cNvCxnSpPr/>
      </xdr:nvCxnSpPr>
      <xdr:spPr>
        <a:xfrm>
          <a:off x="13629640" y="5749290"/>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128270</xdr:rowOff>
    </xdr:from>
    <xdr:to>
      <xdr:col>76</xdr:col>
      <xdr:colOff>165100</xdr:colOff>
      <xdr:row>34</xdr:row>
      <xdr:rowOff>58420</xdr:rowOff>
    </xdr:to>
    <xdr:sp macro="" textlink="">
      <xdr:nvSpPr>
        <xdr:cNvPr id="435" name="楕円 434"/>
        <xdr:cNvSpPr/>
      </xdr:nvSpPr>
      <xdr:spPr>
        <a:xfrm>
          <a:off x="12804140" y="5660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7620</xdr:rowOff>
    </xdr:from>
    <xdr:to>
      <xdr:col>81</xdr:col>
      <xdr:colOff>50800</xdr:colOff>
      <xdr:row>34</xdr:row>
      <xdr:rowOff>49530</xdr:rowOff>
    </xdr:to>
    <xdr:cxnSp macro="">
      <xdr:nvCxnSpPr>
        <xdr:cNvPr id="436" name="直線コネクタ 435"/>
        <xdr:cNvCxnSpPr/>
      </xdr:nvCxnSpPr>
      <xdr:spPr>
        <a:xfrm>
          <a:off x="12854940" y="570738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86360</xdr:rowOff>
    </xdr:from>
    <xdr:to>
      <xdr:col>72</xdr:col>
      <xdr:colOff>38100</xdr:colOff>
      <xdr:row>34</xdr:row>
      <xdr:rowOff>16510</xdr:rowOff>
    </xdr:to>
    <xdr:sp macro="" textlink="">
      <xdr:nvSpPr>
        <xdr:cNvPr id="437" name="楕円 436"/>
        <xdr:cNvSpPr/>
      </xdr:nvSpPr>
      <xdr:spPr>
        <a:xfrm>
          <a:off x="12029440" y="56184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137160</xdr:rowOff>
    </xdr:from>
    <xdr:to>
      <xdr:col>76</xdr:col>
      <xdr:colOff>114300</xdr:colOff>
      <xdr:row>34</xdr:row>
      <xdr:rowOff>7620</xdr:rowOff>
    </xdr:to>
    <xdr:cxnSp macro="">
      <xdr:nvCxnSpPr>
        <xdr:cNvPr id="438" name="直線コネクタ 437"/>
        <xdr:cNvCxnSpPr/>
      </xdr:nvCxnSpPr>
      <xdr:spPr>
        <a:xfrm>
          <a:off x="12072620" y="566928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44450</xdr:rowOff>
    </xdr:from>
    <xdr:to>
      <xdr:col>67</xdr:col>
      <xdr:colOff>101600</xdr:colOff>
      <xdr:row>33</xdr:row>
      <xdr:rowOff>146050</xdr:rowOff>
    </xdr:to>
    <xdr:sp macro="" textlink="">
      <xdr:nvSpPr>
        <xdr:cNvPr id="439" name="楕円 438"/>
        <xdr:cNvSpPr/>
      </xdr:nvSpPr>
      <xdr:spPr>
        <a:xfrm>
          <a:off x="11231880" y="55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95250</xdr:rowOff>
    </xdr:from>
    <xdr:to>
      <xdr:col>71</xdr:col>
      <xdr:colOff>177800</xdr:colOff>
      <xdr:row>33</xdr:row>
      <xdr:rowOff>137160</xdr:rowOff>
    </xdr:to>
    <xdr:cxnSp macro="">
      <xdr:nvCxnSpPr>
        <xdr:cNvPr id="440" name="直線コネクタ 439"/>
        <xdr:cNvCxnSpPr/>
      </xdr:nvCxnSpPr>
      <xdr:spPr>
        <a:xfrm>
          <a:off x="11282680" y="562737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441" name="n_1aveValue【認定こども園・幼稚園・保育所】&#10;有形固定資産減価償却率"/>
        <xdr:cNvSpPr txBox="1"/>
      </xdr:nvSpPr>
      <xdr:spPr>
        <a:xfrm>
          <a:off x="134372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442" name="n_2aveValue【認定こども園・幼稚園・保育所】&#10;有形固定資産減価償却率"/>
        <xdr:cNvSpPr txBox="1"/>
      </xdr:nvSpPr>
      <xdr:spPr>
        <a:xfrm>
          <a:off x="126752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443" name="n_3aveValue【認定こども園・幼稚園・保育所】&#10;有形固定資産減価償却率"/>
        <xdr:cNvSpPr txBox="1"/>
      </xdr:nvSpPr>
      <xdr:spPr>
        <a:xfrm>
          <a:off x="119005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444" name="n_4aveValue【認定こども園・幼稚園・保育所】&#10;有形固定資産減価償却率"/>
        <xdr:cNvSpPr txBox="1"/>
      </xdr:nvSpPr>
      <xdr:spPr>
        <a:xfrm>
          <a:off x="1110298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116857</xdr:rowOff>
    </xdr:from>
    <xdr:ext cx="405111" cy="259045"/>
    <xdr:sp macro="" textlink="">
      <xdr:nvSpPr>
        <xdr:cNvPr id="445" name="n_1mainValue【認定こども園・幼稚園・保育所】&#10;有形固定資産減価償却率"/>
        <xdr:cNvSpPr txBox="1"/>
      </xdr:nvSpPr>
      <xdr:spPr>
        <a:xfrm>
          <a:off x="13437244" y="548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74947</xdr:rowOff>
    </xdr:from>
    <xdr:ext cx="405111" cy="259045"/>
    <xdr:sp macro="" textlink="">
      <xdr:nvSpPr>
        <xdr:cNvPr id="446" name="n_2mainValue【認定こども園・幼稚園・保育所】&#10;有形固定資産減価償却率"/>
        <xdr:cNvSpPr txBox="1"/>
      </xdr:nvSpPr>
      <xdr:spPr>
        <a:xfrm>
          <a:off x="12675244" y="54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33037</xdr:rowOff>
    </xdr:from>
    <xdr:ext cx="405111" cy="259045"/>
    <xdr:sp macro="" textlink="">
      <xdr:nvSpPr>
        <xdr:cNvPr id="447" name="n_3mainValue【認定こども園・幼稚園・保育所】&#10;有形固定資産減価償却率"/>
        <xdr:cNvSpPr txBox="1"/>
      </xdr:nvSpPr>
      <xdr:spPr>
        <a:xfrm>
          <a:off x="11900544" y="539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162577</xdr:rowOff>
    </xdr:from>
    <xdr:ext cx="405111" cy="259045"/>
    <xdr:sp macro="" textlink="">
      <xdr:nvSpPr>
        <xdr:cNvPr id="448" name="n_4mainValue【認定こども園・幼稚園・保育所】&#10;有形固定資産減価償却率"/>
        <xdr:cNvSpPr txBox="1"/>
      </xdr:nvSpPr>
      <xdr:spPr>
        <a:xfrm>
          <a:off x="11102984" y="535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19509104" y="5546598"/>
          <a:ext cx="0" cy="1418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19547840"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19443700" y="6965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19547840" y="532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19443700" y="55465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75" name="【認定こども園・幼稚園・保育所】&#10;一人当たり面積平均値テキスト"/>
        <xdr:cNvSpPr txBox="1"/>
      </xdr:nvSpPr>
      <xdr:spPr>
        <a:xfrm>
          <a:off x="19547840" y="6167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19458940" y="63126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xdr:cNvSpPr/>
      </xdr:nvSpPr>
      <xdr:spPr>
        <a:xfrm>
          <a:off x="18735040" y="6271514"/>
          <a:ext cx="7874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xdr:cNvSpPr/>
      </xdr:nvSpPr>
      <xdr:spPr>
        <a:xfrm>
          <a:off x="17937480" y="6280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xdr:cNvSpPr/>
      </xdr:nvSpPr>
      <xdr:spPr>
        <a:xfrm>
          <a:off x="17162780" y="62760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xdr:cNvSpPr/>
      </xdr:nvSpPr>
      <xdr:spPr>
        <a:xfrm>
          <a:off x="16388080" y="6298946"/>
          <a:ext cx="7874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121412</xdr:rowOff>
    </xdr:from>
    <xdr:to>
      <xdr:col>116</xdr:col>
      <xdr:colOff>114300</xdr:colOff>
      <xdr:row>41</xdr:row>
      <xdr:rowOff>51562</xdr:rowOff>
    </xdr:to>
    <xdr:sp macro="" textlink="">
      <xdr:nvSpPr>
        <xdr:cNvPr id="486" name="楕円 485"/>
        <xdr:cNvSpPr/>
      </xdr:nvSpPr>
      <xdr:spPr>
        <a:xfrm>
          <a:off x="19458940" y="68270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36339</xdr:rowOff>
    </xdr:from>
    <xdr:ext cx="469744" cy="259045"/>
    <xdr:sp macro="" textlink="">
      <xdr:nvSpPr>
        <xdr:cNvPr id="487" name="【認定こども園・幼稚園・保育所】&#10;一人当たり面積該当値テキスト"/>
        <xdr:cNvSpPr txBox="1"/>
      </xdr:nvSpPr>
      <xdr:spPr>
        <a:xfrm>
          <a:off x="19547840" y="674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121412</xdr:rowOff>
    </xdr:from>
    <xdr:to>
      <xdr:col>112</xdr:col>
      <xdr:colOff>38100</xdr:colOff>
      <xdr:row>41</xdr:row>
      <xdr:rowOff>51562</xdr:rowOff>
    </xdr:to>
    <xdr:sp macro="" textlink="">
      <xdr:nvSpPr>
        <xdr:cNvPr id="488" name="楕円 487"/>
        <xdr:cNvSpPr/>
      </xdr:nvSpPr>
      <xdr:spPr>
        <a:xfrm>
          <a:off x="18735040" y="68270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xdr:rowOff>
    </xdr:from>
    <xdr:to>
      <xdr:col>116</xdr:col>
      <xdr:colOff>63500</xdr:colOff>
      <xdr:row>41</xdr:row>
      <xdr:rowOff>762</xdr:rowOff>
    </xdr:to>
    <xdr:cxnSp macro="">
      <xdr:nvCxnSpPr>
        <xdr:cNvPr id="489" name="直線コネクタ 488"/>
        <xdr:cNvCxnSpPr/>
      </xdr:nvCxnSpPr>
      <xdr:spPr>
        <a:xfrm>
          <a:off x="18778220" y="687400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121412</xdr:rowOff>
    </xdr:from>
    <xdr:to>
      <xdr:col>107</xdr:col>
      <xdr:colOff>101600</xdr:colOff>
      <xdr:row>41</xdr:row>
      <xdr:rowOff>51562</xdr:rowOff>
    </xdr:to>
    <xdr:sp macro="" textlink="">
      <xdr:nvSpPr>
        <xdr:cNvPr id="490" name="楕円 489"/>
        <xdr:cNvSpPr/>
      </xdr:nvSpPr>
      <xdr:spPr>
        <a:xfrm>
          <a:off x="17937480" y="68270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xdr:rowOff>
    </xdr:from>
    <xdr:to>
      <xdr:col>111</xdr:col>
      <xdr:colOff>177800</xdr:colOff>
      <xdr:row>41</xdr:row>
      <xdr:rowOff>762</xdr:rowOff>
    </xdr:to>
    <xdr:cxnSp macro="">
      <xdr:nvCxnSpPr>
        <xdr:cNvPr id="491" name="直線コネクタ 490"/>
        <xdr:cNvCxnSpPr/>
      </xdr:nvCxnSpPr>
      <xdr:spPr>
        <a:xfrm>
          <a:off x="17988280" y="687400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121412</xdr:rowOff>
    </xdr:from>
    <xdr:to>
      <xdr:col>102</xdr:col>
      <xdr:colOff>165100</xdr:colOff>
      <xdr:row>41</xdr:row>
      <xdr:rowOff>51562</xdr:rowOff>
    </xdr:to>
    <xdr:sp macro="" textlink="">
      <xdr:nvSpPr>
        <xdr:cNvPr id="492" name="楕円 491"/>
        <xdr:cNvSpPr/>
      </xdr:nvSpPr>
      <xdr:spPr>
        <a:xfrm>
          <a:off x="17162780" y="68270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xdr:rowOff>
    </xdr:from>
    <xdr:to>
      <xdr:col>107</xdr:col>
      <xdr:colOff>50800</xdr:colOff>
      <xdr:row>41</xdr:row>
      <xdr:rowOff>762</xdr:rowOff>
    </xdr:to>
    <xdr:cxnSp macro="">
      <xdr:nvCxnSpPr>
        <xdr:cNvPr id="493" name="直線コネクタ 492"/>
        <xdr:cNvCxnSpPr/>
      </xdr:nvCxnSpPr>
      <xdr:spPr>
        <a:xfrm>
          <a:off x="17213580" y="687400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121412</xdr:rowOff>
    </xdr:from>
    <xdr:to>
      <xdr:col>98</xdr:col>
      <xdr:colOff>38100</xdr:colOff>
      <xdr:row>41</xdr:row>
      <xdr:rowOff>51562</xdr:rowOff>
    </xdr:to>
    <xdr:sp macro="" textlink="">
      <xdr:nvSpPr>
        <xdr:cNvPr id="494" name="楕円 493"/>
        <xdr:cNvSpPr/>
      </xdr:nvSpPr>
      <xdr:spPr>
        <a:xfrm>
          <a:off x="16388080" y="68270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762</xdr:rowOff>
    </xdr:from>
    <xdr:to>
      <xdr:col>102</xdr:col>
      <xdr:colOff>114300</xdr:colOff>
      <xdr:row>41</xdr:row>
      <xdr:rowOff>762</xdr:rowOff>
    </xdr:to>
    <xdr:cxnSp macro="">
      <xdr:nvCxnSpPr>
        <xdr:cNvPr id="495" name="直線コネクタ 494"/>
        <xdr:cNvCxnSpPr/>
      </xdr:nvCxnSpPr>
      <xdr:spPr>
        <a:xfrm>
          <a:off x="16431260" y="687400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96" name="n_1aveValue【認定こども園・幼稚園・保育所】&#10;一人当たり面積"/>
        <xdr:cNvSpPr txBox="1"/>
      </xdr:nvSpPr>
      <xdr:spPr>
        <a:xfrm>
          <a:off x="18561127"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97" name="n_2aveValue【認定こども園・幼稚園・保育所】&#10;一人当たり面積"/>
        <xdr:cNvSpPr txBox="1"/>
      </xdr:nvSpPr>
      <xdr:spPr>
        <a:xfrm>
          <a:off x="17776267" y="605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98" name="n_3aveValue【認定こども園・幼稚園・保育所】&#10;一人当たり面積"/>
        <xdr:cNvSpPr txBox="1"/>
      </xdr:nvSpPr>
      <xdr:spPr>
        <a:xfrm>
          <a:off x="17001567" y="605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99" name="n_4aveValue【認定こども園・幼稚園・保育所】&#10;一人当たり面積"/>
        <xdr:cNvSpPr txBox="1"/>
      </xdr:nvSpPr>
      <xdr:spPr>
        <a:xfrm>
          <a:off x="16226867"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42689</xdr:rowOff>
    </xdr:from>
    <xdr:ext cx="469744" cy="259045"/>
    <xdr:sp macro="" textlink="">
      <xdr:nvSpPr>
        <xdr:cNvPr id="500" name="n_1mainValue【認定こども園・幼稚園・保育所】&#10;一人当たり面積"/>
        <xdr:cNvSpPr txBox="1"/>
      </xdr:nvSpPr>
      <xdr:spPr>
        <a:xfrm>
          <a:off x="18561127" y="691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42689</xdr:rowOff>
    </xdr:from>
    <xdr:ext cx="469744" cy="259045"/>
    <xdr:sp macro="" textlink="">
      <xdr:nvSpPr>
        <xdr:cNvPr id="501" name="n_2mainValue【認定こども園・幼稚園・保育所】&#10;一人当たり面積"/>
        <xdr:cNvSpPr txBox="1"/>
      </xdr:nvSpPr>
      <xdr:spPr>
        <a:xfrm>
          <a:off x="17776267" y="691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42689</xdr:rowOff>
    </xdr:from>
    <xdr:ext cx="469744" cy="259045"/>
    <xdr:sp macro="" textlink="">
      <xdr:nvSpPr>
        <xdr:cNvPr id="502" name="n_3mainValue【認定こども園・幼稚園・保育所】&#10;一人当たり面積"/>
        <xdr:cNvSpPr txBox="1"/>
      </xdr:nvSpPr>
      <xdr:spPr>
        <a:xfrm>
          <a:off x="17001567" y="691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42689</xdr:rowOff>
    </xdr:from>
    <xdr:ext cx="469744" cy="259045"/>
    <xdr:sp macro="" textlink="">
      <xdr:nvSpPr>
        <xdr:cNvPr id="503" name="n_4mainValue【認定こども園・幼稚園・保育所】&#10;一人当たり面積"/>
        <xdr:cNvSpPr txBox="1"/>
      </xdr:nvSpPr>
      <xdr:spPr>
        <a:xfrm>
          <a:off x="16226867" y="691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4375764" y="9446623"/>
          <a:ext cx="0" cy="1439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4414500" y="108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4287500" y="108857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4414500" y="9225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4287500" y="94466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5" name="【学校施設】&#10;有形固定資産減価償却率平均値テキスト"/>
        <xdr:cNvSpPr txBox="1"/>
      </xdr:nvSpPr>
      <xdr:spPr>
        <a:xfrm>
          <a:off x="14414500" y="10012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4325600" y="100342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xdr:cNvSpPr/>
      </xdr:nvSpPr>
      <xdr:spPr>
        <a:xfrm>
          <a:off x="13578840" y="9995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2804140" y="997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xdr:cNvSpPr/>
      </xdr:nvSpPr>
      <xdr:spPr>
        <a:xfrm>
          <a:off x="12029440" y="99558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xdr:cNvSpPr/>
      </xdr:nvSpPr>
      <xdr:spPr>
        <a:xfrm>
          <a:off x="11231880" y="992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81462</xdr:rowOff>
    </xdr:from>
    <xdr:to>
      <xdr:col>85</xdr:col>
      <xdr:colOff>177800</xdr:colOff>
      <xdr:row>58</xdr:row>
      <xdr:rowOff>11612</xdr:rowOff>
    </xdr:to>
    <xdr:sp macro="" textlink="">
      <xdr:nvSpPr>
        <xdr:cNvPr id="546" name="楕円 545"/>
        <xdr:cNvSpPr/>
      </xdr:nvSpPr>
      <xdr:spPr>
        <a:xfrm>
          <a:off x="14325600" y="963694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104339</xdr:rowOff>
    </xdr:from>
    <xdr:ext cx="405111" cy="259045"/>
    <xdr:sp macro="" textlink="">
      <xdr:nvSpPr>
        <xdr:cNvPr id="547" name="【学校施設】&#10;有形固定資産減価償却率該当値テキスト"/>
        <xdr:cNvSpPr txBox="1"/>
      </xdr:nvSpPr>
      <xdr:spPr>
        <a:xfrm>
          <a:off x="14414500" y="9492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3084</xdr:rowOff>
    </xdr:from>
    <xdr:to>
      <xdr:col>81</xdr:col>
      <xdr:colOff>101600</xdr:colOff>
      <xdr:row>57</xdr:row>
      <xdr:rowOff>104684</xdr:rowOff>
    </xdr:to>
    <xdr:sp macro="" textlink="">
      <xdr:nvSpPr>
        <xdr:cNvPr id="548" name="楕円 547"/>
        <xdr:cNvSpPr/>
      </xdr:nvSpPr>
      <xdr:spPr>
        <a:xfrm>
          <a:off x="13578840" y="955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53884</xdr:rowOff>
    </xdr:from>
    <xdr:to>
      <xdr:col>85</xdr:col>
      <xdr:colOff>127000</xdr:colOff>
      <xdr:row>57</xdr:row>
      <xdr:rowOff>132262</xdr:rowOff>
    </xdr:to>
    <xdr:cxnSp macro="">
      <xdr:nvCxnSpPr>
        <xdr:cNvPr id="549" name="直線コネクタ 548"/>
        <xdr:cNvCxnSpPr/>
      </xdr:nvCxnSpPr>
      <xdr:spPr>
        <a:xfrm>
          <a:off x="13629640" y="9609364"/>
          <a:ext cx="74676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102688</xdr:rowOff>
    </xdr:from>
    <xdr:to>
      <xdr:col>76</xdr:col>
      <xdr:colOff>165100</xdr:colOff>
      <xdr:row>57</xdr:row>
      <xdr:rowOff>32838</xdr:rowOff>
    </xdr:to>
    <xdr:sp macro="" textlink="">
      <xdr:nvSpPr>
        <xdr:cNvPr id="550" name="楕円 549"/>
        <xdr:cNvSpPr/>
      </xdr:nvSpPr>
      <xdr:spPr>
        <a:xfrm>
          <a:off x="12804140" y="94905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153488</xdr:rowOff>
    </xdr:from>
    <xdr:to>
      <xdr:col>81</xdr:col>
      <xdr:colOff>50800</xdr:colOff>
      <xdr:row>57</xdr:row>
      <xdr:rowOff>53884</xdr:rowOff>
    </xdr:to>
    <xdr:cxnSp macro="">
      <xdr:nvCxnSpPr>
        <xdr:cNvPr id="551" name="直線コネクタ 550"/>
        <xdr:cNvCxnSpPr/>
      </xdr:nvCxnSpPr>
      <xdr:spPr>
        <a:xfrm>
          <a:off x="12854940" y="9541328"/>
          <a:ext cx="774700" cy="6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60234</xdr:rowOff>
    </xdr:from>
    <xdr:to>
      <xdr:col>72</xdr:col>
      <xdr:colOff>38100</xdr:colOff>
      <xdr:row>56</xdr:row>
      <xdr:rowOff>161834</xdr:rowOff>
    </xdr:to>
    <xdr:sp macro="" textlink="">
      <xdr:nvSpPr>
        <xdr:cNvPr id="552" name="楕円 551"/>
        <xdr:cNvSpPr/>
      </xdr:nvSpPr>
      <xdr:spPr>
        <a:xfrm>
          <a:off x="12029440" y="94480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111034</xdr:rowOff>
    </xdr:from>
    <xdr:to>
      <xdr:col>76</xdr:col>
      <xdr:colOff>114300</xdr:colOff>
      <xdr:row>56</xdr:row>
      <xdr:rowOff>153488</xdr:rowOff>
    </xdr:to>
    <xdr:cxnSp macro="">
      <xdr:nvCxnSpPr>
        <xdr:cNvPr id="553" name="直線コネクタ 552"/>
        <xdr:cNvCxnSpPr/>
      </xdr:nvCxnSpPr>
      <xdr:spPr>
        <a:xfrm>
          <a:off x="12072620" y="9498874"/>
          <a:ext cx="78232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14515</xdr:rowOff>
    </xdr:from>
    <xdr:to>
      <xdr:col>67</xdr:col>
      <xdr:colOff>101600</xdr:colOff>
      <xdr:row>56</xdr:row>
      <xdr:rowOff>116115</xdr:rowOff>
    </xdr:to>
    <xdr:sp macro="" textlink="">
      <xdr:nvSpPr>
        <xdr:cNvPr id="554" name="楕円 553"/>
        <xdr:cNvSpPr/>
      </xdr:nvSpPr>
      <xdr:spPr>
        <a:xfrm>
          <a:off x="11231880" y="94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65315</xdr:rowOff>
    </xdr:from>
    <xdr:to>
      <xdr:col>71</xdr:col>
      <xdr:colOff>177800</xdr:colOff>
      <xdr:row>56</xdr:row>
      <xdr:rowOff>111034</xdr:rowOff>
    </xdr:to>
    <xdr:cxnSp macro="">
      <xdr:nvCxnSpPr>
        <xdr:cNvPr id="555" name="直線コネクタ 554"/>
        <xdr:cNvCxnSpPr/>
      </xdr:nvCxnSpPr>
      <xdr:spPr>
        <a:xfrm>
          <a:off x="11282680" y="9453155"/>
          <a:ext cx="78994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56" name="n_1aveValue【学校施設】&#10;有形固定資産減価償却率"/>
        <xdr:cNvSpPr txBox="1"/>
      </xdr:nvSpPr>
      <xdr:spPr>
        <a:xfrm>
          <a:off x="13437244" y="1008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557" name="n_2aveValue【学校施設】&#10;有形固定資産減価償却率"/>
        <xdr:cNvSpPr txBox="1"/>
      </xdr:nvSpPr>
      <xdr:spPr>
        <a:xfrm>
          <a:off x="12675244" y="1006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558" name="n_3aveValue【学校施設】&#10;有形固定資産減価償却率"/>
        <xdr:cNvSpPr txBox="1"/>
      </xdr:nvSpPr>
      <xdr:spPr>
        <a:xfrm>
          <a:off x="11900544" y="10048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559" name="n_4aveValue【学校施設】&#10;有形固定資産減価償却率"/>
        <xdr:cNvSpPr txBox="1"/>
      </xdr:nvSpPr>
      <xdr:spPr>
        <a:xfrm>
          <a:off x="11102984" y="10019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121211</xdr:rowOff>
    </xdr:from>
    <xdr:ext cx="405111" cy="259045"/>
    <xdr:sp macro="" textlink="">
      <xdr:nvSpPr>
        <xdr:cNvPr id="560" name="n_1mainValue【学校施設】&#10;有形固定資産減価償却率"/>
        <xdr:cNvSpPr txBox="1"/>
      </xdr:nvSpPr>
      <xdr:spPr>
        <a:xfrm>
          <a:off x="13437244" y="934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49365</xdr:rowOff>
    </xdr:from>
    <xdr:ext cx="405111" cy="259045"/>
    <xdr:sp macro="" textlink="">
      <xdr:nvSpPr>
        <xdr:cNvPr id="561" name="n_2mainValue【学校施設】&#10;有形固定資産減価償却率"/>
        <xdr:cNvSpPr txBox="1"/>
      </xdr:nvSpPr>
      <xdr:spPr>
        <a:xfrm>
          <a:off x="12675244" y="926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6911</xdr:rowOff>
    </xdr:from>
    <xdr:ext cx="405111" cy="259045"/>
    <xdr:sp macro="" textlink="">
      <xdr:nvSpPr>
        <xdr:cNvPr id="562" name="n_3mainValue【学校施設】&#10;有形固定資産減価償却率"/>
        <xdr:cNvSpPr txBox="1"/>
      </xdr:nvSpPr>
      <xdr:spPr>
        <a:xfrm>
          <a:off x="11900544" y="922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132642</xdr:rowOff>
    </xdr:from>
    <xdr:ext cx="405111" cy="259045"/>
    <xdr:sp macro="" textlink="">
      <xdr:nvSpPr>
        <xdr:cNvPr id="563" name="n_4mainValue【学校施設】&#10;有形固定資産減価償却率"/>
        <xdr:cNvSpPr txBox="1"/>
      </xdr:nvSpPr>
      <xdr:spPr>
        <a:xfrm>
          <a:off x="11102984" y="918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19509104" y="9242451"/>
          <a:ext cx="0" cy="1482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19547840" y="1073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19443700" y="10725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19547840" y="9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19443700" y="92424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xdr:cNvSpPr txBox="1"/>
      </xdr:nvSpPr>
      <xdr:spPr>
        <a:xfrm>
          <a:off x="19547840" y="10486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19458940" y="106313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xdr:cNvSpPr/>
      </xdr:nvSpPr>
      <xdr:spPr>
        <a:xfrm>
          <a:off x="18735040" y="106317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xdr:cNvSpPr/>
      </xdr:nvSpPr>
      <xdr:spPr>
        <a:xfrm>
          <a:off x="17937480" y="10635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xdr:cNvSpPr/>
      </xdr:nvSpPr>
      <xdr:spPr>
        <a:xfrm>
          <a:off x="17162780" y="10636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xdr:cNvSpPr/>
      </xdr:nvSpPr>
      <xdr:spPr>
        <a:xfrm>
          <a:off x="16388080" y="106390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94514</xdr:rowOff>
    </xdr:from>
    <xdr:to>
      <xdr:col>116</xdr:col>
      <xdr:colOff>114300</xdr:colOff>
      <xdr:row>64</xdr:row>
      <xdr:rowOff>24664</xdr:rowOff>
    </xdr:to>
    <xdr:sp macro="" textlink="">
      <xdr:nvSpPr>
        <xdr:cNvPr id="603" name="楕円 602"/>
        <xdr:cNvSpPr/>
      </xdr:nvSpPr>
      <xdr:spPr>
        <a:xfrm>
          <a:off x="19458940" y="106558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48481</xdr:rowOff>
    </xdr:from>
    <xdr:ext cx="469744" cy="259045"/>
    <xdr:sp macro="" textlink="">
      <xdr:nvSpPr>
        <xdr:cNvPr id="604" name="【学校施設】&#10;一人当たり面積該当値テキスト"/>
        <xdr:cNvSpPr txBox="1"/>
      </xdr:nvSpPr>
      <xdr:spPr>
        <a:xfrm>
          <a:off x="19547840" y="1060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95123</xdr:rowOff>
    </xdr:from>
    <xdr:to>
      <xdr:col>112</xdr:col>
      <xdr:colOff>38100</xdr:colOff>
      <xdr:row>64</xdr:row>
      <xdr:rowOff>25273</xdr:rowOff>
    </xdr:to>
    <xdr:sp macro="" textlink="">
      <xdr:nvSpPr>
        <xdr:cNvPr id="605" name="楕円 604"/>
        <xdr:cNvSpPr/>
      </xdr:nvSpPr>
      <xdr:spPr>
        <a:xfrm>
          <a:off x="18735040" y="106564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145314</xdr:rowOff>
    </xdr:from>
    <xdr:to>
      <xdr:col>116</xdr:col>
      <xdr:colOff>63500</xdr:colOff>
      <xdr:row>63</xdr:row>
      <xdr:rowOff>145923</xdr:rowOff>
    </xdr:to>
    <xdr:cxnSp macro="">
      <xdr:nvCxnSpPr>
        <xdr:cNvPr id="606" name="直線コネクタ 605"/>
        <xdr:cNvCxnSpPr/>
      </xdr:nvCxnSpPr>
      <xdr:spPr>
        <a:xfrm flipV="1">
          <a:off x="18778220" y="10706634"/>
          <a:ext cx="73152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94894</xdr:rowOff>
    </xdr:from>
    <xdr:to>
      <xdr:col>107</xdr:col>
      <xdr:colOff>101600</xdr:colOff>
      <xdr:row>64</xdr:row>
      <xdr:rowOff>25044</xdr:rowOff>
    </xdr:to>
    <xdr:sp macro="" textlink="">
      <xdr:nvSpPr>
        <xdr:cNvPr id="607" name="楕円 606"/>
        <xdr:cNvSpPr/>
      </xdr:nvSpPr>
      <xdr:spPr>
        <a:xfrm>
          <a:off x="17937480" y="106562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145694</xdr:rowOff>
    </xdr:from>
    <xdr:to>
      <xdr:col>111</xdr:col>
      <xdr:colOff>177800</xdr:colOff>
      <xdr:row>63</xdr:row>
      <xdr:rowOff>145923</xdr:rowOff>
    </xdr:to>
    <xdr:cxnSp macro="">
      <xdr:nvCxnSpPr>
        <xdr:cNvPr id="608" name="直線コネクタ 607"/>
        <xdr:cNvCxnSpPr/>
      </xdr:nvCxnSpPr>
      <xdr:spPr>
        <a:xfrm>
          <a:off x="17988280" y="10707014"/>
          <a:ext cx="78994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94894</xdr:rowOff>
    </xdr:from>
    <xdr:to>
      <xdr:col>102</xdr:col>
      <xdr:colOff>165100</xdr:colOff>
      <xdr:row>64</xdr:row>
      <xdr:rowOff>25044</xdr:rowOff>
    </xdr:to>
    <xdr:sp macro="" textlink="">
      <xdr:nvSpPr>
        <xdr:cNvPr id="609" name="楕円 608"/>
        <xdr:cNvSpPr/>
      </xdr:nvSpPr>
      <xdr:spPr>
        <a:xfrm>
          <a:off x="17162780" y="106562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145694</xdr:rowOff>
    </xdr:from>
    <xdr:to>
      <xdr:col>107</xdr:col>
      <xdr:colOff>50800</xdr:colOff>
      <xdr:row>63</xdr:row>
      <xdr:rowOff>145694</xdr:rowOff>
    </xdr:to>
    <xdr:cxnSp macro="">
      <xdr:nvCxnSpPr>
        <xdr:cNvPr id="610" name="直線コネクタ 609"/>
        <xdr:cNvCxnSpPr/>
      </xdr:nvCxnSpPr>
      <xdr:spPr>
        <a:xfrm>
          <a:off x="17213580" y="1070701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94971</xdr:rowOff>
    </xdr:from>
    <xdr:to>
      <xdr:col>98</xdr:col>
      <xdr:colOff>38100</xdr:colOff>
      <xdr:row>64</xdr:row>
      <xdr:rowOff>25121</xdr:rowOff>
    </xdr:to>
    <xdr:sp macro="" textlink="">
      <xdr:nvSpPr>
        <xdr:cNvPr id="611" name="楕円 610"/>
        <xdr:cNvSpPr/>
      </xdr:nvSpPr>
      <xdr:spPr>
        <a:xfrm>
          <a:off x="16388080" y="106562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145694</xdr:rowOff>
    </xdr:from>
    <xdr:to>
      <xdr:col>102</xdr:col>
      <xdr:colOff>114300</xdr:colOff>
      <xdr:row>63</xdr:row>
      <xdr:rowOff>145771</xdr:rowOff>
    </xdr:to>
    <xdr:cxnSp macro="">
      <xdr:nvCxnSpPr>
        <xdr:cNvPr id="612" name="直線コネクタ 611"/>
        <xdr:cNvCxnSpPr/>
      </xdr:nvCxnSpPr>
      <xdr:spPr>
        <a:xfrm flipV="1">
          <a:off x="16431260" y="10707014"/>
          <a:ext cx="78232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613" name="n_1aveValue【学校施設】&#10;一人当たり面積"/>
        <xdr:cNvSpPr txBox="1"/>
      </xdr:nvSpPr>
      <xdr:spPr>
        <a:xfrm>
          <a:off x="18561127" y="1041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4" name="n_2aveValue【学校施設】&#10;一人当たり面積"/>
        <xdr:cNvSpPr txBox="1"/>
      </xdr:nvSpPr>
      <xdr:spPr>
        <a:xfrm>
          <a:off x="17776267" y="1041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5" name="n_3aveValue【学校施設】&#10;一人当たり面積"/>
        <xdr:cNvSpPr txBox="1"/>
      </xdr:nvSpPr>
      <xdr:spPr>
        <a:xfrm>
          <a:off x="17001567" y="1041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6" name="n_4aveValue【学校施設】&#10;一人当たり面積"/>
        <xdr:cNvSpPr txBox="1"/>
      </xdr:nvSpPr>
      <xdr:spPr>
        <a:xfrm>
          <a:off x="16226867" y="104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16400</xdr:rowOff>
    </xdr:from>
    <xdr:ext cx="469744" cy="259045"/>
    <xdr:sp macro="" textlink="">
      <xdr:nvSpPr>
        <xdr:cNvPr id="617" name="n_1mainValue【学校施設】&#10;一人当たり面積"/>
        <xdr:cNvSpPr txBox="1"/>
      </xdr:nvSpPr>
      <xdr:spPr>
        <a:xfrm>
          <a:off x="18561127" y="1074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16171</xdr:rowOff>
    </xdr:from>
    <xdr:ext cx="469744" cy="259045"/>
    <xdr:sp macro="" textlink="">
      <xdr:nvSpPr>
        <xdr:cNvPr id="618" name="n_2mainValue【学校施設】&#10;一人当たり面積"/>
        <xdr:cNvSpPr txBox="1"/>
      </xdr:nvSpPr>
      <xdr:spPr>
        <a:xfrm>
          <a:off x="17776267" y="1074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16171</xdr:rowOff>
    </xdr:from>
    <xdr:ext cx="469744" cy="259045"/>
    <xdr:sp macro="" textlink="">
      <xdr:nvSpPr>
        <xdr:cNvPr id="619" name="n_3mainValue【学校施設】&#10;一人当たり面積"/>
        <xdr:cNvSpPr txBox="1"/>
      </xdr:nvSpPr>
      <xdr:spPr>
        <a:xfrm>
          <a:off x="17001567" y="1074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16248</xdr:rowOff>
    </xdr:from>
    <xdr:ext cx="469744" cy="259045"/>
    <xdr:sp macro="" textlink="">
      <xdr:nvSpPr>
        <xdr:cNvPr id="620" name="n_4mainValue【学校施設】&#10;一人当たり面積"/>
        <xdr:cNvSpPr txBox="1"/>
      </xdr:nvSpPr>
      <xdr:spPr>
        <a:xfrm>
          <a:off x="16226867" y="107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7" name="テキスト ボックス 656"/>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9" name="テキスト ボックス 658"/>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661" name="直線コネクタ 660"/>
        <xdr:cNvCxnSpPr/>
      </xdr:nvCxnSpPr>
      <xdr:spPr>
        <a:xfrm flipV="1">
          <a:off x="14375764" y="1695069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662" name="【公民館】&#10;有形固定資産減価償却率最小値テキスト"/>
        <xdr:cNvSpPr txBox="1"/>
      </xdr:nvSpPr>
      <xdr:spPr>
        <a:xfrm>
          <a:off x="14414500" y="181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663" name="直線コネクタ 662"/>
        <xdr:cNvCxnSpPr/>
      </xdr:nvCxnSpPr>
      <xdr:spPr>
        <a:xfrm>
          <a:off x="14287500" y="18188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64" name="【公民館】&#10;有形固定資産減価償却率最大値テキスト"/>
        <xdr:cNvSpPr txBox="1"/>
      </xdr:nvSpPr>
      <xdr:spPr>
        <a:xfrm>
          <a:off x="14414500" y="1673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65" name="直線コネクタ 664"/>
        <xdr:cNvCxnSpPr/>
      </xdr:nvCxnSpPr>
      <xdr:spPr>
        <a:xfrm>
          <a:off x="14287500" y="16950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666" name="【公民館】&#10;有形固定資産減価償却率平均値テキスト"/>
        <xdr:cNvSpPr txBox="1"/>
      </xdr:nvSpPr>
      <xdr:spPr>
        <a:xfrm>
          <a:off x="14414500" y="17446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67" name="フローチャート: 判断 666"/>
        <xdr:cNvSpPr/>
      </xdr:nvSpPr>
      <xdr:spPr>
        <a:xfrm>
          <a:off x="14325600" y="174675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668" name="フローチャート: 判断 667"/>
        <xdr:cNvSpPr/>
      </xdr:nvSpPr>
      <xdr:spPr>
        <a:xfrm>
          <a:off x="13578840" y="174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669" name="フローチャート: 判断 668"/>
        <xdr:cNvSpPr/>
      </xdr:nvSpPr>
      <xdr:spPr>
        <a:xfrm>
          <a:off x="12804140" y="17419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70" name="フローチャート: 判断 669"/>
        <xdr:cNvSpPr/>
      </xdr:nvSpPr>
      <xdr:spPr>
        <a:xfrm>
          <a:off x="12029440" y="174028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671" name="フローチャート: 判断 670"/>
        <xdr:cNvSpPr/>
      </xdr:nvSpPr>
      <xdr:spPr>
        <a:xfrm>
          <a:off x="11231880" y="17387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130175</xdr:rowOff>
    </xdr:from>
    <xdr:to>
      <xdr:col>85</xdr:col>
      <xdr:colOff>177800</xdr:colOff>
      <xdr:row>104</xdr:row>
      <xdr:rowOff>60325</xdr:rowOff>
    </xdr:to>
    <xdr:sp macro="" textlink="">
      <xdr:nvSpPr>
        <xdr:cNvPr id="677" name="楕円 676"/>
        <xdr:cNvSpPr/>
      </xdr:nvSpPr>
      <xdr:spPr>
        <a:xfrm>
          <a:off x="14325600" y="1739709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153052</xdr:rowOff>
    </xdr:from>
    <xdr:ext cx="405111" cy="259045"/>
    <xdr:sp macro="" textlink="">
      <xdr:nvSpPr>
        <xdr:cNvPr id="678" name="【公民館】&#10;有形固定資産減価償却率該当値テキスト"/>
        <xdr:cNvSpPr txBox="1"/>
      </xdr:nvSpPr>
      <xdr:spPr>
        <a:xfrm>
          <a:off x="14414500" y="1725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95886</xdr:rowOff>
    </xdr:from>
    <xdr:to>
      <xdr:col>81</xdr:col>
      <xdr:colOff>101600</xdr:colOff>
      <xdr:row>104</xdr:row>
      <xdr:rowOff>26036</xdr:rowOff>
    </xdr:to>
    <xdr:sp macro="" textlink="">
      <xdr:nvSpPr>
        <xdr:cNvPr id="679" name="楕円 678"/>
        <xdr:cNvSpPr/>
      </xdr:nvSpPr>
      <xdr:spPr>
        <a:xfrm>
          <a:off x="13578840" y="17362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146686</xdr:rowOff>
    </xdr:from>
    <xdr:to>
      <xdr:col>85</xdr:col>
      <xdr:colOff>127000</xdr:colOff>
      <xdr:row>104</xdr:row>
      <xdr:rowOff>9525</xdr:rowOff>
    </xdr:to>
    <xdr:cxnSp macro="">
      <xdr:nvCxnSpPr>
        <xdr:cNvPr id="680" name="直線コネクタ 679"/>
        <xdr:cNvCxnSpPr/>
      </xdr:nvCxnSpPr>
      <xdr:spPr>
        <a:xfrm>
          <a:off x="13629640" y="17413606"/>
          <a:ext cx="74676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57786</xdr:rowOff>
    </xdr:from>
    <xdr:to>
      <xdr:col>76</xdr:col>
      <xdr:colOff>165100</xdr:colOff>
      <xdr:row>103</xdr:row>
      <xdr:rowOff>159386</xdr:rowOff>
    </xdr:to>
    <xdr:sp macro="" textlink="">
      <xdr:nvSpPr>
        <xdr:cNvPr id="681" name="楕円 680"/>
        <xdr:cNvSpPr/>
      </xdr:nvSpPr>
      <xdr:spPr>
        <a:xfrm>
          <a:off x="12804140" y="1732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108586</xdr:rowOff>
    </xdr:from>
    <xdr:to>
      <xdr:col>81</xdr:col>
      <xdr:colOff>50800</xdr:colOff>
      <xdr:row>103</xdr:row>
      <xdr:rowOff>146686</xdr:rowOff>
    </xdr:to>
    <xdr:cxnSp macro="">
      <xdr:nvCxnSpPr>
        <xdr:cNvPr id="682" name="直線コネクタ 681"/>
        <xdr:cNvCxnSpPr/>
      </xdr:nvCxnSpPr>
      <xdr:spPr>
        <a:xfrm>
          <a:off x="12854940" y="17375506"/>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19686</xdr:rowOff>
    </xdr:from>
    <xdr:to>
      <xdr:col>72</xdr:col>
      <xdr:colOff>38100</xdr:colOff>
      <xdr:row>103</xdr:row>
      <xdr:rowOff>121286</xdr:rowOff>
    </xdr:to>
    <xdr:sp macro="" textlink="">
      <xdr:nvSpPr>
        <xdr:cNvPr id="683" name="楕円 682"/>
        <xdr:cNvSpPr/>
      </xdr:nvSpPr>
      <xdr:spPr>
        <a:xfrm>
          <a:off x="12029440" y="172866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70486</xdr:rowOff>
    </xdr:from>
    <xdr:to>
      <xdr:col>76</xdr:col>
      <xdr:colOff>114300</xdr:colOff>
      <xdr:row>103</xdr:row>
      <xdr:rowOff>108586</xdr:rowOff>
    </xdr:to>
    <xdr:cxnSp macro="">
      <xdr:nvCxnSpPr>
        <xdr:cNvPr id="684" name="直線コネクタ 683"/>
        <xdr:cNvCxnSpPr/>
      </xdr:nvCxnSpPr>
      <xdr:spPr>
        <a:xfrm>
          <a:off x="12072620" y="17337406"/>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160655</xdr:rowOff>
    </xdr:from>
    <xdr:to>
      <xdr:col>67</xdr:col>
      <xdr:colOff>101600</xdr:colOff>
      <xdr:row>103</xdr:row>
      <xdr:rowOff>90805</xdr:rowOff>
    </xdr:to>
    <xdr:sp macro="" textlink="">
      <xdr:nvSpPr>
        <xdr:cNvPr id="685" name="楕円 684"/>
        <xdr:cNvSpPr/>
      </xdr:nvSpPr>
      <xdr:spPr>
        <a:xfrm>
          <a:off x="11231880" y="17259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40005</xdr:rowOff>
    </xdr:from>
    <xdr:to>
      <xdr:col>71</xdr:col>
      <xdr:colOff>177800</xdr:colOff>
      <xdr:row>103</xdr:row>
      <xdr:rowOff>70486</xdr:rowOff>
    </xdr:to>
    <xdr:cxnSp macro="">
      <xdr:nvCxnSpPr>
        <xdr:cNvPr id="686" name="直線コネクタ 685"/>
        <xdr:cNvCxnSpPr/>
      </xdr:nvCxnSpPr>
      <xdr:spPr>
        <a:xfrm>
          <a:off x="11282680" y="17306925"/>
          <a:ext cx="78994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687" name="n_1aveValue【公民館】&#10;有形固定資産減価償却率"/>
        <xdr:cNvSpPr txBox="1"/>
      </xdr:nvSpPr>
      <xdr:spPr>
        <a:xfrm>
          <a:off x="13437244"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688" name="n_2aveValue【公民館】&#10;有形固定資産減価償却率"/>
        <xdr:cNvSpPr txBox="1"/>
      </xdr:nvSpPr>
      <xdr:spPr>
        <a:xfrm>
          <a:off x="12675244" y="1750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689" name="n_3aveValue【公民館】&#10;有形固定資産減価償却率"/>
        <xdr:cNvSpPr txBox="1"/>
      </xdr:nvSpPr>
      <xdr:spPr>
        <a:xfrm>
          <a:off x="11900544" y="1749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41927</xdr:rowOff>
    </xdr:from>
    <xdr:ext cx="405111" cy="259045"/>
    <xdr:sp macro="" textlink="">
      <xdr:nvSpPr>
        <xdr:cNvPr id="690" name="n_4aveValue【公民館】&#10;有形固定資産減価償却率"/>
        <xdr:cNvSpPr txBox="1"/>
      </xdr:nvSpPr>
      <xdr:spPr>
        <a:xfrm>
          <a:off x="11102984" y="1747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42563</xdr:rowOff>
    </xdr:from>
    <xdr:ext cx="405111" cy="259045"/>
    <xdr:sp macro="" textlink="">
      <xdr:nvSpPr>
        <xdr:cNvPr id="691" name="n_1mainValue【公民館】&#10;有形固定資産減価償却率"/>
        <xdr:cNvSpPr txBox="1"/>
      </xdr:nvSpPr>
      <xdr:spPr>
        <a:xfrm>
          <a:off x="13437244" y="1714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4463</xdr:rowOff>
    </xdr:from>
    <xdr:ext cx="405111" cy="259045"/>
    <xdr:sp macro="" textlink="">
      <xdr:nvSpPr>
        <xdr:cNvPr id="692" name="n_2mainValue【公民館】&#10;有形固定資産減価償却率"/>
        <xdr:cNvSpPr txBox="1"/>
      </xdr:nvSpPr>
      <xdr:spPr>
        <a:xfrm>
          <a:off x="12675244" y="1710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137813</xdr:rowOff>
    </xdr:from>
    <xdr:ext cx="405111" cy="259045"/>
    <xdr:sp macro="" textlink="">
      <xdr:nvSpPr>
        <xdr:cNvPr id="693" name="n_3mainValue【公民館】&#10;有形固定資産減価償却率"/>
        <xdr:cNvSpPr txBox="1"/>
      </xdr:nvSpPr>
      <xdr:spPr>
        <a:xfrm>
          <a:off x="11900544" y="1706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107332</xdr:rowOff>
    </xdr:from>
    <xdr:ext cx="405111" cy="259045"/>
    <xdr:sp macro="" textlink="">
      <xdr:nvSpPr>
        <xdr:cNvPr id="694" name="n_4mainValue【公民館】&#10;有形固定資産減価償却率"/>
        <xdr:cNvSpPr txBox="1"/>
      </xdr:nvSpPr>
      <xdr:spPr>
        <a:xfrm>
          <a:off x="11102984" y="1703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716" name="直線コネクタ 715"/>
        <xdr:cNvCxnSpPr/>
      </xdr:nvCxnSpPr>
      <xdr:spPr>
        <a:xfrm flipV="1">
          <a:off x="19509104" y="16831056"/>
          <a:ext cx="0" cy="133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17" name="【公民館】&#10;一人当たり面積最小値テキスト"/>
        <xdr:cNvSpPr txBox="1"/>
      </xdr:nvSpPr>
      <xdr:spPr>
        <a:xfrm>
          <a:off x="19547840" y="181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18" name="直線コネクタ 717"/>
        <xdr:cNvCxnSpPr/>
      </xdr:nvCxnSpPr>
      <xdr:spPr>
        <a:xfrm>
          <a:off x="19443700" y="1816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719" name="【公民館】&#10;一人当たり面積最大値テキスト"/>
        <xdr:cNvSpPr txBox="1"/>
      </xdr:nvSpPr>
      <xdr:spPr>
        <a:xfrm>
          <a:off x="19547840" y="1661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720" name="直線コネクタ 719"/>
        <xdr:cNvCxnSpPr/>
      </xdr:nvCxnSpPr>
      <xdr:spPr>
        <a:xfrm>
          <a:off x="19443700" y="168310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721" name="【公民館】&#10;一人当たり面積平均値テキスト"/>
        <xdr:cNvSpPr txBox="1"/>
      </xdr:nvSpPr>
      <xdr:spPr>
        <a:xfrm>
          <a:off x="19547840" y="17668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722" name="フローチャート: 判断 721"/>
        <xdr:cNvSpPr/>
      </xdr:nvSpPr>
      <xdr:spPr>
        <a:xfrm>
          <a:off x="19458940" y="1781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723" name="フローチャート: 判断 722"/>
        <xdr:cNvSpPr/>
      </xdr:nvSpPr>
      <xdr:spPr>
        <a:xfrm>
          <a:off x="18735040" y="178226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724" name="フローチャート: 判断 723"/>
        <xdr:cNvSpPr/>
      </xdr:nvSpPr>
      <xdr:spPr>
        <a:xfrm>
          <a:off x="17937480" y="1782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725" name="フローチャート: 判断 724"/>
        <xdr:cNvSpPr/>
      </xdr:nvSpPr>
      <xdr:spPr>
        <a:xfrm>
          <a:off x="17162780" y="178501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726" name="フローチャート: 判断 725"/>
        <xdr:cNvSpPr/>
      </xdr:nvSpPr>
      <xdr:spPr>
        <a:xfrm>
          <a:off x="16388080" y="178386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71120</xdr:rowOff>
    </xdr:from>
    <xdr:to>
      <xdr:col>116</xdr:col>
      <xdr:colOff>114300</xdr:colOff>
      <xdr:row>108</xdr:row>
      <xdr:rowOff>1270</xdr:rowOff>
    </xdr:to>
    <xdr:sp macro="" textlink="">
      <xdr:nvSpPr>
        <xdr:cNvPr id="732" name="楕円 731"/>
        <xdr:cNvSpPr/>
      </xdr:nvSpPr>
      <xdr:spPr>
        <a:xfrm>
          <a:off x="19458940" y="18008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157497</xdr:rowOff>
    </xdr:from>
    <xdr:ext cx="469744" cy="259045"/>
    <xdr:sp macro="" textlink="">
      <xdr:nvSpPr>
        <xdr:cNvPr id="733" name="【公民館】&#10;一人当たり面積該当値テキスト"/>
        <xdr:cNvSpPr txBox="1"/>
      </xdr:nvSpPr>
      <xdr:spPr>
        <a:xfrm>
          <a:off x="19547840" y="179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71120</xdr:rowOff>
    </xdr:from>
    <xdr:to>
      <xdr:col>112</xdr:col>
      <xdr:colOff>38100</xdr:colOff>
      <xdr:row>108</xdr:row>
      <xdr:rowOff>1270</xdr:rowOff>
    </xdr:to>
    <xdr:sp macro="" textlink="">
      <xdr:nvSpPr>
        <xdr:cNvPr id="734" name="楕円 733"/>
        <xdr:cNvSpPr/>
      </xdr:nvSpPr>
      <xdr:spPr>
        <a:xfrm>
          <a:off x="18735040" y="18008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121920</xdr:rowOff>
    </xdr:from>
    <xdr:to>
      <xdr:col>116</xdr:col>
      <xdr:colOff>63500</xdr:colOff>
      <xdr:row>107</xdr:row>
      <xdr:rowOff>121920</xdr:rowOff>
    </xdr:to>
    <xdr:cxnSp macro="">
      <xdr:nvCxnSpPr>
        <xdr:cNvPr id="735" name="直線コネクタ 734"/>
        <xdr:cNvCxnSpPr/>
      </xdr:nvCxnSpPr>
      <xdr:spPr>
        <a:xfrm>
          <a:off x="18778220" y="180594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71120</xdr:rowOff>
    </xdr:from>
    <xdr:to>
      <xdr:col>107</xdr:col>
      <xdr:colOff>101600</xdr:colOff>
      <xdr:row>108</xdr:row>
      <xdr:rowOff>1270</xdr:rowOff>
    </xdr:to>
    <xdr:sp macro="" textlink="">
      <xdr:nvSpPr>
        <xdr:cNvPr id="736" name="楕円 735"/>
        <xdr:cNvSpPr/>
      </xdr:nvSpPr>
      <xdr:spPr>
        <a:xfrm>
          <a:off x="17937480" y="18008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121920</xdr:rowOff>
    </xdr:from>
    <xdr:to>
      <xdr:col>111</xdr:col>
      <xdr:colOff>177800</xdr:colOff>
      <xdr:row>107</xdr:row>
      <xdr:rowOff>121920</xdr:rowOff>
    </xdr:to>
    <xdr:cxnSp macro="">
      <xdr:nvCxnSpPr>
        <xdr:cNvPr id="737" name="直線コネクタ 736"/>
        <xdr:cNvCxnSpPr/>
      </xdr:nvCxnSpPr>
      <xdr:spPr>
        <a:xfrm>
          <a:off x="17988280" y="180594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71120</xdr:rowOff>
    </xdr:from>
    <xdr:to>
      <xdr:col>102</xdr:col>
      <xdr:colOff>165100</xdr:colOff>
      <xdr:row>108</xdr:row>
      <xdr:rowOff>1270</xdr:rowOff>
    </xdr:to>
    <xdr:sp macro="" textlink="">
      <xdr:nvSpPr>
        <xdr:cNvPr id="738" name="楕円 737"/>
        <xdr:cNvSpPr/>
      </xdr:nvSpPr>
      <xdr:spPr>
        <a:xfrm>
          <a:off x="17162780" y="18008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121920</xdr:rowOff>
    </xdr:from>
    <xdr:to>
      <xdr:col>107</xdr:col>
      <xdr:colOff>50800</xdr:colOff>
      <xdr:row>107</xdr:row>
      <xdr:rowOff>121920</xdr:rowOff>
    </xdr:to>
    <xdr:cxnSp macro="">
      <xdr:nvCxnSpPr>
        <xdr:cNvPr id="739" name="直線コネクタ 738"/>
        <xdr:cNvCxnSpPr/>
      </xdr:nvCxnSpPr>
      <xdr:spPr>
        <a:xfrm>
          <a:off x="17213580" y="180594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71120</xdr:rowOff>
    </xdr:from>
    <xdr:to>
      <xdr:col>98</xdr:col>
      <xdr:colOff>38100</xdr:colOff>
      <xdr:row>108</xdr:row>
      <xdr:rowOff>1270</xdr:rowOff>
    </xdr:to>
    <xdr:sp macro="" textlink="">
      <xdr:nvSpPr>
        <xdr:cNvPr id="740" name="楕円 739"/>
        <xdr:cNvSpPr/>
      </xdr:nvSpPr>
      <xdr:spPr>
        <a:xfrm>
          <a:off x="16388080" y="18008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121920</xdr:rowOff>
    </xdr:from>
    <xdr:to>
      <xdr:col>102</xdr:col>
      <xdr:colOff>114300</xdr:colOff>
      <xdr:row>107</xdr:row>
      <xdr:rowOff>121920</xdr:rowOff>
    </xdr:to>
    <xdr:cxnSp macro="">
      <xdr:nvCxnSpPr>
        <xdr:cNvPr id="741" name="直線コネクタ 740"/>
        <xdr:cNvCxnSpPr/>
      </xdr:nvCxnSpPr>
      <xdr:spPr>
        <a:xfrm>
          <a:off x="16431260" y="180594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742" name="n_1aveValue【公民館】&#10;一人当たり面積"/>
        <xdr:cNvSpPr txBox="1"/>
      </xdr:nvSpPr>
      <xdr:spPr>
        <a:xfrm>
          <a:off x="18561127" y="176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743" name="n_2aveValue【公民館】&#10;一人当たり面積"/>
        <xdr:cNvSpPr txBox="1"/>
      </xdr:nvSpPr>
      <xdr:spPr>
        <a:xfrm>
          <a:off x="1777626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744" name="n_3aveValue【公民館】&#10;一人当たり面積"/>
        <xdr:cNvSpPr txBox="1"/>
      </xdr:nvSpPr>
      <xdr:spPr>
        <a:xfrm>
          <a:off x="1700156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745" name="n_4aveValue【公民館】&#10;一人当たり面積"/>
        <xdr:cNvSpPr txBox="1"/>
      </xdr:nvSpPr>
      <xdr:spPr>
        <a:xfrm>
          <a:off x="16226867" y="1761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163847</xdr:rowOff>
    </xdr:from>
    <xdr:ext cx="469744" cy="259045"/>
    <xdr:sp macro="" textlink="">
      <xdr:nvSpPr>
        <xdr:cNvPr id="746" name="n_1mainValue【公民館】&#10;一人当たり面積"/>
        <xdr:cNvSpPr txBox="1"/>
      </xdr:nvSpPr>
      <xdr:spPr>
        <a:xfrm>
          <a:off x="185611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163847</xdr:rowOff>
    </xdr:from>
    <xdr:ext cx="469744" cy="259045"/>
    <xdr:sp macro="" textlink="">
      <xdr:nvSpPr>
        <xdr:cNvPr id="747" name="n_2mainValue【公民館】&#10;一人当たり面積"/>
        <xdr:cNvSpPr txBox="1"/>
      </xdr:nvSpPr>
      <xdr:spPr>
        <a:xfrm>
          <a:off x="1777626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163847</xdr:rowOff>
    </xdr:from>
    <xdr:ext cx="469744" cy="259045"/>
    <xdr:sp macro="" textlink="">
      <xdr:nvSpPr>
        <xdr:cNvPr id="748" name="n_3mainValue【公民館】&#10;一人当たり面積"/>
        <xdr:cNvSpPr txBox="1"/>
      </xdr:nvSpPr>
      <xdr:spPr>
        <a:xfrm>
          <a:off x="1700156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163847</xdr:rowOff>
    </xdr:from>
    <xdr:ext cx="469744" cy="259045"/>
    <xdr:sp macro="" textlink="">
      <xdr:nvSpPr>
        <xdr:cNvPr id="749" name="n_4mainValue【公民館】&#10;一人当たり面積"/>
        <xdr:cNvSpPr txBox="1"/>
      </xdr:nvSpPr>
      <xdr:spPr>
        <a:xfrm>
          <a:off x="1622686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道路</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区分では、類似団体と比較し有形固定資産減価償却率が低い水準となっており、定例的に大規模な補修による管理ができている。</a:t>
          </a:r>
          <a:endParaRPr lang="ja-JP" altLang="ja-JP" sz="1400">
            <a:solidFill>
              <a:sysClr val="windowText" lastClr="000000"/>
            </a:solidFill>
            <a:effectLst/>
          </a:endParaRPr>
        </a:p>
        <a:p>
          <a:pPr eaLnBrk="1" fontAlgn="auto" latinLnBrk="0" hangingPunct="1"/>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認定こども園・幼稚園・保育所</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区分では、保育園において市内</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園あるうちの</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園、大上保育園が平成</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年度に建替工事を実施したことに伴い、有形固定資産減価償却率が低い水準となっている。</a:t>
          </a:r>
          <a:endParaRPr lang="ja-JP" altLang="ja-JP" sz="140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学校施設</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区分では、平成</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年度に綾瀬小学校の建替工事を行ったことに伴い、有形固定資産減価償却率は低い水準となっている。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その他の施設に係る有形固定資産減価償却率については、類似団体と近似した値となっており、適切な範囲で管理がなされている。</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84,886
80,728
22.14
38,741,486
37,050,872
1,129,343
16,618,470
15,880,586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086225" y="560995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124960" y="5388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020820" y="56099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124960" y="6081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036060" y="622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312160" y="62182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514600" y="61943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739900" y="61649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965200" y="61420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133169</xdr:rowOff>
    </xdr:from>
    <xdr:to>
      <xdr:col>24</xdr:col>
      <xdr:colOff>114300</xdr:colOff>
      <xdr:row>38</xdr:row>
      <xdr:rowOff>63319</xdr:rowOff>
    </xdr:to>
    <xdr:sp macro="" textlink="">
      <xdr:nvSpPr>
        <xdr:cNvPr id="74" name="楕円 73"/>
        <xdr:cNvSpPr/>
      </xdr:nvSpPr>
      <xdr:spPr>
        <a:xfrm>
          <a:off x="4036060" y="63358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111596</xdr:rowOff>
    </xdr:from>
    <xdr:ext cx="405111" cy="259045"/>
    <xdr:sp macro="" textlink="">
      <xdr:nvSpPr>
        <xdr:cNvPr id="75" name="【図書館】&#10;有形固定資産減価償却率該当値テキスト"/>
        <xdr:cNvSpPr txBox="1"/>
      </xdr:nvSpPr>
      <xdr:spPr>
        <a:xfrm>
          <a:off x="4124960" y="6314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80917</xdr:rowOff>
    </xdr:from>
    <xdr:to>
      <xdr:col>20</xdr:col>
      <xdr:colOff>38100</xdr:colOff>
      <xdr:row>38</xdr:row>
      <xdr:rowOff>11068</xdr:rowOff>
    </xdr:to>
    <xdr:sp macro="" textlink="">
      <xdr:nvSpPr>
        <xdr:cNvPr id="76" name="楕円 75"/>
        <xdr:cNvSpPr/>
      </xdr:nvSpPr>
      <xdr:spPr>
        <a:xfrm>
          <a:off x="3312160" y="6283597"/>
          <a:ext cx="7874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131717</xdr:rowOff>
    </xdr:from>
    <xdr:to>
      <xdr:col>24</xdr:col>
      <xdr:colOff>63500</xdr:colOff>
      <xdr:row>38</xdr:row>
      <xdr:rowOff>12519</xdr:rowOff>
    </xdr:to>
    <xdr:cxnSp macro="">
      <xdr:nvCxnSpPr>
        <xdr:cNvPr id="77" name="直線コネクタ 76"/>
        <xdr:cNvCxnSpPr/>
      </xdr:nvCxnSpPr>
      <xdr:spPr>
        <a:xfrm>
          <a:off x="3355340" y="6334397"/>
          <a:ext cx="731520" cy="4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8" name="楕円 77"/>
        <xdr:cNvSpPr/>
      </xdr:nvSpPr>
      <xdr:spPr>
        <a:xfrm>
          <a:off x="25146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131717</xdr:rowOff>
    </xdr:to>
    <xdr:cxnSp macro="">
      <xdr:nvCxnSpPr>
        <xdr:cNvPr id="79" name="直線コネクタ 78"/>
        <xdr:cNvCxnSpPr/>
      </xdr:nvCxnSpPr>
      <xdr:spPr>
        <a:xfrm>
          <a:off x="2565400" y="6301740"/>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15603</xdr:rowOff>
    </xdr:from>
    <xdr:to>
      <xdr:col>10</xdr:col>
      <xdr:colOff>165100</xdr:colOff>
      <xdr:row>37</xdr:row>
      <xdr:rowOff>117203</xdr:rowOff>
    </xdr:to>
    <xdr:sp macro="" textlink="">
      <xdr:nvSpPr>
        <xdr:cNvPr id="80" name="楕円 79"/>
        <xdr:cNvSpPr/>
      </xdr:nvSpPr>
      <xdr:spPr>
        <a:xfrm>
          <a:off x="1739900" y="621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66403</xdr:rowOff>
    </xdr:from>
    <xdr:to>
      <xdr:col>15</xdr:col>
      <xdr:colOff>50800</xdr:colOff>
      <xdr:row>37</xdr:row>
      <xdr:rowOff>99060</xdr:rowOff>
    </xdr:to>
    <xdr:cxnSp macro="">
      <xdr:nvCxnSpPr>
        <xdr:cNvPr id="81" name="直線コネクタ 80"/>
        <xdr:cNvCxnSpPr/>
      </xdr:nvCxnSpPr>
      <xdr:spPr>
        <a:xfrm>
          <a:off x="1790700" y="6269083"/>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154396</xdr:rowOff>
    </xdr:from>
    <xdr:to>
      <xdr:col>6</xdr:col>
      <xdr:colOff>38100</xdr:colOff>
      <xdr:row>37</xdr:row>
      <xdr:rowOff>84546</xdr:rowOff>
    </xdr:to>
    <xdr:sp macro="" textlink="">
      <xdr:nvSpPr>
        <xdr:cNvPr id="82" name="楕円 81"/>
        <xdr:cNvSpPr/>
      </xdr:nvSpPr>
      <xdr:spPr>
        <a:xfrm>
          <a:off x="965200" y="61894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33746</xdr:rowOff>
    </xdr:from>
    <xdr:to>
      <xdr:col>10</xdr:col>
      <xdr:colOff>114300</xdr:colOff>
      <xdr:row>37</xdr:row>
      <xdr:rowOff>66403</xdr:rowOff>
    </xdr:to>
    <xdr:cxnSp macro="">
      <xdr:nvCxnSpPr>
        <xdr:cNvPr id="83" name="直線コネクタ 82"/>
        <xdr:cNvCxnSpPr/>
      </xdr:nvCxnSpPr>
      <xdr:spPr>
        <a:xfrm>
          <a:off x="1008380" y="6236426"/>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170564" y="600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385704" y="59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611004" y="594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836304" y="59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2194</xdr:rowOff>
    </xdr:from>
    <xdr:ext cx="405111" cy="259045"/>
    <xdr:sp macro="" textlink="">
      <xdr:nvSpPr>
        <xdr:cNvPr id="88" name="n_1mainValue【図書館】&#10;有形固定資産減価償却率"/>
        <xdr:cNvSpPr txBox="1"/>
      </xdr:nvSpPr>
      <xdr:spPr>
        <a:xfrm>
          <a:off x="3170564" y="637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140987</xdr:rowOff>
    </xdr:from>
    <xdr:ext cx="405111" cy="259045"/>
    <xdr:sp macro="" textlink="">
      <xdr:nvSpPr>
        <xdr:cNvPr id="89" name="n_2mainValue【図書館】&#10;有形固定資産減価償却率"/>
        <xdr:cNvSpPr txBox="1"/>
      </xdr:nvSpPr>
      <xdr:spPr>
        <a:xfrm>
          <a:off x="2385704" y="634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108330</xdr:rowOff>
    </xdr:from>
    <xdr:ext cx="405111" cy="259045"/>
    <xdr:sp macro="" textlink="">
      <xdr:nvSpPr>
        <xdr:cNvPr id="90" name="n_3mainValue【図書館】&#10;有形固定資産減価償却率"/>
        <xdr:cNvSpPr txBox="1"/>
      </xdr:nvSpPr>
      <xdr:spPr>
        <a:xfrm>
          <a:off x="1611004" y="6311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75673</xdr:rowOff>
    </xdr:from>
    <xdr:ext cx="405111" cy="259045"/>
    <xdr:sp macro="" textlink="">
      <xdr:nvSpPr>
        <xdr:cNvPr id="91" name="n_4mainValue【図書館】&#10;有形固定資産減価償却率"/>
        <xdr:cNvSpPr txBox="1"/>
      </xdr:nvSpPr>
      <xdr:spPr>
        <a:xfrm>
          <a:off x="836304" y="627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9219565" y="571246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92583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9154160" y="698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9258300" y="54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9154160" y="5712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9258300" y="6289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919226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8445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767080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687324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09854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152400</xdr:rowOff>
    </xdr:from>
    <xdr:to>
      <xdr:col>55</xdr:col>
      <xdr:colOff>50800</xdr:colOff>
      <xdr:row>41</xdr:row>
      <xdr:rowOff>82550</xdr:rowOff>
    </xdr:to>
    <xdr:sp macro="" textlink="">
      <xdr:nvSpPr>
        <xdr:cNvPr id="131" name="楕円 130"/>
        <xdr:cNvSpPr/>
      </xdr:nvSpPr>
      <xdr:spPr>
        <a:xfrm>
          <a:off x="9192260" y="6858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67327</xdr:rowOff>
    </xdr:from>
    <xdr:ext cx="469744" cy="259045"/>
    <xdr:sp macro="" textlink="">
      <xdr:nvSpPr>
        <xdr:cNvPr id="132" name="【図書館】&#10;一人当たり面積該当値テキスト"/>
        <xdr:cNvSpPr txBox="1"/>
      </xdr:nvSpPr>
      <xdr:spPr>
        <a:xfrm>
          <a:off x="9258300"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152400</xdr:rowOff>
    </xdr:from>
    <xdr:to>
      <xdr:col>50</xdr:col>
      <xdr:colOff>165100</xdr:colOff>
      <xdr:row>41</xdr:row>
      <xdr:rowOff>82550</xdr:rowOff>
    </xdr:to>
    <xdr:sp macro="" textlink="">
      <xdr:nvSpPr>
        <xdr:cNvPr id="133" name="楕円 132"/>
        <xdr:cNvSpPr/>
      </xdr:nvSpPr>
      <xdr:spPr>
        <a:xfrm>
          <a:off x="8445500" y="6858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31750</xdr:rowOff>
    </xdr:from>
    <xdr:to>
      <xdr:col>55</xdr:col>
      <xdr:colOff>0</xdr:colOff>
      <xdr:row>41</xdr:row>
      <xdr:rowOff>31750</xdr:rowOff>
    </xdr:to>
    <xdr:cxnSp macro="">
      <xdr:nvCxnSpPr>
        <xdr:cNvPr id="134" name="直線コネクタ 133"/>
        <xdr:cNvCxnSpPr/>
      </xdr:nvCxnSpPr>
      <xdr:spPr>
        <a:xfrm>
          <a:off x="8496300" y="690499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152400</xdr:rowOff>
    </xdr:from>
    <xdr:to>
      <xdr:col>46</xdr:col>
      <xdr:colOff>38100</xdr:colOff>
      <xdr:row>41</xdr:row>
      <xdr:rowOff>82550</xdr:rowOff>
    </xdr:to>
    <xdr:sp macro="" textlink="">
      <xdr:nvSpPr>
        <xdr:cNvPr id="135" name="楕円 134"/>
        <xdr:cNvSpPr/>
      </xdr:nvSpPr>
      <xdr:spPr>
        <a:xfrm>
          <a:off x="7670800" y="6858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31750</xdr:rowOff>
    </xdr:from>
    <xdr:to>
      <xdr:col>50</xdr:col>
      <xdr:colOff>114300</xdr:colOff>
      <xdr:row>41</xdr:row>
      <xdr:rowOff>31750</xdr:rowOff>
    </xdr:to>
    <xdr:cxnSp macro="">
      <xdr:nvCxnSpPr>
        <xdr:cNvPr id="136" name="直線コネクタ 135"/>
        <xdr:cNvCxnSpPr/>
      </xdr:nvCxnSpPr>
      <xdr:spPr>
        <a:xfrm>
          <a:off x="7713980" y="69049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152400</xdr:rowOff>
    </xdr:from>
    <xdr:to>
      <xdr:col>41</xdr:col>
      <xdr:colOff>101600</xdr:colOff>
      <xdr:row>41</xdr:row>
      <xdr:rowOff>82550</xdr:rowOff>
    </xdr:to>
    <xdr:sp macro="" textlink="">
      <xdr:nvSpPr>
        <xdr:cNvPr id="137" name="楕円 136"/>
        <xdr:cNvSpPr/>
      </xdr:nvSpPr>
      <xdr:spPr>
        <a:xfrm>
          <a:off x="6873240" y="6858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31750</xdr:rowOff>
    </xdr:from>
    <xdr:to>
      <xdr:col>45</xdr:col>
      <xdr:colOff>177800</xdr:colOff>
      <xdr:row>41</xdr:row>
      <xdr:rowOff>31750</xdr:rowOff>
    </xdr:to>
    <xdr:cxnSp macro="">
      <xdr:nvCxnSpPr>
        <xdr:cNvPr id="138" name="直線コネクタ 137"/>
        <xdr:cNvCxnSpPr/>
      </xdr:nvCxnSpPr>
      <xdr:spPr>
        <a:xfrm>
          <a:off x="6924040" y="69049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152400</xdr:rowOff>
    </xdr:from>
    <xdr:to>
      <xdr:col>36</xdr:col>
      <xdr:colOff>165100</xdr:colOff>
      <xdr:row>41</xdr:row>
      <xdr:rowOff>82550</xdr:rowOff>
    </xdr:to>
    <xdr:sp macro="" textlink="">
      <xdr:nvSpPr>
        <xdr:cNvPr id="139" name="楕円 138"/>
        <xdr:cNvSpPr/>
      </xdr:nvSpPr>
      <xdr:spPr>
        <a:xfrm>
          <a:off x="6098540" y="6858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31750</xdr:rowOff>
    </xdr:from>
    <xdr:to>
      <xdr:col>41</xdr:col>
      <xdr:colOff>50800</xdr:colOff>
      <xdr:row>41</xdr:row>
      <xdr:rowOff>31750</xdr:rowOff>
    </xdr:to>
    <xdr:cxnSp macro="">
      <xdr:nvCxnSpPr>
        <xdr:cNvPr id="140" name="直線コネクタ 139"/>
        <xdr:cNvCxnSpPr/>
      </xdr:nvCxnSpPr>
      <xdr:spPr>
        <a:xfrm>
          <a:off x="6149340" y="69049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8271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7509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xdr:cNvSpPr txBox="1"/>
      </xdr:nvSpPr>
      <xdr:spPr>
        <a:xfrm>
          <a:off x="6712027" y="620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59373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73677</xdr:rowOff>
    </xdr:from>
    <xdr:ext cx="469744" cy="259045"/>
    <xdr:sp macro="" textlink="">
      <xdr:nvSpPr>
        <xdr:cNvPr id="145" name="n_1mainValue【図書館】&#10;一人当たり面積"/>
        <xdr:cNvSpPr txBox="1"/>
      </xdr:nvSpPr>
      <xdr:spPr>
        <a:xfrm>
          <a:off x="8271587" y="694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73677</xdr:rowOff>
    </xdr:from>
    <xdr:ext cx="469744" cy="259045"/>
    <xdr:sp macro="" textlink="">
      <xdr:nvSpPr>
        <xdr:cNvPr id="146" name="n_2mainValue【図書館】&#10;一人当たり面積"/>
        <xdr:cNvSpPr txBox="1"/>
      </xdr:nvSpPr>
      <xdr:spPr>
        <a:xfrm>
          <a:off x="7509587" y="694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73677</xdr:rowOff>
    </xdr:from>
    <xdr:ext cx="469744" cy="259045"/>
    <xdr:sp macro="" textlink="">
      <xdr:nvSpPr>
        <xdr:cNvPr id="147" name="n_3mainValue【図書館】&#10;一人当たり面積"/>
        <xdr:cNvSpPr txBox="1"/>
      </xdr:nvSpPr>
      <xdr:spPr>
        <a:xfrm>
          <a:off x="6712027" y="694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73677</xdr:rowOff>
    </xdr:from>
    <xdr:ext cx="469744" cy="259045"/>
    <xdr:sp macro="" textlink="">
      <xdr:nvSpPr>
        <xdr:cNvPr id="148" name="n_4mainValue【図書館】&#10;一人当たり面積"/>
        <xdr:cNvSpPr txBox="1"/>
      </xdr:nvSpPr>
      <xdr:spPr>
        <a:xfrm>
          <a:off x="5937327" y="694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086225" y="9423763"/>
          <a:ext cx="0" cy="143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12496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020820" y="94237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9" name="【体育館・プール】&#10;有形固定資産減価償却率平均値テキスト"/>
        <xdr:cNvSpPr txBox="1"/>
      </xdr:nvSpPr>
      <xdr:spPr>
        <a:xfrm>
          <a:off x="412496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036060" y="102100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312160" y="102002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514600" y="102198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7399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965200" y="101757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190" name="楕円 189"/>
        <xdr:cNvSpPr/>
      </xdr:nvSpPr>
      <xdr:spPr>
        <a:xfrm>
          <a:off x="4036060" y="9977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109237</xdr:rowOff>
    </xdr:from>
    <xdr:ext cx="405111" cy="259045"/>
    <xdr:sp macro="" textlink="">
      <xdr:nvSpPr>
        <xdr:cNvPr id="191" name="【体育館・プール】&#10;有形固定資産減価償却率該当値テキスト"/>
        <xdr:cNvSpPr txBox="1"/>
      </xdr:nvSpPr>
      <xdr:spPr>
        <a:xfrm>
          <a:off x="4124960"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154940</xdr:rowOff>
    </xdr:from>
    <xdr:to>
      <xdr:col>20</xdr:col>
      <xdr:colOff>38100</xdr:colOff>
      <xdr:row>60</xdr:row>
      <xdr:rowOff>85090</xdr:rowOff>
    </xdr:to>
    <xdr:sp macro="" textlink="">
      <xdr:nvSpPr>
        <xdr:cNvPr id="192" name="楕円 191"/>
        <xdr:cNvSpPr/>
      </xdr:nvSpPr>
      <xdr:spPr>
        <a:xfrm>
          <a:off x="3312160" y="10045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137160</xdr:rowOff>
    </xdr:from>
    <xdr:to>
      <xdr:col>24</xdr:col>
      <xdr:colOff>63500</xdr:colOff>
      <xdr:row>60</xdr:row>
      <xdr:rowOff>34290</xdr:rowOff>
    </xdr:to>
    <xdr:cxnSp macro="">
      <xdr:nvCxnSpPr>
        <xdr:cNvPr id="193" name="直線コネクタ 192"/>
        <xdr:cNvCxnSpPr/>
      </xdr:nvCxnSpPr>
      <xdr:spPr>
        <a:xfrm flipV="1">
          <a:off x="3355340" y="10027920"/>
          <a:ext cx="7315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194" name="楕円 193"/>
        <xdr:cNvSpPr/>
      </xdr:nvSpPr>
      <xdr:spPr>
        <a:xfrm>
          <a:off x="2514600" y="9988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60</xdr:row>
      <xdr:rowOff>34290</xdr:rowOff>
    </xdr:to>
    <xdr:cxnSp macro="">
      <xdr:nvCxnSpPr>
        <xdr:cNvPr id="195" name="直線コネクタ 194"/>
        <xdr:cNvCxnSpPr/>
      </xdr:nvCxnSpPr>
      <xdr:spPr>
        <a:xfrm>
          <a:off x="2565400" y="10039350"/>
          <a:ext cx="78994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61867</xdr:rowOff>
    </xdr:from>
    <xdr:to>
      <xdr:col>10</xdr:col>
      <xdr:colOff>165100</xdr:colOff>
      <xdr:row>59</xdr:row>
      <xdr:rowOff>163467</xdr:rowOff>
    </xdr:to>
    <xdr:sp macro="" textlink="">
      <xdr:nvSpPr>
        <xdr:cNvPr id="196" name="楕円 195"/>
        <xdr:cNvSpPr/>
      </xdr:nvSpPr>
      <xdr:spPr>
        <a:xfrm>
          <a:off x="1739900" y="995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112667</xdr:rowOff>
    </xdr:from>
    <xdr:to>
      <xdr:col>15</xdr:col>
      <xdr:colOff>50800</xdr:colOff>
      <xdr:row>59</xdr:row>
      <xdr:rowOff>148590</xdr:rowOff>
    </xdr:to>
    <xdr:cxnSp macro="">
      <xdr:nvCxnSpPr>
        <xdr:cNvPr id="197" name="直線コネクタ 196"/>
        <xdr:cNvCxnSpPr/>
      </xdr:nvCxnSpPr>
      <xdr:spPr>
        <a:xfrm>
          <a:off x="1790700" y="10003427"/>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45538</xdr:rowOff>
    </xdr:from>
    <xdr:to>
      <xdr:col>6</xdr:col>
      <xdr:colOff>38100</xdr:colOff>
      <xdr:row>59</xdr:row>
      <xdr:rowOff>147138</xdr:rowOff>
    </xdr:to>
    <xdr:sp macro="" textlink="">
      <xdr:nvSpPr>
        <xdr:cNvPr id="198" name="楕円 197"/>
        <xdr:cNvSpPr/>
      </xdr:nvSpPr>
      <xdr:spPr>
        <a:xfrm>
          <a:off x="965200" y="99362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96338</xdr:rowOff>
    </xdr:from>
    <xdr:to>
      <xdr:col>10</xdr:col>
      <xdr:colOff>114300</xdr:colOff>
      <xdr:row>59</xdr:row>
      <xdr:rowOff>112667</xdr:rowOff>
    </xdr:to>
    <xdr:cxnSp macro="">
      <xdr:nvCxnSpPr>
        <xdr:cNvPr id="199" name="直線コネクタ 198"/>
        <xdr:cNvCxnSpPr/>
      </xdr:nvCxnSpPr>
      <xdr:spPr>
        <a:xfrm>
          <a:off x="1008380" y="9987098"/>
          <a:ext cx="7823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63154</xdr:rowOff>
    </xdr:from>
    <xdr:ext cx="405111" cy="259045"/>
    <xdr:sp macro="" textlink="">
      <xdr:nvSpPr>
        <xdr:cNvPr id="200" name="n_1aveValue【体育館・プール】&#10;有形固定資産減価償却率"/>
        <xdr:cNvSpPr txBox="1"/>
      </xdr:nvSpPr>
      <xdr:spPr>
        <a:xfrm>
          <a:off x="3170564" y="10289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201" name="n_2aveValue【体育館・プール】&#10;有形固定資産減価償却率"/>
        <xdr:cNvSpPr txBox="1"/>
      </xdr:nvSpPr>
      <xdr:spPr>
        <a:xfrm>
          <a:off x="2385704" y="1030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2" name="n_3aveValue【体育館・プール】&#10;有形固定資産減価償却率"/>
        <xdr:cNvSpPr txBox="1"/>
      </xdr:nvSpPr>
      <xdr:spPr>
        <a:xfrm>
          <a:off x="161100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3" name="n_4aveValue【体育館・プール】&#10;有形固定資産減価償却率"/>
        <xdr:cNvSpPr txBox="1"/>
      </xdr:nvSpPr>
      <xdr:spPr>
        <a:xfrm>
          <a:off x="836304" y="1026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101617</xdr:rowOff>
    </xdr:from>
    <xdr:ext cx="405111" cy="259045"/>
    <xdr:sp macro="" textlink="">
      <xdr:nvSpPr>
        <xdr:cNvPr id="204" name="n_1mainValue【体育館・プール】&#10;有形固定資産減価償却率"/>
        <xdr:cNvSpPr txBox="1"/>
      </xdr:nvSpPr>
      <xdr:spPr>
        <a:xfrm>
          <a:off x="317056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44467</xdr:rowOff>
    </xdr:from>
    <xdr:ext cx="405111" cy="259045"/>
    <xdr:sp macro="" textlink="">
      <xdr:nvSpPr>
        <xdr:cNvPr id="205" name="n_2mainValue【体育館・プール】&#10;有形固定資産減価償却率"/>
        <xdr:cNvSpPr txBox="1"/>
      </xdr:nvSpPr>
      <xdr:spPr>
        <a:xfrm>
          <a:off x="238570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8544</xdr:rowOff>
    </xdr:from>
    <xdr:ext cx="405111" cy="259045"/>
    <xdr:sp macro="" textlink="">
      <xdr:nvSpPr>
        <xdr:cNvPr id="206" name="n_3mainValue【体育館・プール】&#10;有形固定資産減価償却率"/>
        <xdr:cNvSpPr txBox="1"/>
      </xdr:nvSpPr>
      <xdr:spPr>
        <a:xfrm>
          <a:off x="1611004" y="973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163665</xdr:rowOff>
    </xdr:from>
    <xdr:ext cx="405111" cy="259045"/>
    <xdr:sp macro="" textlink="">
      <xdr:nvSpPr>
        <xdr:cNvPr id="207" name="n_4mainValue【体育館・プール】&#10;有形固定資産減価償却率"/>
        <xdr:cNvSpPr txBox="1"/>
      </xdr:nvSpPr>
      <xdr:spPr>
        <a:xfrm>
          <a:off x="836304" y="971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9219565" y="9563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92583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9154160" y="10789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92583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9154160" y="9563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xdr:cNvSpPr txBox="1"/>
      </xdr:nvSpPr>
      <xdr:spPr>
        <a:xfrm>
          <a:off x="9258300" y="1027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9192260" y="10419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84455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7670800" y="103276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6873240" y="10329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09854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166370</xdr:rowOff>
    </xdr:from>
    <xdr:to>
      <xdr:col>55</xdr:col>
      <xdr:colOff>50800</xdr:colOff>
      <xdr:row>63</xdr:row>
      <xdr:rowOff>96520</xdr:rowOff>
    </xdr:to>
    <xdr:sp macro="" textlink="">
      <xdr:nvSpPr>
        <xdr:cNvPr id="247" name="楕円 246"/>
        <xdr:cNvSpPr/>
      </xdr:nvSpPr>
      <xdr:spPr>
        <a:xfrm>
          <a:off x="9192260" y="10560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144797</xdr:rowOff>
    </xdr:from>
    <xdr:ext cx="469744" cy="259045"/>
    <xdr:sp macro="" textlink="">
      <xdr:nvSpPr>
        <xdr:cNvPr id="248" name="【体育館・プール】&#10;一人当たり面積該当値テキスト"/>
        <xdr:cNvSpPr txBox="1"/>
      </xdr:nvSpPr>
      <xdr:spPr>
        <a:xfrm>
          <a:off x="9258300"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168275</xdr:rowOff>
    </xdr:from>
    <xdr:to>
      <xdr:col>50</xdr:col>
      <xdr:colOff>165100</xdr:colOff>
      <xdr:row>63</xdr:row>
      <xdr:rowOff>98425</xdr:rowOff>
    </xdr:to>
    <xdr:sp macro="" textlink="">
      <xdr:nvSpPr>
        <xdr:cNvPr id="249" name="楕円 248"/>
        <xdr:cNvSpPr/>
      </xdr:nvSpPr>
      <xdr:spPr>
        <a:xfrm>
          <a:off x="8445500" y="10561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45720</xdr:rowOff>
    </xdr:from>
    <xdr:to>
      <xdr:col>55</xdr:col>
      <xdr:colOff>0</xdr:colOff>
      <xdr:row>63</xdr:row>
      <xdr:rowOff>47625</xdr:rowOff>
    </xdr:to>
    <xdr:cxnSp macro="">
      <xdr:nvCxnSpPr>
        <xdr:cNvPr id="250" name="直線コネクタ 249"/>
        <xdr:cNvCxnSpPr/>
      </xdr:nvCxnSpPr>
      <xdr:spPr>
        <a:xfrm flipV="1">
          <a:off x="8496300" y="10607040"/>
          <a:ext cx="723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166370</xdr:rowOff>
    </xdr:from>
    <xdr:to>
      <xdr:col>46</xdr:col>
      <xdr:colOff>38100</xdr:colOff>
      <xdr:row>63</xdr:row>
      <xdr:rowOff>96520</xdr:rowOff>
    </xdr:to>
    <xdr:sp macro="" textlink="">
      <xdr:nvSpPr>
        <xdr:cNvPr id="251" name="楕円 250"/>
        <xdr:cNvSpPr/>
      </xdr:nvSpPr>
      <xdr:spPr>
        <a:xfrm>
          <a:off x="7670800" y="10560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45720</xdr:rowOff>
    </xdr:from>
    <xdr:to>
      <xdr:col>50</xdr:col>
      <xdr:colOff>114300</xdr:colOff>
      <xdr:row>63</xdr:row>
      <xdr:rowOff>47625</xdr:rowOff>
    </xdr:to>
    <xdr:cxnSp macro="">
      <xdr:nvCxnSpPr>
        <xdr:cNvPr id="252" name="直線コネクタ 251"/>
        <xdr:cNvCxnSpPr/>
      </xdr:nvCxnSpPr>
      <xdr:spPr>
        <a:xfrm>
          <a:off x="7713980" y="10607040"/>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166370</xdr:rowOff>
    </xdr:from>
    <xdr:to>
      <xdr:col>41</xdr:col>
      <xdr:colOff>101600</xdr:colOff>
      <xdr:row>63</xdr:row>
      <xdr:rowOff>96520</xdr:rowOff>
    </xdr:to>
    <xdr:sp macro="" textlink="">
      <xdr:nvSpPr>
        <xdr:cNvPr id="253" name="楕円 252"/>
        <xdr:cNvSpPr/>
      </xdr:nvSpPr>
      <xdr:spPr>
        <a:xfrm>
          <a:off x="6873240" y="1056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45720</xdr:rowOff>
    </xdr:from>
    <xdr:to>
      <xdr:col>45</xdr:col>
      <xdr:colOff>177800</xdr:colOff>
      <xdr:row>63</xdr:row>
      <xdr:rowOff>45720</xdr:rowOff>
    </xdr:to>
    <xdr:cxnSp macro="">
      <xdr:nvCxnSpPr>
        <xdr:cNvPr id="254" name="直線コネクタ 253"/>
        <xdr:cNvCxnSpPr/>
      </xdr:nvCxnSpPr>
      <xdr:spPr>
        <a:xfrm>
          <a:off x="6924040" y="106070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168275</xdr:rowOff>
    </xdr:from>
    <xdr:to>
      <xdr:col>36</xdr:col>
      <xdr:colOff>165100</xdr:colOff>
      <xdr:row>63</xdr:row>
      <xdr:rowOff>98425</xdr:rowOff>
    </xdr:to>
    <xdr:sp macro="" textlink="">
      <xdr:nvSpPr>
        <xdr:cNvPr id="255" name="楕円 254"/>
        <xdr:cNvSpPr/>
      </xdr:nvSpPr>
      <xdr:spPr>
        <a:xfrm>
          <a:off x="6098540" y="10561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45720</xdr:rowOff>
    </xdr:from>
    <xdr:to>
      <xdr:col>41</xdr:col>
      <xdr:colOff>50800</xdr:colOff>
      <xdr:row>63</xdr:row>
      <xdr:rowOff>47625</xdr:rowOff>
    </xdr:to>
    <xdr:cxnSp macro="">
      <xdr:nvCxnSpPr>
        <xdr:cNvPr id="256" name="直線コネクタ 255"/>
        <xdr:cNvCxnSpPr/>
      </xdr:nvCxnSpPr>
      <xdr:spPr>
        <a:xfrm flipV="1">
          <a:off x="6149340" y="10607040"/>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xdr:cNvSpPr txBox="1"/>
      </xdr:nvSpPr>
      <xdr:spPr>
        <a:xfrm>
          <a:off x="8271587" y="1018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750958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67120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xdr:cNvSpPr txBox="1"/>
      </xdr:nvSpPr>
      <xdr:spPr>
        <a:xfrm>
          <a:off x="5937327" y="1021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89552</xdr:rowOff>
    </xdr:from>
    <xdr:ext cx="469744" cy="259045"/>
    <xdr:sp macro="" textlink="">
      <xdr:nvSpPr>
        <xdr:cNvPr id="261" name="n_1mainValue【体育館・プール】&#10;一人当たり面積"/>
        <xdr:cNvSpPr txBox="1"/>
      </xdr:nvSpPr>
      <xdr:spPr>
        <a:xfrm>
          <a:off x="8271587" y="106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87647</xdr:rowOff>
    </xdr:from>
    <xdr:ext cx="469744" cy="259045"/>
    <xdr:sp macro="" textlink="">
      <xdr:nvSpPr>
        <xdr:cNvPr id="262" name="n_2mainValue【体育館・プール】&#10;一人当たり面積"/>
        <xdr:cNvSpPr txBox="1"/>
      </xdr:nvSpPr>
      <xdr:spPr>
        <a:xfrm>
          <a:off x="750958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87647</xdr:rowOff>
    </xdr:from>
    <xdr:ext cx="469744" cy="259045"/>
    <xdr:sp macro="" textlink="">
      <xdr:nvSpPr>
        <xdr:cNvPr id="263" name="n_3mainValue【体育館・プール】&#10;一人当たり面積"/>
        <xdr:cNvSpPr txBox="1"/>
      </xdr:nvSpPr>
      <xdr:spPr>
        <a:xfrm>
          <a:off x="67120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89552</xdr:rowOff>
    </xdr:from>
    <xdr:ext cx="469744" cy="259045"/>
    <xdr:sp macro="" textlink="">
      <xdr:nvSpPr>
        <xdr:cNvPr id="264" name="n_4mainValue【体育館・プール】&#10;一人当たり面積"/>
        <xdr:cNvSpPr txBox="1"/>
      </xdr:nvSpPr>
      <xdr:spPr>
        <a:xfrm>
          <a:off x="5937327" y="106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306" name="直線コネクタ 305"/>
        <xdr:cNvCxnSpPr/>
      </xdr:nvCxnSpPr>
      <xdr:spPr>
        <a:xfrm flipV="1">
          <a:off x="4086225" y="16905514"/>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307" name="【市民会館】&#10;有形固定資産減価償却率最小値テキスト"/>
        <xdr:cNvSpPr txBox="1"/>
      </xdr:nvSpPr>
      <xdr:spPr>
        <a:xfrm>
          <a:off x="4124960" y="18300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308" name="直線コネクタ 307"/>
        <xdr:cNvCxnSpPr/>
      </xdr:nvCxnSpPr>
      <xdr:spPr>
        <a:xfrm>
          <a:off x="4020820" y="182967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09" name="【市民会館】&#10;有形固定資産減価償却率最大値テキスト"/>
        <xdr:cNvSpPr txBox="1"/>
      </xdr:nvSpPr>
      <xdr:spPr>
        <a:xfrm>
          <a:off x="4124960" y="16684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10" name="直線コネクタ 309"/>
        <xdr:cNvCxnSpPr/>
      </xdr:nvCxnSpPr>
      <xdr:spPr>
        <a:xfrm>
          <a:off x="4020820" y="169055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311" name="【市民会館】&#10;有形固定資産減価償却率平均値テキスト"/>
        <xdr:cNvSpPr txBox="1"/>
      </xdr:nvSpPr>
      <xdr:spPr>
        <a:xfrm>
          <a:off x="4124960" y="17352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312" name="フローチャート: 判断 311"/>
        <xdr:cNvSpPr/>
      </xdr:nvSpPr>
      <xdr:spPr>
        <a:xfrm>
          <a:off x="4036060" y="1749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13" name="フローチャート: 判断 312"/>
        <xdr:cNvSpPr/>
      </xdr:nvSpPr>
      <xdr:spPr>
        <a:xfrm>
          <a:off x="3312160" y="174828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14" name="フローチャート: 判断 313"/>
        <xdr:cNvSpPr/>
      </xdr:nvSpPr>
      <xdr:spPr>
        <a:xfrm>
          <a:off x="2514600" y="1747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15" name="フローチャート: 判断 314"/>
        <xdr:cNvSpPr/>
      </xdr:nvSpPr>
      <xdr:spPr>
        <a:xfrm>
          <a:off x="1739900" y="17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316" name="フローチャート: 判断 315"/>
        <xdr:cNvSpPr/>
      </xdr:nvSpPr>
      <xdr:spPr>
        <a:xfrm>
          <a:off x="965200" y="174648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53158</xdr:rowOff>
    </xdr:from>
    <xdr:to>
      <xdr:col>24</xdr:col>
      <xdr:colOff>114300</xdr:colOff>
      <xdr:row>105</xdr:row>
      <xdr:rowOff>154758</xdr:rowOff>
    </xdr:to>
    <xdr:sp macro="" textlink="">
      <xdr:nvSpPr>
        <xdr:cNvPr id="322" name="楕円 321"/>
        <xdr:cNvSpPr/>
      </xdr:nvSpPr>
      <xdr:spPr>
        <a:xfrm>
          <a:off x="403606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31585</xdr:rowOff>
    </xdr:from>
    <xdr:ext cx="405111" cy="259045"/>
    <xdr:sp macro="" textlink="">
      <xdr:nvSpPr>
        <xdr:cNvPr id="323" name="【市民会館】&#10;有形固定資産減価償却率該当値テキスト"/>
        <xdr:cNvSpPr txBox="1"/>
      </xdr:nvSpPr>
      <xdr:spPr>
        <a:xfrm>
          <a:off x="4124960" y="1763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20501</xdr:rowOff>
    </xdr:from>
    <xdr:to>
      <xdr:col>20</xdr:col>
      <xdr:colOff>38100</xdr:colOff>
      <xdr:row>105</xdr:row>
      <xdr:rowOff>122101</xdr:rowOff>
    </xdr:to>
    <xdr:sp macro="" textlink="">
      <xdr:nvSpPr>
        <xdr:cNvPr id="324" name="楕円 323"/>
        <xdr:cNvSpPr/>
      </xdr:nvSpPr>
      <xdr:spPr>
        <a:xfrm>
          <a:off x="3312160" y="176227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71301</xdr:rowOff>
    </xdr:from>
    <xdr:to>
      <xdr:col>24</xdr:col>
      <xdr:colOff>63500</xdr:colOff>
      <xdr:row>105</xdr:row>
      <xdr:rowOff>103958</xdr:rowOff>
    </xdr:to>
    <xdr:cxnSp macro="">
      <xdr:nvCxnSpPr>
        <xdr:cNvPr id="325" name="直線コネクタ 324"/>
        <xdr:cNvCxnSpPr/>
      </xdr:nvCxnSpPr>
      <xdr:spPr>
        <a:xfrm>
          <a:off x="3355340" y="17673501"/>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162561</xdr:rowOff>
    </xdr:from>
    <xdr:to>
      <xdr:col>15</xdr:col>
      <xdr:colOff>101600</xdr:colOff>
      <xdr:row>105</xdr:row>
      <xdr:rowOff>92711</xdr:rowOff>
    </xdr:to>
    <xdr:sp macro="" textlink="">
      <xdr:nvSpPr>
        <xdr:cNvPr id="326" name="楕円 325"/>
        <xdr:cNvSpPr/>
      </xdr:nvSpPr>
      <xdr:spPr>
        <a:xfrm>
          <a:off x="2514600" y="17597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41911</xdr:rowOff>
    </xdr:from>
    <xdr:to>
      <xdr:col>19</xdr:col>
      <xdr:colOff>177800</xdr:colOff>
      <xdr:row>105</xdr:row>
      <xdr:rowOff>71301</xdr:rowOff>
    </xdr:to>
    <xdr:cxnSp macro="">
      <xdr:nvCxnSpPr>
        <xdr:cNvPr id="327" name="直線コネクタ 326"/>
        <xdr:cNvCxnSpPr/>
      </xdr:nvCxnSpPr>
      <xdr:spPr>
        <a:xfrm>
          <a:off x="2565400" y="17644111"/>
          <a:ext cx="78994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129902</xdr:rowOff>
    </xdr:from>
    <xdr:to>
      <xdr:col>10</xdr:col>
      <xdr:colOff>165100</xdr:colOff>
      <xdr:row>105</xdr:row>
      <xdr:rowOff>60052</xdr:rowOff>
    </xdr:to>
    <xdr:sp macro="" textlink="">
      <xdr:nvSpPr>
        <xdr:cNvPr id="328" name="楕円 327"/>
        <xdr:cNvSpPr/>
      </xdr:nvSpPr>
      <xdr:spPr>
        <a:xfrm>
          <a:off x="1739900" y="175644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9252</xdr:rowOff>
    </xdr:from>
    <xdr:to>
      <xdr:col>15</xdr:col>
      <xdr:colOff>50800</xdr:colOff>
      <xdr:row>105</xdr:row>
      <xdr:rowOff>41911</xdr:rowOff>
    </xdr:to>
    <xdr:cxnSp macro="">
      <xdr:nvCxnSpPr>
        <xdr:cNvPr id="329" name="直線コネクタ 328"/>
        <xdr:cNvCxnSpPr/>
      </xdr:nvCxnSpPr>
      <xdr:spPr>
        <a:xfrm>
          <a:off x="1790700" y="17611452"/>
          <a:ext cx="7747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97245</xdr:rowOff>
    </xdr:from>
    <xdr:to>
      <xdr:col>6</xdr:col>
      <xdr:colOff>38100</xdr:colOff>
      <xdr:row>105</xdr:row>
      <xdr:rowOff>27395</xdr:rowOff>
    </xdr:to>
    <xdr:sp macro="" textlink="">
      <xdr:nvSpPr>
        <xdr:cNvPr id="330" name="楕円 329"/>
        <xdr:cNvSpPr/>
      </xdr:nvSpPr>
      <xdr:spPr>
        <a:xfrm>
          <a:off x="965200" y="175318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148045</xdr:rowOff>
    </xdr:from>
    <xdr:to>
      <xdr:col>10</xdr:col>
      <xdr:colOff>114300</xdr:colOff>
      <xdr:row>105</xdr:row>
      <xdr:rowOff>9252</xdr:rowOff>
    </xdr:to>
    <xdr:cxnSp macro="">
      <xdr:nvCxnSpPr>
        <xdr:cNvPr id="331" name="直線コネクタ 330"/>
        <xdr:cNvCxnSpPr/>
      </xdr:nvCxnSpPr>
      <xdr:spPr>
        <a:xfrm>
          <a:off x="1008380" y="17582605"/>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332" name="n_1aveValue【市民会館】&#10;有形固定資産減価償却率"/>
        <xdr:cNvSpPr txBox="1"/>
      </xdr:nvSpPr>
      <xdr:spPr>
        <a:xfrm>
          <a:off x="317056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333" name="n_2aveValue【市民会館】&#10;有形固定資産減価償却率"/>
        <xdr:cNvSpPr txBox="1"/>
      </xdr:nvSpPr>
      <xdr:spPr>
        <a:xfrm>
          <a:off x="2385704" y="1725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34" name="n_3aveValue【市民会館】&#10;有形固定資産減価償却率"/>
        <xdr:cNvSpPr txBox="1"/>
      </xdr:nvSpPr>
      <xdr:spPr>
        <a:xfrm>
          <a:off x="161100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335" name="n_4aveValue【市民会館】&#10;有形固定資産減価償却率"/>
        <xdr:cNvSpPr txBox="1"/>
      </xdr:nvSpPr>
      <xdr:spPr>
        <a:xfrm>
          <a:off x="83630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113228</xdr:rowOff>
    </xdr:from>
    <xdr:ext cx="405111" cy="259045"/>
    <xdr:sp macro="" textlink="">
      <xdr:nvSpPr>
        <xdr:cNvPr id="336" name="n_1mainValue【市民会館】&#10;有形固定資産減価償却率"/>
        <xdr:cNvSpPr txBox="1"/>
      </xdr:nvSpPr>
      <xdr:spPr>
        <a:xfrm>
          <a:off x="3170564" y="1771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83838</xdr:rowOff>
    </xdr:from>
    <xdr:ext cx="405111" cy="259045"/>
    <xdr:sp macro="" textlink="">
      <xdr:nvSpPr>
        <xdr:cNvPr id="337" name="n_2mainValue【市民会館】&#10;有形固定資産減価償却率"/>
        <xdr:cNvSpPr txBox="1"/>
      </xdr:nvSpPr>
      <xdr:spPr>
        <a:xfrm>
          <a:off x="238570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51179</xdr:rowOff>
    </xdr:from>
    <xdr:ext cx="405111" cy="259045"/>
    <xdr:sp macro="" textlink="">
      <xdr:nvSpPr>
        <xdr:cNvPr id="338" name="n_3mainValue【市民会館】&#10;有形固定資産減価償却率"/>
        <xdr:cNvSpPr txBox="1"/>
      </xdr:nvSpPr>
      <xdr:spPr>
        <a:xfrm>
          <a:off x="1611004" y="17653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18522</xdr:rowOff>
    </xdr:from>
    <xdr:ext cx="405111" cy="259045"/>
    <xdr:sp macro="" textlink="">
      <xdr:nvSpPr>
        <xdr:cNvPr id="339" name="n_4mainValue【市民会館】&#10;有形固定資産減価償却率"/>
        <xdr:cNvSpPr txBox="1"/>
      </xdr:nvSpPr>
      <xdr:spPr>
        <a:xfrm>
          <a:off x="836304" y="1762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365" name="直線コネクタ 364"/>
        <xdr:cNvCxnSpPr/>
      </xdr:nvCxnSpPr>
      <xdr:spPr>
        <a:xfrm flipV="1">
          <a:off x="9219565" y="16667661"/>
          <a:ext cx="0" cy="1585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366" name="【市民会館】&#10;一人当たり面積最小値テキスト"/>
        <xdr:cNvSpPr txBox="1"/>
      </xdr:nvSpPr>
      <xdr:spPr>
        <a:xfrm>
          <a:off x="9258300" y="1825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367" name="直線コネクタ 366"/>
        <xdr:cNvCxnSpPr/>
      </xdr:nvCxnSpPr>
      <xdr:spPr>
        <a:xfrm>
          <a:off x="9154160" y="182531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368" name="【市民会館】&#10;一人当たり面積最大値テキスト"/>
        <xdr:cNvSpPr txBox="1"/>
      </xdr:nvSpPr>
      <xdr:spPr>
        <a:xfrm>
          <a:off x="9258300" y="1644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369" name="直線コネクタ 368"/>
        <xdr:cNvCxnSpPr/>
      </xdr:nvCxnSpPr>
      <xdr:spPr>
        <a:xfrm>
          <a:off x="9154160" y="166676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370" name="【市民会館】&#10;一人当たり面積平均値テキスト"/>
        <xdr:cNvSpPr txBox="1"/>
      </xdr:nvSpPr>
      <xdr:spPr>
        <a:xfrm>
          <a:off x="9258300" y="1768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371" name="フローチャート: 判断 370"/>
        <xdr:cNvSpPr/>
      </xdr:nvSpPr>
      <xdr:spPr>
        <a:xfrm>
          <a:off x="9192260" y="17827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372" name="フローチャート: 判断 371"/>
        <xdr:cNvSpPr/>
      </xdr:nvSpPr>
      <xdr:spPr>
        <a:xfrm>
          <a:off x="8445500" y="178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3" name="フローチャート: 判断 372"/>
        <xdr:cNvSpPr/>
      </xdr:nvSpPr>
      <xdr:spPr>
        <a:xfrm>
          <a:off x="7670800" y="17827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374" name="フローチャート: 判断 373"/>
        <xdr:cNvSpPr/>
      </xdr:nvSpPr>
      <xdr:spPr>
        <a:xfrm>
          <a:off x="6873240" y="178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375" name="フローチャート: 判断 374"/>
        <xdr:cNvSpPr/>
      </xdr:nvSpPr>
      <xdr:spPr>
        <a:xfrm>
          <a:off x="609854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82550</xdr:rowOff>
    </xdr:from>
    <xdr:to>
      <xdr:col>55</xdr:col>
      <xdr:colOff>50800</xdr:colOff>
      <xdr:row>108</xdr:row>
      <xdr:rowOff>12700</xdr:rowOff>
    </xdr:to>
    <xdr:sp macro="" textlink="">
      <xdr:nvSpPr>
        <xdr:cNvPr id="381" name="楕円 380"/>
        <xdr:cNvSpPr/>
      </xdr:nvSpPr>
      <xdr:spPr>
        <a:xfrm>
          <a:off x="9192260" y="18020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60977</xdr:rowOff>
    </xdr:from>
    <xdr:ext cx="469744" cy="259045"/>
    <xdr:sp macro="" textlink="">
      <xdr:nvSpPr>
        <xdr:cNvPr id="382" name="【市民会館】&#10;一人当たり面積該当値テキスト"/>
        <xdr:cNvSpPr txBox="1"/>
      </xdr:nvSpPr>
      <xdr:spPr>
        <a:xfrm>
          <a:off x="9258300" y="179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85816</xdr:rowOff>
    </xdr:from>
    <xdr:to>
      <xdr:col>50</xdr:col>
      <xdr:colOff>165100</xdr:colOff>
      <xdr:row>108</xdr:row>
      <xdr:rowOff>15966</xdr:rowOff>
    </xdr:to>
    <xdr:sp macro="" textlink="">
      <xdr:nvSpPr>
        <xdr:cNvPr id="383" name="楕円 382"/>
        <xdr:cNvSpPr/>
      </xdr:nvSpPr>
      <xdr:spPr>
        <a:xfrm>
          <a:off x="8445500" y="18023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133350</xdr:rowOff>
    </xdr:from>
    <xdr:to>
      <xdr:col>55</xdr:col>
      <xdr:colOff>0</xdr:colOff>
      <xdr:row>107</xdr:row>
      <xdr:rowOff>136616</xdr:rowOff>
    </xdr:to>
    <xdr:cxnSp macro="">
      <xdr:nvCxnSpPr>
        <xdr:cNvPr id="384" name="直線コネクタ 383"/>
        <xdr:cNvCxnSpPr/>
      </xdr:nvCxnSpPr>
      <xdr:spPr>
        <a:xfrm flipV="1">
          <a:off x="8496300" y="18070830"/>
          <a:ext cx="7239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82550</xdr:rowOff>
    </xdr:from>
    <xdr:to>
      <xdr:col>46</xdr:col>
      <xdr:colOff>38100</xdr:colOff>
      <xdr:row>108</xdr:row>
      <xdr:rowOff>12700</xdr:rowOff>
    </xdr:to>
    <xdr:sp macro="" textlink="">
      <xdr:nvSpPr>
        <xdr:cNvPr id="385" name="楕円 384"/>
        <xdr:cNvSpPr/>
      </xdr:nvSpPr>
      <xdr:spPr>
        <a:xfrm>
          <a:off x="7670800" y="18020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133350</xdr:rowOff>
    </xdr:from>
    <xdr:to>
      <xdr:col>50</xdr:col>
      <xdr:colOff>114300</xdr:colOff>
      <xdr:row>107</xdr:row>
      <xdr:rowOff>136616</xdr:rowOff>
    </xdr:to>
    <xdr:cxnSp macro="">
      <xdr:nvCxnSpPr>
        <xdr:cNvPr id="386" name="直線コネクタ 385"/>
        <xdr:cNvCxnSpPr/>
      </xdr:nvCxnSpPr>
      <xdr:spPr>
        <a:xfrm>
          <a:off x="7713980" y="18070830"/>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82550</xdr:rowOff>
    </xdr:from>
    <xdr:to>
      <xdr:col>41</xdr:col>
      <xdr:colOff>101600</xdr:colOff>
      <xdr:row>108</xdr:row>
      <xdr:rowOff>12700</xdr:rowOff>
    </xdr:to>
    <xdr:sp macro="" textlink="">
      <xdr:nvSpPr>
        <xdr:cNvPr id="387" name="楕円 386"/>
        <xdr:cNvSpPr/>
      </xdr:nvSpPr>
      <xdr:spPr>
        <a:xfrm>
          <a:off x="6873240" y="18020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133350</xdr:rowOff>
    </xdr:from>
    <xdr:to>
      <xdr:col>45</xdr:col>
      <xdr:colOff>177800</xdr:colOff>
      <xdr:row>107</xdr:row>
      <xdr:rowOff>133350</xdr:rowOff>
    </xdr:to>
    <xdr:cxnSp macro="">
      <xdr:nvCxnSpPr>
        <xdr:cNvPr id="388" name="直線コネクタ 387"/>
        <xdr:cNvCxnSpPr/>
      </xdr:nvCxnSpPr>
      <xdr:spPr>
        <a:xfrm>
          <a:off x="6924040" y="180708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82550</xdr:rowOff>
    </xdr:from>
    <xdr:to>
      <xdr:col>36</xdr:col>
      <xdr:colOff>165100</xdr:colOff>
      <xdr:row>108</xdr:row>
      <xdr:rowOff>12700</xdr:rowOff>
    </xdr:to>
    <xdr:sp macro="" textlink="">
      <xdr:nvSpPr>
        <xdr:cNvPr id="389" name="楕円 388"/>
        <xdr:cNvSpPr/>
      </xdr:nvSpPr>
      <xdr:spPr>
        <a:xfrm>
          <a:off x="6098540" y="18020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133350</xdr:rowOff>
    </xdr:from>
    <xdr:to>
      <xdr:col>41</xdr:col>
      <xdr:colOff>50800</xdr:colOff>
      <xdr:row>107</xdr:row>
      <xdr:rowOff>133350</xdr:rowOff>
    </xdr:to>
    <xdr:cxnSp macro="">
      <xdr:nvCxnSpPr>
        <xdr:cNvPr id="390" name="直線コネクタ 389"/>
        <xdr:cNvCxnSpPr/>
      </xdr:nvCxnSpPr>
      <xdr:spPr>
        <a:xfrm>
          <a:off x="6149340" y="180708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391" name="n_1aveValue【市民会館】&#10;一人当たり面積"/>
        <xdr:cNvSpPr txBox="1"/>
      </xdr:nvSpPr>
      <xdr:spPr>
        <a:xfrm>
          <a:off x="8271587" y="175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92" name="n_2aveValue【市民会館】&#10;一人当たり面積"/>
        <xdr:cNvSpPr txBox="1"/>
      </xdr:nvSpPr>
      <xdr:spPr>
        <a:xfrm>
          <a:off x="750958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393" name="n_3aveValue【市民会館】&#10;一人当たり面積"/>
        <xdr:cNvSpPr txBox="1"/>
      </xdr:nvSpPr>
      <xdr:spPr>
        <a:xfrm>
          <a:off x="6712027" y="1760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394" name="n_4aveValue【市民会館】&#10;一人当たり面積"/>
        <xdr:cNvSpPr txBox="1"/>
      </xdr:nvSpPr>
      <xdr:spPr>
        <a:xfrm>
          <a:off x="593732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7093</xdr:rowOff>
    </xdr:from>
    <xdr:ext cx="469744" cy="259045"/>
    <xdr:sp macro="" textlink="">
      <xdr:nvSpPr>
        <xdr:cNvPr id="395" name="n_1mainValue【市民会館】&#10;一人当たり面積"/>
        <xdr:cNvSpPr txBox="1"/>
      </xdr:nvSpPr>
      <xdr:spPr>
        <a:xfrm>
          <a:off x="827158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3827</xdr:rowOff>
    </xdr:from>
    <xdr:ext cx="469744" cy="259045"/>
    <xdr:sp macro="" textlink="">
      <xdr:nvSpPr>
        <xdr:cNvPr id="396" name="n_2mainValue【市民会館】&#10;一人当たり面積"/>
        <xdr:cNvSpPr txBox="1"/>
      </xdr:nvSpPr>
      <xdr:spPr>
        <a:xfrm>
          <a:off x="750958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3827</xdr:rowOff>
    </xdr:from>
    <xdr:ext cx="469744" cy="259045"/>
    <xdr:sp macro="" textlink="">
      <xdr:nvSpPr>
        <xdr:cNvPr id="397" name="n_3mainValue【市民会館】&#10;一人当たり面積"/>
        <xdr:cNvSpPr txBox="1"/>
      </xdr:nvSpPr>
      <xdr:spPr>
        <a:xfrm>
          <a:off x="67120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3827</xdr:rowOff>
    </xdr:from>
    <xdr:ext cx="469744" cy="259045"/>
    <xdr:sp macro="" textlink="">
      <xdr:nvSpPr>
        <xdr:cNvPr id="398" name="n_4mainValue【市民会館】&#10;一人当たり面積"/>
        <xdr:cNvSpPr txBox="1"/>
      </xdr:nvSpPr>
      <xdr:spPr>
        <a:xfrm>
          <a:off x="59373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424" name="直線コネクタ 423"/>
        <xdr:cNvCxnSpPr/>
      </xdr:nvCxnSpPr>
      <xdr:spPr>
        <a:xfrm flipV="1">
          <a:off x="14375764" y="568833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25" name="【一般廃棄物処理施設】&#10;有形固定資産減価償却率最小値テキスト"/>
        <xdr:cNvSpPr txBox="1"/>
      </xdr:nvSpPr>
      <xdr:spPr>
        <a:xfrm>
          <a:off x="1441450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6" name="直線コネクタ 425"/>
        <xdr:cNvCxnSpPr/>
      </xdr:nvCxnSpPr>
      <xdr:spPr>
        <a:xfrm>
          <a:off x="142875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427" name="【一般廃棄物処理施設】&#10;有形固定資産減価償却率最大値テキスト"/>
        <xdr:cNvSpPr txBox="1"/>
      </xdr:nvSpPr>
      <xdr:spPr>
        <a:xfrm>
          <a:off x="14414500" y="54673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28" name="直線コネクタ 427"/>
        <xdr:cNvCxnSpPr/>
      </xdr:nvCxnSpPr>
      <xdr:spPr>
        <a:xfrm>
          <a:off x="1428750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429" name="【一般廃棄物処理施設】&#10;有形固定資産減価償却率平均値テキスト"/>
        <xdr:cNvSpPr txBox="1"/>
      </xdr:nvSpPr>
      <xdr:spPr>
        <a:xfrm>
          <a:off x="14414500" y="64835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430" name="フローチャート: 判断 429"/>
        <xdr:cNvSpPr/>
      </xdr:nvSpPr>
      <xdr:spPr>
        <a:xfrm>
          <a:off x="14325600" y="650512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431" name="フローチャート: 判断 430"/>
        <xdr:cNvSpPr/>
      </xdr:nvSpPr>
      <xdr:spPr>
        <a:xfrm>
          <a:off x="1357884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32" name="フローチャート: 判断 431"/>
        <xdr:cNvSpPr/>
      </xdr:nvSpPr>
      <xdr:spPr>
        <a:xfrm>
          <a:off x="12804140" y="6531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433" name="フローチャート: 判断 432"/>
        <xdr:cNvSpPr/>
      </xdr:nvSpPr>
      <xdr:spPr>
        <a:xfrm>
          <a:off x="1202944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434" name="フローチャート: 判断 433"/>
        <xdr:cNvSpPr/>
      </xdr:nvSpPr>
      <xdr:spPr>
        <a:xfrm>
          <a:off x="11231880" y="6518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51526</xdr:rowOff>
    </xdr:from>
    <xdr:to>
      <xdr:col>85</xdr:col>
      <xdr:colOff>177800</xdr:colOff>
      <xdr:row>36</xdr:row>
      <xdr:rowOff>153126</xdr:rowOff>
    </xdr:to>
    <xdr:sp macro="" textlink="">
      <xdr:nvSpPr>
        <xdr:cNvPr id="440" name="楕円 439"/>
        <xdr:cNvSpPr/>
      </xdr:nvSpPr>
      <xdr:spPr>
        <a:xfrm>
          <a:off x="14325600" y="608656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74403</xdr:rowOff>
    </xdr:from>
    <xdr:ext cx="405111" cy="259045"/>
    <xdr:sp macro="" textlink="">
      <xdr:nvSpPr>
        <xdr:cNvPr id="441" name="【一般廃棄物処理施設】&#10;有形固定資産減価償却率該当値テキスト"/>
        <xdr:cNvSpPr txBox="1"/>
      </xdr:nvSpPr>
      <xdr:spPr>
        <a:xfrm>
          <a:off x="14414500"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35197</xdr:rowOff>
    </xdr:from>
    <xdr:to>
      <xdr:col>81</xdr:col>
      <xdr:colOff>101600</xdr:colOff>
      <xdr:row>39</xdr:row>
      <xdr:rowOff>136797</xdr:rowOff>
    </xdr:to>
    <xdr:sp macro="" textlink="">
      <xdr:nvSpPr>
        <xdr:cNvPr id="442" name="楕円 441"/>
        <xdr:cNvSpPr/>
      </xdr:nvSpPr>
      <xdr:spPr>
        <a:xfrm>
          <a:off x="1357884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102326</xdr:rowOff>
    </xdr:from>
    <xdr:to>
      <xdr:col>85</xdr:col>
      <xdr:colOff>127000</xdr:colOff>
      <xdr:row>39</xdr:row>
      <xdr:rowOff>85997</xdr:rowOff>
    </xdr:to>
    <xdr:cxnSp macro="">
      <xdr:nvCxnSpPr>
        <xdr:cNvPr id="443" name="直線コネクタ 442"/>
        <xdr:cNvCxnSpPr/>
      </xdr:nvCxnSpPr>
      <xdr:spPr>
        <a:xfrm flipV="1">
          <a:off x="13629640" y="6137366"/>
          <a:ext cx="746760" cy="48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17235</xdr:rowOff>
    </xdr:from>
    <xdr:to>
      <xdr:col>76</xdr:col>
      <xdr:colOff>165100</xdr:colOff>
      <xdr:row>39</xdr:row>
      <xdr:rowOff>118835</xdr:rowOff>
    </xdr:to>
    <xdr:sp macro="" textlink="">
      <xdr:nvSpPr>
        <xdr:cNvPr id="444" name="楕円 443"/>
        <xdr:cNvSpPr/>
      </xdr:nvSpPr>
      <xdr:spPr>
        <a:xfrm>
          <a:off x="12804140" y="655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68035</xdr:rowOff>
    </xdr:from>
    <xdr:to>
      <xdr:col>81</xdr:col>
      <xdr:colOff>50800</xdr:colOff>
      <xdr:row>39</xdr:row>
      <xdr:rowOff>85997</xdr:rowOff>
    </xdr:to>
    <xdr:cxnSp macro="">
      <xdr:nvCxnSpPr>
        <xdr:cNvPr id="445" name="直線コネクタ 444"/>
        <xdr:cNvCxnSpPr/>
      </xdr:nvCxnSpPr>
      <xdr:spPr>
        <a:xfrm>
          <a:off x="12854940" y="6605995"/>
          <a:ext cx="7747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129903</xdr:rowOff>
    </xdr:from>
    <xdr:to>
      <xdr:col>72</xdr:col>
      <xdr:colOff>38100</xdr:colOff>
      <xdr:row>42</xdr:row>
      <xdr:rowOff>60053</xdr:rowOff>
    </xdr:to>
    <xdr:sp macro="" textlink="">
      <xdr:nvSpPr>
        <xdr:cNvPr id="446" name="楕円 445"/>
        <xdr:cNvSpPr/>
      </xdr:nvSpPr>
      <xdr:spPr>
        <a:xfrm>
          <a:off x="12029440" y="70031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68035</xdr:rowOff>
    </xdr:from>
    <xdr:to>
      <xdr:col>76</xdr:col>
      <xdr:colOff>114300</xdr:colOff>
      <xdr:row>42</xdr:row>
      <xdr:rowOff>9253</xdr:rowOff>
    </xdr:to>
    <xdr:cxnSp macro="">
      <xdr:nvCxnSpPr>
        <xdr:cNvPr id="447" name="直線コネクタ 446"/>
        <xdr:cNvCxnSpPr/>
      </xdr:nvCxnSpPr>
      <xdr:spPr>
        <a:xfrm flipV="1">
          <a:off x="12072620" y="6605995"/>
          <a:ext cx="782320" cy="44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102144</xdr:rowOff>
    </xdr:from>
    <xdr:to>
      <xdr:col>67</xdr:col>
      <xdr:colOff>101600</xdr:colOff>
      <xdr:row>42</xdr:row>
      <xdr:rowOff>32294</xdr:rowOff>
    </xdr:to>
    <xdr:sp macro="" textlink="">
      <xdr:nvSpPr>
        <xdr:cNvPr id="448" name="楕円 447"/>
        <xdr:cNvSpPr/>
      </xdr:nvSpPr>
      <xdr:spPr>
        <a:xfrm>
          <a:off x="11231880" y="69753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152944</xdr:rowOff>
    </xdr:from>
    <xdr:to>
      <xdr:col>71</xdr:col>
      <xdr:colOff>177800</xdr:colOff>
      <xdr:row>42</xdr:row>
      <xdr:rowOff>9253</xdr:rowOff>
    </xdr:to>
    <xdr:cxnSp macro="">
      <xdr:nvCxnSpPr>
        <xdr:cNvPr id="449" name="直線コネクタ 448"/>
        <xdr:cNvCxnSpPr/>
      </xdr:nvCxnSpPr>
      <xdr:spPr>
        <a:xfrm>
          <a:off x="11282680" y="7026184"/>
          <a:ext cx="78994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450" name="n_1aveValue【一般廃棄物処理施設】&#10;有形固定資産減価償却率"/>
        <xdr:cNvSpPr txBox="1"/>
      </xdr:nvSpPr>
      <xdr:spPr>
        <a:xfrm>
          <a:off x="134372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451" name="n_2aveValue【一般廃棄物処理施設】&#10;有形固定資産減価償却率"/>
        <xdr:cNvSpPr txBox="1"/>
      </xdr:nvSpPr>
      <xdr:spPr>
        <a:xfrm>
          <a:off x="12675244" y="631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452" name="n_3aveValue【一般廃棄物処理施設】&#10;有形固定資産減価償却率"/>
        <xdr:cNvSpPr txBox="1"/>
      </xdr:nvSpPr>
      <xdr:spPr>
        <a:xfrm>
          <a:off x="119005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453" name="n_4aveValue【一般廃棄物処理施設】&#10;有形固定資産減価償却率"/>
        <xdr:cNvSpPr txBox="1"/>
      </xdr:nvSpPr>
      <xdr:spPr>
        <a:xfrm>
          <a:off x="11102984" y="629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127924</xdr:rowOff>
    </xdr:from>
    <xdr:ext cx="405111" cy="259045"/>
    <xdr:sp macro="" textlink="">
      <xdr:nvSpPr>
        <xdr:cNvPr id="454" name="n_1mainValue【一般廃棄物処理施設】&#10;有形固定資産減価償却率"/>
        <xdr:cNvSpPr txBox="1"/>
      </xdr:nvSpPr>
      <xdr:spPr>
        <a:xfrm>
          <a:off x="134372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109962</xdr:rowOff>
    </xdr:from>
    <xdr:ext cx="405111" cy="259045"/>
    <xdr:sp macro="" textlink="">
      <xdr:nvSpPr>
        <xdr:cNvPr id="455" name="n_2mainValue【一般廃棄物処理施設】&#10;有形固定資産減価償却率"/>
        <xdr:cNvSpPr txBox="1"/>
      </xdr:nvSpPr>
      <xdr:spPr>
        <a:xfrm>
          <a:off x="12675244" y="664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51180</xdr:rowOff>
    </xdr:from>
    <xdr:ext cx="405111" cy="259045"/>
    <xdr:sp macro="" textlink="">
      <xdr:nvSpPr>
        <xdr:cNvPr id="456" name="n_3mainValue【一般廃棄物処理施設】&#10;有形固定資産減価償却率"/>
        <xdr:cNvSpPr txBox="1"/>
      </xdr:nvSpPr>
      <xdr:spPr>
        <a:xfrm>
          <a:off x="11900544" y="709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23421</xdr:rowOff>
    </xdr:from>
    <xdr:ext cx="405111" cy="259045"/>
    <xdr:sp macro="" textlink="">
      <xdr:nvSpPr>
        <xdr:cNvPr id="457" name="n_4mainValue【一般廃棄物処理施設】&#10;有形固定資産減価償却率"/>
        <xdr:cNvSpPr txBox="1"/>
      </xdr:nvSpPr>
      <xdr:spPr>
        <a:xfrm>
          <a:off x="11102984" y="7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9" name="テキスト ボックス 468"/>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1" name="テキスト ボックス 470"/>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3" name="テキスト ボックス 472"/>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5" name="テキスト ボックス 474"/>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7" name="テキスト ボックス 476"/>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9" name="テキスト ボックス 478"/>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161713</xdr:rowOff>
    </xdr:from>
    <xdr:to>
      <xdr:col>116</xdr:col>
      <xdr:colOff>62864</xdr:colOff>
      <xdr:row>42</xdr:row>
      <xdr:rowOff>37405</xdr:rowOff>
    </xdr:to>
    <xdr:cxnSp macro="">
      <xdr:nvCxnSpPr>
        <xdr:cNvPr id="481" name="直線コネクタ 480"/>
        <xdr:cNvCxnSpPr/>
      </xdr:nvCxnSpPr>
      <xdr:spPr>
        <a:xfrm flipV="1">
          <a:off x="19509104" y="5861473"/>
          <a:ext cx="0" cy="12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41232</xdr:rowOff>
    </xdr:from>
    <xdr:ext cx="378565" cy="259045"/>
    <xdr:sp macro="" textlink="">
      <xdr:nvSpPr>
        <xdr:cNvPr id="482" name="【一般廃棄物処理施設】&#10;一人当たり有形固定資産（償却資産）額最小値テキスト"/>
        <xdr:cNvSpPr txBox="1"/>
      </xdr:nvSpPr>
      <xdr:spPr>
        <a:xfrm>
          <a:off x="19547840" y="7082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37405</xdr:rowOff>
    </xdr:from>
    <xdr:to>
      <xdr:col>116</xdr:col>
      <xdr:colOff>152400</xdr:colOff>
      <xdr:row>42</xdr:row>
      <xdr:rowOff>37405</xdr:rowOff>
    </xdr:to>
    <xdr:cxnSp macro="">
      <xdr:nvCxnSpPr>
        <xdr:cNvPr id="483" name="直線コネクタ 482"/>
        <xdr:cNvCxnSpPr/>
      </xdr:nvCxnSpPr>
      <xdr:spPr>
        <a:xfrm>
          <a:off x="19443700" y="70782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108390</xdr:rowOff>
    </xdr:from>
    <xdr:ext cx="599010" cy="259045"/>
    <xdr:sp macro="" textlink="">
      <xdr:nvSpPr>
        <xdr:cNvPr id="484" name="【一般廃棄物処理施設】&#10;一人当たり有形固定資産（償却資産）額最大値テキスト"/>
        <xdr:cNvSpPr txBox="1"/>
      </xdr:nvSpPr>
      <xdr:spPr>
        <a:xfrm>
          <a:off x="19547840" y="564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161713</xdr:rowOff>
    </xdr:from>
    <xdr:to>
      <xdr:col>116</xdr:col>
      <xdr:colOff>152400</xdr:colOff>
      <xdr:row>34</xdr:row>
      <xdr:rowOff>161713</xdr:rowOff>
    </xdr:to>
    <xdr:cxnSp macro="">
      <xdr:nvCxnSpPr>
        <xdr:cNvPr id="485" name="直線コネクタ 484"/>
        <xdr:cNvCxnSpPr/>
      </xdr:nvCxnSpPr>
      <xdr:spPr>
        <a:xfrm>
          <a:off x="19443700" y="58614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138541</xdr:rowOff>
    </xdr:from>
    <xdr:ext cx="534377" cy="259045"/>
    <xdr:sp macro="" textlink="">
      <xdr:nvSpPr>
        <xdr:cNvPr id="486" name="【一般廃棄物処理施設】&#10;一人当たり有形固定資産（償却資産）額平均値テキスト"/>
        <xdr:cNvSpPr txBox="1"/>
      </xdr:nvSpPr>
      <xdr:spPr>
        <a:xfrm>
          <a:off x="19547840" y="6844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160114</xdr:rowOff>
    </xdr:from>
    <xdr:to>
      <xdr:col>116</xdr:col>
      <xdr:colOff>114300</xdr:colOff>
      <xdr:row>41</xdr:row>
      <xdr:rowOff>90264</xdr:rowOff>
    </xdr:to>
    <xdr:sp macro="" textlink="">
      <xdr:nvSpPr>
        <xdr:cNvPr id="487" name="フローチャート: 判断 486"/>
        <xdr:cNvSpPr/>
      </xdr:nvSpPr>
      <xdr:spPr>
        <a:xfrm>
          <a:off x="19458940" y="68657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154605</xdr:rowOff>
    </xdr:from>
    <xdr:to>
      <xdr:col>112</xdr:col>
      <xdr:colOff>38100</xdr:colOff>
      <xdr:row>41</xdr:row>
      <xdr:rowOff>84755</xdr:rowOff>
    </xdr:to>
    <xdr:sp macro="" textlink="">
      <xdr:nvSpPr>
        <xdr:cNvPr id="488" name="フローチャート: 判断 487"/>
        <xdr:cNvSpPr/>
      </xdr:nvSpPr>
      <xdr:spPr>
        <a:xfrm>
          <a:off x="18735040" y="68602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150225</xdr:rowOff>
    </xdr:from>
    <xdr:to>
      <xdr:col>107</xdr:col>
      <xdr:colOff>101600</xdr:colOff>
      <xdr:row>41</xdr:row>
      <xdr:rowOff>80375</xdr:rowOff>
    </xdr:to>
    <xdr:sp macro="" textlink="">
      <xdr:nvSpPr>
        <xdr:cNvPr id="489" name="フローチャート: 判断 488"/>
        <xdr:cNvSpPr/>
      </xdr:nvSpPr>
      <xdr:spPr>
        <a:xfrm>
          <a:off x="17937480" y="68558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163202</xdr:rowOff>
    </xdr:from>
    <xdr:to>
      <xdr:col>102</xdr:col>
      <xdr:colOff>165100</xdr:colOff>
      <xdr:row>41</xdr:row>
      <xdr:rowOff>93352</xdr:rowOff>
    </xdr:to>
    <xdr:sp macro="" textlink="">
      <xdr:nvSpPr>
        <xdr:cNvPr id="490" name="フローチャート: 判断 489"/>
        <xdr:cNvSpPr/>
      </xdr:nvSpPr>
      <xdr:spPr>
        <a:xfrm>
          <a:off x="17162780" y="68688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2664</xdr:rowOff>
    </xdr:from>
    <xdr:to>
      <xdr:col>98</xdr:col>
      <xdr:colOff>38100</xdr:colOff>
      <xdr:row>41</xdr:row>
      <xdr:rowOff>104264</xdr:rowOff>
    </xdr:to>
    <xdr:sp macro="" textlink="">
      <xdr:nvSpPr>
        <xdr:cNvPr id="491" name="フローチャート: 判断 490"/>
        <xdr:cNvSpPr/>
      </xdr:nvSpPr>
      <xdr:spPr>
        <a:xfrm>
          <a:off x="16388080" y="68759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110913</xdr:rowOff>
    </xdr:from>
    <xdr:to>
      <xdr:col>116</xdr:col>
      <xdr:colOff>114300</xdr:colOff>
      <xdr:row>35</xdr:row>
      <xdr:rowOff>41063</xdr:rowOff>
    </xdr:to>
    <xdr:sp macro="" textlink="">
      <xdr:nvSpPr>
        <xdr:cNvPr id="497" name="楕円 496"/>
        <xdr:cNvSpPr/>
      </xdr:nvSpPr>
      <xdr:spPr>
        <a:xfrm>
          <a:off x="19458940" y="58106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63940</xdr:rowOff>
    </xdr:from>
    <xdr:ext cx="599010" cy="259045"/>
    <xdr:sp macro="" textlink="">
      <xdr:nvSpPr>
        <xdr:cNvPr id="498" name="【一般廃棄物処理施設】&#10;一人当たり有形固定資産（償却資産）額該当値テキスト"/>
        <xdr:cNvSpPr txBox="1"/>
      </xdr:nvSpPr>
      <xdr:spPr>
        <a:xfrm>
          <a:off x="19547840" y="576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45488</xdr:rowOff>
    </xdr:from>
    <xdr:to>
      <xdr:col>112</xdr:col>
      <xdr:colOff>38100</xdr:colOff>
      <xdr:row>34</xdr:row>
      <xdr:rowOff>147088</xdr:rowOff>
    </xdr:to>
    <xdr:sp macro="" textlink="">
      <xdr:nvSpPr>
        <xdr:cNvPr id="499" name="楕円 498"/>
        <xdr:cNvSpPr/>
      </xdr:nvSpPr>
      <xdr:spPr>
        <a:xfrm>
          <a:off x="18735040" y="57452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96288</xdr:rowOff>
    </xdr:from>
    <xdr:to>
      <xdr:col>116</xdr:col>
      <xdr:colOff>63500</xdr:colOff>
      <xdr:row>34</xdr:row>
      <xdr:rowOff>161713</xdr:rowOff>
    </xdr:to>
    <xdr:cxnSp macro="">
      <xdr:nvCxnSpPr>
        <xdr:cNvPr id="500" name="直線コネクタ 499"/>
        <xdr:cNvCxnSpPr/>
      </xdr:nvCxnSpPr>
      <xdr:spPr>
        <a:xfrm>
          <a:off x="18778220" y="5796048"/>
          <a:ext cx="731520" cy="6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20782</xdr:rowOff>
    </xdr:from>
    <xdr:to>
      <xdr:col>107</xdr:col>
      <xdr:colOff>101600</xdr:colOff>
      <xdr:row>34</xdr:row>
      <xdr:rowOff>122382</xdr:rowOff>
    </xdr:to>
    <xdr:sp macro="" textlink="">
      <xdr:nvSpPr>
        <xdr:cNvPr id="501" name="楕円 500"/>
        <xdr:cNvSpPr/>
      </xdr:nvSpPr>
      <xdr:spPr>
        <a:xfrm>
          <a:off x="17937480" y="572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71582</xdr:rowOff>
    </xdr:from>
    <xdr:to>
      <xdr:col>111</xdr:col>
      <xdr:colOff>177800</xdr:colOff>
      <xdr:row>34</xdr:row>
      <xdr:rowOff>96288</xdr:rowOff>
    </xdr:to>
    <xdr:cxnSp macro="">
      <xdr:nvCxnSpPr>
        <xdr:cNvPr id="502" name="直線コネクタ 501"/>
        <xdr:cNvCxnSpPr/>
      </xdr:nvCxnSpPr>
      <xdr:spPr>
        <a:xfrm>
          <a:off x="17988280" y="5771342"/>
          <a:ext cx="789940" cy="2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73505</xdr:rowOff>
    </xdr:from>
    <xdr:to>
      <xdr:col>102</xdr:col>
      <xdr:colOff>165100</xdr:colOff>
      <xdr:row>37</xdr:row>
      <xdr:rowOff>3655</xdr:rowOff>
    </xdr:to>
    <xdr:sp macro="" textlink="">
      <xdr:nvSpPr>
        <xdr:cNvPr id="503" name="楕円 502"/>
        <xdr:cNvSpPr/>
      </xdr:nvSpPr>
      <xdr:spPr>
        <a:xfrm>
          <a:off x="17162780" y="6108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71582</xdr:rowOff>
    </xdr:from>
    <xdr:to>
      <xdr:col>107</xdr:col>
      <xdr:colOff>50800</xdr:colOff>
      <xdr:row>36</xdr:row>
      <xdr:rowOff>124305</xdr:rowOff>
    </xdr:to>
    <xdr:cxnSp macro="">
      <xdr:nvCxnSpPr>
        <xdr:cNvPr id="504" name="直線コネクタ 503"/>
        <xdr:cNvCxnSpPr/>
      </xdr:nvCxnSpPr>
      <xdr:spPr>
        <a:xfrm flipV="1">
          <a:off x="17213580" y="5771342"/>
          <a:ext cx="774700" cy="38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74642</xdr:rowOff>
    </xdr:from>
    <xdr:to>
      <xdr:col>98</xdr:col>
      <xdr:colOff>38100</xdr:colOff>
      <xdr:row>37</xdr:row>
      <xdr:rowOff>4792</xdr:rowOff>
    </xdr:to>
    <xdr:sp macro="" textlink="">
      <xdr:nvSpPr>
        <xdr:cNvPr id="505" name="楕円 504"/>
        <xdr:cNvSpPr/>
      </xdr:nvSpPr>
      <xdr:spPr>
        <a:xfrm>
          <a:off x="16388080" y="61096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124305</xdr:rowOff>
    </xdr:from>
    <xdr:to>
      <xdr:col>102</xdr:col>
      <xdr:colOff>114300</xdr:colOff>
      <xdr:row>36</xdr:row>
      <xdr:rowOff>125442</xdr:rowOff>
    </xdr:to>
    <xdr:cxnSp macro="">
      <xdr:nvCxnSpPr>
        <xdr:cNvPr id="506" name="直線コネクタ 505"/>
        <xdr:cNvCxnSpPr/>
      </xdr:nvCxnSpPr>
      <xdr:spPr>
        <a:xfrm flipV="1">
          <a:off x="16431260" y="6159345"/>
          <a:ext cx="782320" cy="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75882</xdr:rowOff>
    </xdr:from>
    <xdr:ext cx="534377" cy="259045"/>
    <xdr:sp macro="" textlink="">
      <xdr:nvSpPr>
        <xdr:cNvPr id="507" name="n_1aveValue【一般廃棄物処理施設】&#10;一人当たり有形固定資産（償却資産）額"/>
        <xdr:cNvSpPr txBox="1"/>
      </xdr:nvSpPr>
      <xdr:spPr>
        <a:xfrm>
          <a:off x="18528811" y="69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71502</xdr:rowOff>
    </xdr:from>
    <xdr:ext cx="534377" cy="259045"/>
    <xdr:sp macro="" textlink="">
      <xdr:nvSpPr>
        <xdr:cNvPr id="508" name="n_2aveValue【一般廃棄物処理施設】&#10;一人当たり有形固定資産（償却資産）額"/>
        <xdr:cNvSpPr txBox="1"/>
      </xdr:nvSpPr>
      <xdr:spPr>
        <a:xfrm>
          <a:off x="17766811" y="694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84479</xdr:rowOff>
    </xdr:from>
    <xdr:ext cx="534377" cy="259045"/>
    <xdr:sp macro="" textlink="">
      <xdr:nvSpPr>
        <xdr:cNvPr id="509" name="n_3aveValue【一般廃棄物処理施設】&#10;一人当たり有形固定資産（償却資産）額"/>
        <xdr:cNvSpPr txBox="1"/>
      </xdr:nvSpPr>
      <xdr:spPr>
        <a:xfrm>
          <a:off x="16969251" y="695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95391</xdr:rowOff>
    </xdr:from>
    <xdr:ext cx="534377" cy="259045"/>
    <xdr:sp macro="" textlink="">
      <xdr:nvSpPr>
        <xdr:cNvPr id="510" name="n_4aveValue【一般廃棄物処理施設】&#10;一人当たり有形固定資産（償却資産）額"/>
        <xdr:cNvSpPr txBox="1"/>
      </xdr:nvSpPr>
      <xdr:spPr>
        <a:xfrm>
          <a:off x="16194551" y="696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163615</xdr:rowOff>
    </xdr:from>
    <xdr:ext cx="599010" cy="259045"/>
    <xdr:sp macro="" textlink="">
      <xdr:nvSpPr>
        <xdr:cNvPr id="511" name="n_1mainValue【一般廃棄物処理施設】&#10;一人当たり有形固定資産（償却資産）額"/>
        <xdr:cNvSpPr txBox="1"/>
      </xdr:nvSpPr>
      <xdr:spPr>
        <a:xfrm>
          <a:off x="18496495" y="552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138909</xdr:rowOff>
    </xdr:from>
    <xdr:ext cx="599010" cy="259045"/>
    <xdr:sp macro="" textlink="">
      <xdr:nvSpPr>
        <xdr:cNvPr id="512" name="n_2mainValue【一般廃棄物処理施設】&#10;一人当たり有形固定資産（償却資産）額"/>
        <xdr:cNvSpPr txBox="1"/>
      </xdr:nvSpPr>
      <xdr:spPr>
        <a:xfrm>
          <a:off x="17734495" y="550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20182</xdr:rowOff>
    </xdr:from>
    <xdr:ext cx="599010" cy="259045"/>
    <xdr:sp macro="" textlink="">
      <xdr:nvSpPr>
        <xdr:cNvPr id="513" name="n_3mainValue【一般廃棄物処理施設】&#10;一人当たり有形固定資産（償却資産）額"/>
        <xdr:cNvSpPr txBox="1"/>
      </xdr:nvSpPr>
      <xdr:spPr>
        <a:xfrm>
          <a:off x="16936935" y="58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21319</xdr:rowOff>
    </xdr:from>
    <xdr:ext cx="599010" cy="259045"/>
    <xdr:sp macro="" textlink="">
      <xdr:nvSpPr>
        <xdr:cNvPr id="514" name="n_4mainValue【一般廃棄物処理施設】&#10;一人当たり有形固定資産（償却資産）額"/>
        <xdr:cNvSpPr txBox="1"/>
      </xdr:nvSpPr>
      <xdr:spPr>
        <a:xfrm>
          <a:off x="16162235" y="588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35" name="テキスト ボックス 534"/>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7"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133350</xdr:rowOff>
    </xdr:from>
    <xdr:to>
      <xdr:col>85</xdr:col>
      <xdr:colOff>126364</xdr:colOff>
      <xdr:row>62</xdr:row>
      <xdr:rowOff>165100</xdr:rowOff>
    </xdr:to>
    <xdr:cxnSp macro="">
      <xdr:nvCxnSpPr>
        <xdr:cNvPr id="538" name="直線コネクタ 537"/>
        <xdr:cNvCxnSpPr/>
      </xdr:nvCxnSpPr>
      <xdr:spPr>
        <a:xfrm flipV="1">
          <a:off x="14375764" y="9353550"/>
          <a:ext cx="0" cy="120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539" name="【保健センター・保健所】&#10;有形固定資産減価償却率最小値テキスト"/>
        <xdr:cNvSpPr txBox="1"/>
      </xdr:nvSpPr>
      <xdr:spPr>
        <a:xfrm>
          <a:off x="14414500"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40" name="直線コネクタ 539"/>
        <xdr:cNvCxnSpPr/>
      </xdr:nvCxnSpPr>
      <xdr:spPr>
        <a:xfrm>
          <a:off x="14287500" y="1055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80027</xdr:rowOff>
    </xdr:from>
    <xdr:ext cx="340478" cy="259045"/>
    <xdr:sp macro="" textlink="">
      <xdr:nvSpPr>
        <xdr:cNvPr id="541" name="【保健センター・保健所】&#10;有形固定資産減価償却率最大値テキスト"/>
        <xdr:cNvSpPr txBox="1"/>
      </xdr:nvSpPr>
      <xdr:spPr>
        <a:xfrm>
          <a:off x="14414500" y="91325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133350</xdr:rowOff>
    </xdr:from>
    <xdr:to>
      <xdr:col>86</xdr:col>
      <xdr:colOff>25400</xdr:colOff>
      <xdr:row>55</xdr:row>
      <xdr:rowOff>133350</xdr:rowOff>
    </xdr:to>
    <xdr:cxnSp macro="">
      <xdr:nvCxnSpPr>
        <xdr:cNvPr id="542" name="直線コネクタ 541"/>
        <xdr:cNvCxnSpPr/>
      </xdr:nvCxnSpPr>
      <xdr:spPr>
        <a:xfrm>
          <a:off x="14287500" y="9353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13987</xdr:rowOff>
    </xdr:from>
    <xdr:ext cx="405111" cy="259045"/>
    <xdr:sp macro="" textlink="">
      <xdr:nvSpPr>
        <xdr:cNvPr id="543" name="【保健センター・保健所】&#10;有形固定資産減価償却率平均値テキスト"/>
        <xdr:cNvSpPr txBox="1"/>
      </xdr:nvSpPr>
      <xdr:spPr>
        <a:xfrm>
          <a:off x="144145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35560</xdr:rowOff>
    </xdr:from>
    <xdr:to>
      <xdr:col>85</xdr:col>
      <xdr:colOff>177800</xdr:colOff>
      <xdr:row>59</xdr:row>
      <xdr:rowOff>137160</xdr:rowOff>
    </xdr:to>
    <xdr:sp macro="" textlink="">
      <xdr:nvSpPr>
        <xdr:cNvPr id="544" name="フローチャート: 判断 543"/>
        <xdr:cNvSpPr/>
      </xdr:nvSpPr>
      <xdr:spPr>
        <a:xfrm>
          <a:off x="14325600" y="992632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545" name="フローチャート: 判断 544"/>
        <xdr:cNvSpPr/>
      </xdr:nvSpPr>
      <xdr:spPr>
        <a:xfrm>
          <a:off x="1357884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160020</xdr:rowOff>
    </xdr:from>
    <xdr:to>
      <xdr:col>76</xdr:col>
      <xdr:colOff>165100</xdr:colOff>
      <xdr:row>59</xdr:row>
      <xdr:rowOff>90170</xdr:rowOff>
    </xdr:to>
    <xdr:sp macro="" textlink="">
      <xdr:nvSpPr>
        <xdr:cNvPr id="546" name="フローチャート: 判断 545"/>
        <xdr:cNvSpPr/>
      </xdr:nvSpPr>
      <xdr:spPr>
        <a:xfrm>
          <a:off x="12804140" y="9883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138430</xdr:rowOff>
    </xdr:from>
    <xdr:to>
      <xdr:col>72</xdr:col>
      <xdr:colOff>38100</xdr:colOff>
      <xdr:row>59</xdr:row>
      <xdr:rowOff>68580</xdr:rowOff>
    </xdr:to>
    <xdr:sp macro="" textlink="">
      <xdr:nvSpPr>
        <xdr:cNvPr id="547" name="フローチャート: 判断 546"/>
        <xdr:cNvSpPr/>
      </xdr:nvSpPr>
      <xdr:spPr>
        <a:xfrm>
          <a:off x="12029440" y="9861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124460</xdr:rowOff>
    </xdr:from>
    <xdr:to>
      <xdr:col>67</xdr:col>
      <xdr:colOff>101600</xdr:colOff>
      <xdr:row>59</xdr:row>
      <xdr:rowOff>54610</xdr:rowOff>
    </xdr:to>
    <xdr:sp macro="" textlink="">
      <xdr:nvSpPr>
        <xdr:cNvPr id="548" name="フローチャート: 判断 547"/>
        <xdr:cNvSpPr/>
      </xdr:nvSpPr>
      <xdr:spPr>
        <a:xfrm>
          <a:off x="11231880" y="9847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120650</xdr:rowOff>
    </xdr:from>
    <xdr:to>
      <xdr:col>85</xdr:col>
      <xdr:colOff>177800</xdr:colOff>
      <xdr:row>56</xdr:row>
      <xdr:rowOff>50800</xdr:rowOff>
    </xdr:to>
    <xdr:sp macro="" textlink="">
      <xdr:nvSpPr>
        <xdr:cNvPr id="554" name="楕円 553"/>
        <xdr:cNvSpPr/>
      </xdr:nvSpPr>
      <xdr:spPr>
        <a:xfrm>
          <a:off x="14325600" y="93408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35577</xdr:rowOff>
    </xdr:from>
    <xdr:ext cx="340478" cy="259045"/>
    <xdr:sp macro="" textlink="">
      <xdr:nvSpPr>
        <xdr:cNvPr id="555" name="【保健センター・保健所】&#10;有形固定資産減価償却率該当値テキスト"/>
        <xdr:cNvSpPr txBox="1"/>
      </xdr:nvSpPr>
      <xdr:spPr>
        <a:xfrm>
          <a:off x="14414500" y="9255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95250</xdr:rowOff>
    </xdr:from>
    <xdr:to>
      <xdr:col>81</xdr:col>
      <xdr:colOff>101600</xdr:colOff>
      <xdr:row>56</xdr:row>
      <xdr:rowOff>25400</xdr:rowOff>
    </xdr:to>
    <xdr:sp macro="" textlink="">
      <xdr:nvSpPr>
        <xdr:cNvPr id="556" name="楕円 555"/>
        <xdr:cNvSpPr/>
      </xdr:nvSpPr>
      <xdr:spPr>
        <a:xfrm>
          <a:off x="13578840" y="9315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146050</xdr:rowOff>
    </xdr:from>
    <xdr:to>
      <xdr:col>85</xdr:col>
      <xdr:colOff>127000</xdr:colOff>
      <xdr:row>56</xdr:row>
      <xdr:rowOff>0</xdr:rowOff>
    </xdr:to>
    <xdr:cxnSp macro="">
      <xdr:nvCxnSpPr>
        <xdr:cNvPr id="557" name="直線コネクタ 556"/>
        <xdr:cNvCxnSpPr/>
      </xdr:nvCxnSpPr>
      <xdr:spPr>
        <a:xfrm>
          <a:off x="13629640" y="9366250"/>
          <a:ext cx="7467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69850</xdr:rowOff>
    </xdr:from>
    <xdr:to>
      <xdr:col>76</xdr:col>
      <xdr:colOff>165100</xdr:colOff>
      <xdr:row>56</xdr:row>
      <xdr:rowOff>0</xdr:rowOff>
    </xdr:to>
    <xdr:sp macro="" textlink="">
      <xdr:nvSpPr>
        <xdr:cNvPr id="558" name="楕円 557"/>
        <xdr:cNvSpPr/>
      </xdr:nvSpPr>
      <xdr:spPr>
        <a:xfrm>
          <a:off x="12804140" y="929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120650</xdr:rowOff>
    </xdr:from>
    <xdr:to>
      <xdr:col>81</xdr:col>
      <xdr:colOff>50800</xdr:colOff>
      <xdr:row>55</xdr:row>
      <xdr:rowOff>146050</xdr:rowOff>
    </xdr:to>
    <xdr:cxnSp macro="">
      <xdr:nvCxnSpPr>
        <xdr:cNvPr id="559" name="直線コネクタ 558"/>
        <xdr:cNvCxnSpPr/>
      </xdr:nvCxnSpPr>
      <xdr:spPr>
        <a:xfrm>
          <a:off x="12854940" y="9340850"/>
          <a:ext cx="7747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44450</xdr:rowOff>
    </xdr:from>
    <xdr:to>
      <xdr:col>72</xdr:col>
      <xdr:colOff>38100</xdr:colOff>
      <xdr:row>55</xdr:row>
      <xdr:rowOff>146050</xdr:rowOff>
    </xdr:to>
    <xdr:sp macro="" textlink="">
      <xdr:nvSpPr>
        <xdr:cNvPr id="560" name="楕円 559"/>
        <xdr:cNvSpPr/>
      </xdr:nvSpPr>
      <xdr:spPr>
        <a:xfrm>
          <a:off x="12029440" y="9264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95250</xdr:rowOff>
    </xdr:from>
    <xdr:to>
      <xdr:col>76</xdr:col>
      <xdr:colOff>114300</xdr:colOff>
      <xdr:row>55</xdr:row>
      <xdr:rowOff>120650</xdr:rowOff>
    </xdr:to>
    <xdr:cxnSp macro="">
      <xdr:nvCxnSpPr>
        <xdr:cNvPr id="561" name="直線コネクタ 560"/>
        <xdr:cNvCxnSpPr/>
      </xdr:nvCxnSpPr>
      <xdr:spPr>
        <a:xfrm>
          <a:off x="12072620" y="9315450"/>
          <a:ext cx="7823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119380</xdr:rowOff>
    </xdr:from>
    <xdr:to>
      <xdr:col>67</xdr:col>
      <xdr:colOff>101600</xdr:colOff>
      <xdr:row>60</xdr:row>
      <xdr:rowOff>49530</xdr:rowOff>
    </xdr:to>
    <xdr:sp macro="" textlink="">
      <xdr:nvSpPr>
        <xdr:cNvPr id="562" name="楕円 561"/>
        <xdr:cNvSpPr/>
      </xdr:nvSpPr>
      <xdr:spPr>
        <a:xfrm>
          <a:off x="11231880" y="10010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95250</xdr:rowOff>
    </xdr:from>
    <xdr:to>
      <xdr:col>71</xdr:col>
      <xdr:colOff>177800</xdr:colOff>
      <xdr:row>59</xdr:row>
      <xdr:rowOff>170180</xdr:rowOff>
    </xdr:to>
    <xdr:cxnSp macro="">
      <xdr:nvCxnSpPr>
        <xdr:cNvPr id="563" name="直線コネクタ 562"/>
        <xdr:cNvCxnSpPr/>
      </xdr:nvCxnSpPr>
      <xdr:spPr>
        <a:xfrm flipV="1">
          <a:off x="11282680" y="9315450"/>
          <a:ext cx="789940" cy="74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564" name="n_1aveValue【保健センター・保健所】&#10;有形固定資産減価償却率"/>
        <xdr:cNvSpPr txBox="1"/>
      </xdr:nvSpPr>
      <xdr:spPr>
        <a:xfrm>
          <a:off x="13437244" y="1000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81297</xdr:rowOff>
    </xdr:from>
    <xdr:ext cx="405111" cy="259045"/>
    <xdr:sp macro="" textlink="">
      <xdr:nvSpPr>
        <xdr:cNvPr id="565" name="n_2aveValue【保健センター・保健所】&#10;有形固定資産減価償却率"/>
        <xdr:cNvSpPr txBox="1"/>
      </xdr:nvSpPr>
      <xdr:spPr>
        <a:xfrm>
          <a:off x="12675244" y="997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59707</xdr:rowOff>
    </xdr:from>
    <xdr:ext cx="405111" cy="259045"/>
    <xdr:sp macro="" textlink="">
      <xdr:nvSpPr>
        <xdr:cNvPr id="566" name="n_3aveValue【保健センター・保健所】&#10;有形固定資産減価償却率"/>
        <xdr:cNvSpPr txBox="1"/>
      </xdr:nvSpPr>
      <xdr:spPr>
        <a:xfrm>
          <a:off x="119005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71137</xdr:rowOff>
    </xdr:from>
    <xdr:ext cx="405111" cy="259045"/>
    <xdr:sp macro="" textlink="">
      <xdr:nvSpPr>
        <xdr:cNvPr id="567" name="n_4aveValue【保健センター・保健所】&#10;有形固定資産減価償却率"/>
        <xdr:cNvSpPr txBox="1"/>
      </xdr:nvSpPr>
      <xdr:spPr>
        <a:xfrm>
          <a:off x="1110298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41927</xdr:rowOff>
    </xdr:from>
    <xdr:ext cx="340478" cy="259045"/>
    <xdr:sp macro="" textlink="">
      <xdr:nvSpPr>
        <xdr:cNvPr id="568" name="n_1mainValue【保健センター・保健所】&#10;有形固定資産減価償却率"/>
        <xdr:cNvSpPr txBox="1"/>
      </xdr:nvSpPr>
      <xdr:spPr>
        <a:xfrm>
          <a:off x="13469561" y="9094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16527</xdr:rowOff>
    </xdr:from>
    <xdr:ext cx="340478" cy="259045"/>
    <xdr:sp macro="" textlink="">
      <xdr:nvSpPr>
        <xdr:cNvPr id="569" name="n_2mainValue【保健センター・保健所】&#10;有形固定資産減価償却率"/>
        <xdr:cNvSpPr txBox="1"/>
      </xdr:nvSpPr>
      <xdr:spPr>
        <a:xfrm>
          <a:off x="12707561" y="90690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53</xdr:row>
      <xdr:rowOff>162577</xdr:rowOff>
    </xdr:from>
    <xdr:ext cx="340478" cy="259045"/>
    <xdr:sp macro="" textlink="">
      <xdr:nvSpPr>
        <xdr:cNvPr id="570" name="n_3mainValue【保健センター・保健所】&#10;有形固定資産減価償却率"/>
        <xdr:cNvSpPr txBox="1"/>
      </xdr:nvSpPr>
      <xdr:spPr>
        <a:xfrm>
          <a:off x="11910001" y="9047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40657</xdr:rowOff>
    </xdr:from>
    <xdr:ext cx="405111" cy="259045"/>
    <xdr:sp macro="" textlink="">
      <xdr:nvSpPr>
        <xdr:cNvPr id="571" name="n_4mainValue【保健センター・保健所】&#10;有形固定資産減価償却率"/>
        <xdr:cNvSpPr txBox="1"/>
      </xdr:nvSpPr>
      <xdr:spPr>
        <a:xfrm>
          <a:off x="1110298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2" name="直線コネクタ 581"/>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3" name="テキスト ボックス 582"/>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4" name="直線コネクタ 583"/>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5" name="テキスト ボックス 584"/>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8" name="直線コネクタ 587"/>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9" name="テキスト ボックス 588"/>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0" name="直線コネクタ 589"/>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1" name="テキスト ボックス 590"/>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595" name="直線コネクタ 594"/>
        <xdr:cNvCxnSpPr/>
      </xdr:nvCxnSpPr>
      <xdr:spPr>
        <a:xfrm flipV="1">
          <a:off x="19509104" y="938784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96" name="【保健センター・保健所】&#10;一人当たり面積最小値テキスト"/>
        <xdr:cNvSpPr txBox="1"/>
      </xdr:nvSpPr>
      <xdr:spPr>
        <a:xfrm>
          <a:off x="1954784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97" name="直線コネクタ 596"/>
        <xdr:cNvCxnSpPr/>
      </xdr:nvCxnSpPr>
      <xdr:spPr>
        <a:xfrm>
          <a:off x="19443700" y="1077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98" name="【保健センター・保健所】&#10;一人当たり面積最大値テキスト"/>
        <xdr:cNvSpPr txBox="1"/>
      </xdr:nvSpPr>
      <xdr:spPr>
        <a:xfrm>
          <a:off x="19547840" y="91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99" name="直線コネクタ 598"/>
        <xdr:cNvCxnSpPr/>
      </xdr:nvCxnSpPr>
      <xdr:spPr>
        <a:xfrm>
          <a:off x="1944370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00" name="【保健センター・保健所】&#10;一人当たり面積平均値テキスト"/>
        <xdr:cNvSpPr txBox="1"/>
      </xdr:nvSpPr>
      <xdr:spPr>
        <a:xfrm>
          <a:off x="1954784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01" name="フローチャート: 判断 600"/>
        <xdr:cNvSpPr/>
      </xdr:nvSpPr>
      <xdr:spPr>
        <a:xfrm>
          <a:off x="1945894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02" name="フローチャート: 判断 601"/>
        <xdr:cNvSpPr/>
      </xdr:nvSpPr>
      <xdr:spPr>
        <a:xfrm>
          <a:off x="1873504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03" name="フローチャート: 判断 602"/>
        <xdr:cNvSpPr/>
      </xdr:nvSpPr>
      <xdr:spPr>
        <a:xfrm>
          <a:off x="17937480" y="10223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04" name="フローチャート: 判断 603"/>
        <xdr:cNvSpPr/>
      </xdr:nvSpPr>
      <xdr:spPr>
        <a:xfrm>
          <a:off x="17162780" y="1024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05" name="フローチャート: 判断 604"/>
        <xdr:cNvSpPr/>
      </xdr:nvSpPr>
      <xdr:spPr>
        <a:xfrm>
          <a:off x="16388080" y="102577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611" name="楕円 610"/>
        <xdr:cNvSpPr/>
      </xdr:nvSpPr>
      <xdr:spPr>
        <a:xfrm>
          <a:off x="19458940" y="10681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612" name="【保健センター・保健所】&#10;一人当たり面積該当値テキスト"/>
        <xdr:cNvSpPr txBox="1"/>
      </xdr:nvSpPr>
      <xdr:spPr>
        <a:xfrm>
          <a:off x="19547840" y="1059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613" name="楕円 612"/>
        <xdr:cNvSpPr/>
      </xdr:nvSpPr>
      <xdr:spPr>
        <a:xfrm>
          <a:off x="18735040" y="10681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614" name="直線コネクタ 613"/>
        <xdr:cNvCxnSpPr/>
      </xdr:nvCxnSpPr>
      <xdr:spPr>
        <a:xfrm>
          <a:off x="18778220" y="107289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615" name="楕円 614"/>
        <xdr:cNvSpPr/>
      </xdr:nvSpPr>
      <xdr:spPr>
        <a:xfrm>
          <a:off x="17937480" y="10681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616" name="直線コネクタ 615"/>
        <xdr:cNvCxnSpPr/>
      </xdr:nvCxnSpPr>
      <xdr:spPr>
        <a:xfrm>
          <a:off x="17988280" y="107289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617" name="楕円 616"/>
        <xdr:cNvSpPr/>
      </xdr:nvSpPr>
      <xdr:spPr>
        <a:xfrm>
          <a:off x="17162780" y="10681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618" name="直線コネクタ 617"/>
        <xdr:cNvCxnSpPr/>
      </xdr:nvCxnSpPr>
      <xdr:spPr>
        <a:xfrm>
          <a:off x="17213580" y="107289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165100</xdr:rowOff>
    </xdr:from>
    <xdr:to>
      <xdr:col>98</xdr:col>
      <xdr:colOff>38100</xdr:colOff>
      <xdr:row>63</xdr:row>
      <xdr:rowOff>95250</xdr:rowOff>
    </xdr:to>
    <xdr:sp macro="" textlink="">
      <xdr:nvSpPr>
        <xdr:cNvPr id="619" name="楕円 618"/>
        <xdr:cNvSpPr/>
      </xdr:nvSpPr>
      <xdr:spPr>
        <a:xfrm>
          <a:off x="16388080" y="105587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44450</xdr:rowOff>
    </xdr:from>
    <xdr:to>
      <xdr:col>102</xdr:col>
      <xdr:colOff>114300</xdr:colOff>
      <xdr:row>64</xdr:row>
      <xdr:rowOff>0</xdr:rowOff>
    </xdr:to>
    <xdr:cxnSp macro="">
      <xdr:nvCxnSpPr>
        <xdr:cNvPr id="620" name="直線コネクタ 619"/>
        <xdr:cNvCxnSpPr/>
      </xdr:nvCxnSpPr>
      <xdr:spPr>
        <a:xfrm>
          <a:off x="16431260" y="10605770"/>
          <a:ext cx="782320" cy="12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21" name="n_1aveValue【保健センター・保健所】&#10;一人当たり面積"/>
        <xdr:cNvSpPr txBox="1"/>
      </xdr:nvSpPr>
      <xdr:spPr>
        <a:xfrm>
          <a:off x="1856112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622" name="n_2aveValue【保健センター・保健所】&#10;一人当たり面積"/>
        <xdr:cNvSpPr txBox="1"/>
      </xdr:nvSpPr>
      <xdr:spPr>
        <a:xfrm>
          <a:off x="17776267" y="1000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623" name="n_3aveValue【保健センター・保健所】&#10;一人当たり面積"/>
        <xdr:cNvSpPr txBox="1"/>
      </xdr:nvSpPr>
      <xdr:spPr>
        <a:xfrm>
          <a:off x="17001567" y="1002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624" name="n_4aveValue【保健センター・保健所】&#10;一人当たり面積"/>
        <xdr:cNvSpPr txBox="1"/>
      </xdr:nvSpPr>
      <xdr:spPr>
        <a:xfrm>
          <a:off x="16226867" y="1004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625" name="n_1mainValue【保健センター・保健所】&#10;一人当たり面積"/>
        <xdr:cNvSpPr txBox="1"/>
      </xdr:nvSpPr>
      <xdr:spPr>
        <a:xfrm>
          <a:off x="185611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626" name="n_2mainValue【保健センター・保健所】&#10;一人当たり面積"/>
        <xdr:cNvSpPr txBox="1"/>
      </xdr:nvSpPr>
      <xdr:spPr>
        <a:xfrm>
          <a:off x="1777626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627" name="n_3mainValue【保健センター・保健所】&#10;一人当たり面積"/>
        <xdr:cNvSpPr txBox="1"/>
      </xdr:nvSpPr>
      <xdr:spPr>
        <a:xfrm>
          <a:off x="1700156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86377</xdr:rowOff>
    </xdr:from>
    <xdr:ext cx="469744" cy="259045"/>
    <xdr:sp macro="" textlink="">
      <xdr:nvSpPr>
        <xdr:cNvPr id="628" name="n_4mainValue【保健センター・保健所】&#10;一人当たり面積"/>
        <xdr:cNvSpPr txBox="1"/>
      </xdr:nvSpPr>
      <xdr:spPr>
        <a:xfrm>
          <a:off x="16226867" y="106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0" name="直線コネクタ 639"/>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1" name="テキスト ボックス 640"/>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2" name="直線コネクタ 641"/>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3" name="テキスト ボックス 642"/>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4" name="直線コネクタ 643"/>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5" name="テキスト ボックス 644"/>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6" name="直線コネクタ 645"/>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7" name="テキスト ボックス 646"/>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8" name="直線コネクタ 647"/>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9" name="テキスト ボックス 648"/>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0" name="直線コネクタ 649"/>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1" name="テキスト ボックス 650"/>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654" name="直線コネクタ 653"/>
        <xdr:cNvCxnSpPr/>
      </xdr:nvCxnSpPr>
      <xdr:spPr>
        <a:xfrm flipV="1">
          <a:off x="14375764" y="12987201"/>
          <a:ext cx="0" cy="155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655" name="【消防施設】&#10;有形固定資産減価償却率最小値テキスト"/>
        <xdr:cNvSpPr txBox="1"/>
      </xdr:nvSpPr>
      <xdr:spPr>
        <a:xfrm>
          <a:off x="14414500" y="14550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656" name="直線コネクタ 655"/>
        <xdr:cNvCxnSpPr/>
      </xdr:nvCxnSpPr>
      <xdr:spPr>
        <a:xfrm>
          <a:off x="14287500" y="14546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657" name="【消防施設】&#10;有形固定資産減価償却率最大値テキスト"/>
        <xdr:cNvSpPr txBox="1"/>
      </xdr:nvSpPr>
      <xdr:spPr>
        <a:xfrm>
          <a:off x="14414500" y="12766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8" name="直線コネクタ 657"/>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659" name="【消防施設】&#10;有形固定資産減価償却率平均値テキスト"/>
        <xdr:cNvSpPr txBox="1"/>
      </xdr:nvSpPr>
      <xdr:spPr>
        <a:xfrm>
          <a:off x="14414500" y="13846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660" name="フローチャート: 判断 659"/>
        <xdr:cNvSpPr/>
      </xdr:nvSpPr>
      <xdr:spPr>
        <a:xfrm>
          <a:off x="14325600" y="1386767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661" name="フローチャート: 判断 660"/>
        <xdr:cNvSpPr/>
      </xdr:nvSpPr>
      <xdr:spPr>
        <a:xfrm>
          <a:off x="13578840" y="1389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62" name="フローチャート: 判断 661"/>
        <xdr:cNvSpPr/>
      </xdr:nvSpPr>
      <xdr:spPr>
        <a:xfrm>
          <a:off x="12804140" y="138872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663" name="フローチャート: 判断 662"/>
        <xdr:cNvSpPr/>
      </xdr:nvSpPr>
      <xdr:spPr>
        <a:xfrm>
          <a:off x="12029440" y="138709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664" name="フローチャート: 判断 663"/>
        <xdr:cNvSpPr/>
      </xdr:nvSpPr>
      <xdr:spPr>
        <a:xfrm>
          <a:off x="11231880" y="13749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166914</xdr:rowOff>
    </xdr:from>
    <xdr:to>
      <xdr:col>85</xdr:col>
      <xdr:colOff>177800</xdr:colOff>
      <xdr:row>81</xdr:row>
      <xdr:rowOff>97064</xdr:rowOff>
    </xdr:to>
    <xdr:sp macro="" textlink="">
      <xdr:nvSpPr>
        <xdr:cNvPr id="670" name="楕円 669"/>
        <xdr:cNvSpPr/>
      </xdr:nvSpPr>
      <xdr:spPr>
        <a:xfrm>
          <a:off x="14325600" y="1357811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18341</xdr:rowOff>
    </xdr:from>
    <xdr:ext cx="405111" cy="259045"/>
    <xdr:sp macro="" textlink="">
      <xdr:nvSpPr>
        <xdr:cNvPr id="671" name="【消防施設】&#10;有形固定資産減価償却率該当値テキスト"/>
        <xdr:cNvSpPr txBox="1"/>
      </xdr:nvSpPr>
      <xdr:spPr>
        <a:xfrm>
          <a:off x="14414500" y="1342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10161</xdr:rowOff>
    </xdr:from>
    <xdr:to>
      <xdr:col>81</xdr:col>
      <xdr:colOff>101600</xdr:colOff>
      <xdr:row>83</xdr:row>
      <xdr:rowOff>111761</xdr:rowOff>
    </xdr:to>
    <xdr:sp macro="" textlink="">
      <xdr:nvSpPr>
        <xdr:cNvPr id="672" name="楕円 671"/>
        <xdr:cNvSpPr/>
      </xdr:nvSpPr>
      <xdr:spPr>
        <a:xfrm>
          <a:off x="13578840" y="139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46264</xdr:rowOff>
    </xdr:from>
    <xdr:to>
      <xdr:col>85</xdr:col>
      <xdr:colOff>127000</xdr:colOff>
      <xdr:row>83</xdr:row>
      <xdr:rowOff>60961</xdr:rowOff>
    </xdr:to>
    <xdr:cxnSp macro="">
      <xdr:nvCxnSpPr>
        <xdr:cNvPr id="673" name="直線コネクタ 672"/>
        <xdr:cNvCxnSpPr/>
      </xdr:nvCxnSpPr>
      <xdr:spPr>
        <a:xfrm flipV="1">
          <a:off x="13629640" y="13625104"/>
          <a:ext cx="746760" cy="34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74" name="楕円 673"/>
        <xdr:cNvSpPr/>
      </xdr:nvSpPr>
      <xdr:spPr>
        <a:xfrm>
          <a:off x="12804140" y="1389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26670</xdr:rowOff>
    </xdr:from>
    <xdr:to>
      <xdr:col>81</xdr:col>
      <xdr:colOff>50800</xdr:colOff>
      <xdr:row>83</xdr:row>
      <xdr:rowOff>60961</xdr:rowOff>
    </xdr:to>
    <xdr:cxnSp macro="">
      <xdr:nvCxnSpPr>
        <xdr:cNvPr id="675" name="直線コネクタ 674"/>
        <xdr:cNvCxnSpPr/>
      </xdr:nvCxnSpPr>
      <xdr:spPr>
        <a:xfrm>
          <a:off x="12854940" y="13940790"/>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168548</xdr:rowOff>
    </xdr:from>
    <xdr:to>
      <xdr:col>72</xdr:col>
      <xdr:colOff>38100</xdr:colOff>
      <xdr:row>83</xdr:row>
      <xdr:rowOff>98698</xdr:rowOff>
    </xdr:to>
    <xdr:sp macro="" textlink="">
      <xdr:nvSpPr>
        <xdr:cNvPr id="676" name="楕円 675"/>
        <xdr:cNvSpPr/>
      </xdr:nvSpPr>
      <xdr:spPr>
        <a:xfrm>
          <a:off x="12029440" y="139150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26670</xdr:rowOff>
    </xdr:from>
    <xdr:to>
      <xdr:col>76</xdr:col>
      <xdr:colOff>114300</xdr:colOff>
      <xdr:row>83</xdr:row>
      <xdr:rowOff>47898</xdr:rowOff>
    </xdr:to>
    <xdr:cxnSp macro="">
      <xdr:nvCxnSpPr>
        <xdr:cNvPr id="677" name="直線コネクタ 676"/>
        <xdr:cNvCxnSpPr/>
      </xdr:nvCxnSpPr>
      <xdr:spPr>
        <a:xfrm flipV="1">
          <a:off x="12072620" y="13940790"/>
          <a:ext cx="78232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134257</xdr:rowOff>
    </xdr:from>
    <xdr:to>
      <xdr:col>67</xdr:col>
      <xdr:colOff>101600</xdr:colOff>
      <xdr:row>83</xdr:row>
      <xdr:rowOff>64407</xdr:rowOff>
    </xdr:to>
    <xdr:sp macro="" textlink="">
      <xdr:nvSpPr>
        <xdr:cNvPr id="678" name="楕円 677"/>
        <xdr:cNvSpPr/>
      </xdr:nvSpPr>
      <xdr:spPr>
        <a:xfrm>
          <a:off x="11231880" y="138807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13607</xdr:rowOff>
    </xdr:from>
    <xdr:to>
      <xdr:col>71</xdr:col>
      <xdr:colOff>177800</xdr:colOff>
      <xdr:row>83</xdr:row>
      <xdr:rowOff>47898</xdr:rowOff>
    </xdr:to>
    <xdr:cxnSp macro="">
      <xdr:nvCxnSpPr>
        <xdr:cNvPr id="679" name="直線コネクタ 678"/>
        <xdr:cNvCxnSpPr/>
      </xdr:nvCxnSpPr>
      <xdr:spPr>
        <a:xfrm>
          <a:off x="11282680" y="13927727"/>
          <a:ext cx="78994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680" name="n_1aveValue【消防施設】&#10;有形固定資産減価償却率"/>
        <xdr:cNvSpPr txBox="1"/>
      </xdr:nvSpPr>
      <xdr:spPr>
        <a:xfrm>
          <a:off x="13437244" y="1367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81" name="n_2aveValue【消防施設】&#10;有形固定資産減価償却率"/>
        <xdr:cNvSpPr txBox="1"/>
      </xdr:nvSpPr>
      <xdr:spPr>
        <a:xfrm>
          <a:off x="12675244" y="1366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682" name="n_3aveValue【消防施設】&#10;有形固定資産減価償却率"/>
        <xdr:cNvSpPr txBox="1"/>
      </xdr:nvSpPr>
      <xdr:spPr>
        <a:xfrm>
          <a:off x="11900544" y="13649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683" name="n_4aveValue【消防施設】&#10;有形固定資産減価償却率"/>
        <xdr:cNvSpPr txBox="1"/>
      </xdr:nvSpPr>
      <xdr:spPr>
        <a:xfrm>
          <a:off x="1110298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102888</xdr:rowOff>
    </xdr:from>
    <xdr:ext cx="405111" cy="259045"/>
    <xdr:sp macro="" textlink="">
      <xdr:nvSpPr>
        <xdr:cNvPr id="684" name="n_1mainValue【消防施設】&#10;有形固定資産減価償却率"/>
        <xdr:cNvSpPr txBox="1"/>
      </xdr:nvSpPr>
      <xdr:spPr>
        <a:xfrm>
          <a:off x="13437244" y="1401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685" name="n_2mainValue【消防施設】&#10;有形固定資産減価償却率"/>
        <xdr:cNvSpPr txBox="1"/>
      </xdr:nvSpPr>
      <xdr:spPr>
        <a:xfrm>
          <a:off x="12675244" y="1398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89825</xdr:rowOff>
    </xdr:from>
    <xdr:ext cx="405111" cy="259045"/>
    <xdr:sp macro="" textlink="">
      <xdr:nvSpPr>
        <xdr:cNvPr id="686" name="n_3mainValue【消防施設】&#10;有形固定資産減価償却率"/>
        <xdr:cNvSpPr txBox="1"/>
      </xdr:nvSpPr>
      <xdr:spPr>
        <a:xfrm>
          <a:off x="11900544" y="1400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55534</xdr:rowOff>
    </xdr:from>
    <xdr:ext cx="405111" cy="259045"/>
    <xdr:sp macro="" textlink="">
      <xdr:nvSpPr>
        <xdr:cNvPr id="687" name="n_4mainValue【消防施設】&#10;有形固定資産減価償却率"/>
        <xdr:cNvSpPr txBox="1"/>
      </xdr:nvSpPr>
      <xdr:spPr>
        <a:xfrm>
          <a:off x="11102984" y="13969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709" name="直線コネクタ 708"/>
        <xdr:cNvCxnSpPr/>
      </xdr:nvCxnSpPr>
      <xdr:spPr>
        <a:xfrm flipV="1">
          <a:off x="19509104" y="13159740"/>
          <a:ext cx="0" cy="126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10" name="【消防施設】&#10;一人当たり面積最小値テキスト"/>
        <xdr:cNvSpPr txBox="1"/>
      </xdr:nvSpPr>
      <xdr:spPr>
        <a:xfrm>
          <a:off x="19547840" y="1442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11" name="直線コネクタ 710"/>
        <xdr:cNvCxnSpPr/>
      </xdr:nvCxnSpPr>
      <xdr:spPr>
        <a:xfrm>
          <a:off x="19443700" y="14423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712" name="【消防施設】&#10;一人当たり面積最大値テキスト"/>
        <xdr:cNvSpPr txBox="1"/>
      </xdr:nvSpPr>
      <xdr:spPr>
        <a:xfrm>
          <a:off x="19547840" y="1293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713" name="直線コネクタ 712"/>
        <xdr:cNvCxnSpPr/>
      </xdr:nvCxnSpPr>
      <xdr:spPr>
        <a:xfrm>
          <a:off x="19443700" y="13159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714" name="【消防施設】&#10;一人当たり面積平均値テキスト"/>
        <xdr:cNvSpPr txBox="1"/>
      </xdr:nvSpPr>
      <xdr:spPr>
        <a:xfrm>
          <a:off x="19547840" y="13891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15" name="フローチャート: 判断 714"/>
        <xdr:cNvSpPr/>
      </xdr:nvSpPr>
      <xdr:spPr>
        <a:xfrm>
          <a:off x="19458940" y="140362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716" name="フローチャート: 判断 715"/>
        <xdr:cNvSpPr/>
      </xdr:nvSpPr>
      <xdr:spPr>
        <a:xfrm>
          <a:off x="18735040" y="139997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17" name="フローチャート: 判断 716"/>
        <xdr:cNvSpPr/>
      </xdr:nvSpPr>
      <xdr:spPr>
        <a:xfrm>
          <a:off x="179374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8" name="フローチャート: 判断 717"/>
        <xdr:cNvSpPr/>
      </xdr:nvSpPr>
      <xdr:spPr>
        <a:xfrm>
          <a:off x="1716278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19" name="フローチャート: 判断 718"/>
        <xdr:cNvSpPr/>
      </xdr:nvSpPr>
      <xdr:spPr>
        <a:xfrm>
          <a:off x="16388080" y="140271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725" name="楕円 724"/>
        <xdr:cNvSpPr/>
      </xdr:nvSpPr>
      <xdr:spPr>
        <a:xfrm>
          <a:off x="19458940" y="1408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150892</xdr:rowOff>
    </xdr:from>
    <xdr:ext cx="469744" cy="259045"/>
    <xdr:sp macro="" textlink="">
      <xdr:nvSpPr>
        <xdr:cNvPr id="726" name="【消防施設】&#10;一人当たり面積該当値テキスト"/>
        <xdr:cNvSpPr txBox="1"/>
      </xdr:nvSpPr>
      <xdr:spPr>
        <a:xfrm>
          <a:off x="19547840" y="1406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1015</xdr:rowOff>
    </xdr:from>
    <xdr:to>
      <xdr:col>112</xdr:col>
      <xdr:colOff>38100</xdr:colOff>
      <xdr:row>84</xdr:row>
      <xdr:rowOff>102615</xdr:rowOff>
    </xdr:to>
    <xdr:sp macro="" textlink="">
      <xdr:nvSpPr>
        <xdr:cNvPr id="727" name="楕円 726"/>
        <xdr:cNvSpPr/>
      </xdr:nvSpPr>
      <xdr:spPr>
        <a:xfrm>
          <a:off x="18735040" y="140827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51815</xdr:rowOff>
    </xdr:from>
    <xdr:to>
      <xdr:col>116</xdr:col>
      <xdr:colOff>63500</xdr:colOff>
      <xdr:row>84</xdr:row>
      <xdr:rowOff>51815</xdr:rowOff>
    </xdr:to>
    <xdr:cxnSp macro="">
      <xdr:nvCxnSpPr>
        <xdr:cNvPr id="728" name="直線コネクタ 727"/>
        <xdr:cNvCxnSpPr/>
      </xdr:nvCxnSpPr>
      <xdr:spPr>
        <a:xfrm>
          <a:off x="18778220" y="1413357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60452</xdr:rowOff>
    </xdr:from>
    <xdr:to>
      <xdr:col>107</xdr:col>
      <xdr:colOff>101600</xdr:colOff>
      <xdr:row>84</xdr:row>
      <xdr:rowOff>162052</xdr:rowOff>
    </xdr:to>
    <xdr:sp macro="" textlink="">
      <xdr:nvSpPr>
        <xdr:cNvPr id="729" name="楕円 728"/>
        <xdr:cNvSpPr/>
      </xdr:nvSpPr>
      <xdr:spPr>
        <a:xfrm>
          <a:off x="17937480" y="141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51815</xdr:rowOff>
    </xdr:from>
    <xdr:to>
      <xdr:col>111</xdr:col>
      <xdr:colOff>177800</xdr:colOff>
      <xdr:row>84</xdr:row>
      <xdr:rowOff>111252</xdr:rowOff>
    </xdr:to>
    <xdr:cxnSp macro="">
      <xdr:nvCxnSpPr>
        <xdr:cNvPr id="730" name="直線コネクタ 729"/>
        <xdr:cNvCxnSpPr/>
      </xdr:nvCxnSpPr>
      <xdr:spPr>
        <a:xfrm flipV="1">
          <a:off x="17988280" y="14133575"/>
          <a:ext cx="78994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31" name="楕円 730"/>
        <xdr:cNvSpPr/>
      </xdr:nvSpPr>
      <xdr:spPr>
        <a:xfrm>
          <a:off x="17162780" y="141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111252</xdr:rowOff>
    </xdr:from>
    <xdr:to>
      <xdr:col>107</xdr:col>
      <xdr:colOff>50800</xdr:colOff>
      <xdr:row>84</xdr:row>
      <xdr:rowOff>111252</xdr:rowOff>
    </xdr:to>
    <xdr:cxnSp macro="">
      <xdr:nvCxnSpPr>
        <xdr:cNvPr id="732" name="直線コネクタ 731"/>
        <xdr:cNvCxnSpPr/>
      </xdr:nvCxnSpPr>
      <xdr:spPr>
        <a:xfrm>
          <a:off x="17213580" y="1419301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60452</xdr:rowOff>
    </xdr:from>
    <xdr:to>
      <xdr:col>98</xdr:col>
      <xdr:colOff>38100</xdr:colOff>
      <xdr:row>84</xdr:row>
      <xdr:rowOff>162052</xdr:rowOff>
    </xdr:to>
    <xdr:sp macro="" textlink="">
      <xdr:nvSpPr>
        <xdr:cNvPr id="733" name="楕円 732"/>
        <xdr:cNvSpPr/>
      </xdr:nvSpPr>
      <xdr:spPr>
        <a:xfrm>
          <a:off x="16388080" y="141422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111252</xdr:rowOff>
    </xdr:from>
    <xdr:to>
      <xdr:col>102</xdr:col>
      <xdr:colOff>114300</xdr:colOff>
      <xdr:row>84</xdr:row>
      <xdr:rowOff>111252</xdr:rowOff>
    </xdr:to>
    <xdr:cxnSp macro="">
      <xdr:nvCxnSpPr>
        <xdr:cNvPr id="734" name="直線コネクタ 733"/>
        <xdr:cNvCxnSpPr/>
      </xdr:nvCxnSpPr>
      <xdr:spPr>
        <a:xfrm>
          <a:off x="16431260" y="1419301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735" name="n_1aveValue【消防施設】&#10;一人当たり面積"/>
        <xdr:cNvSpPr txBox="1"/>
      </xdr:nvSpPr>
      <xdr:spPr>
        <a:xfrm>
          <a:off x="18561127" y="137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36" name="n_2aveValue【消防施設】&#10;一人当たり面積"/>
        <xdr:cNvSpPr txBox="1"/>
      </xdr:nvSpPr>
      <xdr:spPr>
        <a:xfrm>
          <a:off x="177762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37" name="n_3aveValue【消防施設】&#10;一人当たり面積"/>
        <xdr:cNvSpPr txBox="1"/>
      </xdr:nvSpPr>
      <xdr:spPr>
        <a:xfrm>
          <a:off x="1700156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738" name="n_4aveValue【消防施設】&#10;一人当たり面積"/>
        <xdr:cNvSpPr txBox="1"/>
      </xdr:nvSpPr>
      <xdr:spPr>
        <a:xfrm>
          <a:off x="16226867" y="1380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93742</xdr:rowOff>
    </xdr:from>
    <xdr:ext cx="469744" cy="259045"/>
    <xdr:sp macro="" textlink="">
      <xdr:nvSpPr>
        <xdr:cNvPr id="739" name="n_1mainValue【消防施設】&#10;一人当たり面積"/>
        <xdr:cNvSpPr txBox="1"/>
      </xdr:nvSpPr>
      <xdr:spPr>
        <a:xfrm>
          <a:off x="18561127" y="1417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740" name="n_2mainValue【消防施設】&#10;一人当たり面積"/>
        <xdr:cNvSpPr txBox="1"/>
      </xdr:nvSpPr>
      <xdr:spPr>
        <a:xfrm>
          <a:off x="17776267" y="1423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741" name="n_3mainValue【消防施設】&#10;一人当たり面積"/>
        <xdr:cNvSpPr txBox="1"/>
      </xdr:nvSpPr>
      <xdr:spPr>
        <a:xfrm>
          <a:off x="17001567" y="1423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153179</xdr:rowOff>
    </xdr:from>
    <xdr:ext cx="469744" cy="259045"/>
    <xdr:sp macro="" textlink="">
      <xdr:nvSpPr>
        <xdr:cNvPr id="742" name="n_4mainValue【消防施設】&#10;一人当たり面積"/>
        <xdr:cNvSpPr txBox="1"/>
      </xdr:nvSpPr>
      <xdr:spPr>
        <a:xfrm>
          <a:off x="16226867" y="1423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68" name="直線コネクタ 767"/>
        <xdr:cNvCxnSpPr/>
      </xdr:nvCxnSpPr>
      <xdr:spPr>
        <a:xfrm flipV="1">
          <a:off x="14375764" y="16774886"/>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9"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0" name="直線コネクタ 769"/>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71" name="【庁舎】&#10;有形固定資産減価償却率最大値テキスト"/>
        <xdr:cNvSpPr txBox="1"/>
      </xdr:nvSpPr>
      <xdr:spPr>
        <a:xfrm>
          <a:off x="14414500" y="165577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72" name="直線コネクタ 771"/>
        <xdr:cNvCxnSpPr/>
      </xdr:nvCxnSpPr>
      <xdr:spPr>
        <a:xfrm>
          <a:off x="14287500" y="167748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773" name="【庁舎】&#10;有形固定資産減価償却率平均値テキスト"/>
        <xdr:cNvSpPr txBox="1"/>
      </xdr:nvSpPr>
      <xdr:spPr>
        <a:xfrm>
          <a:off x="14414500" y="17328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74" name="フローチャート: 判断 773"/>
        <xdr:cNvSpPr/>
      </xdr:nvSpPr>
      <xdr:spPr>
        <a:xfrm>
          <a:off x="14325600" y="1747302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75" name="フローチャート: 判断 774"/>
        <xdr:cNvSpPr/>
      </xdr:nvSpPr>
      <xdr:spPr>
        <a:xfrm>
          <a:off x="135788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76" name="フローチャート: 判断 775"/>
        <xdr:cNvSpPr/>
      </xdr:nvSpPr>
      <xdr:spPr>
        <a:xfrm>
          <a:off x="12804140" y="1758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777" name="フローチャート: 判断 776"/>
        <xdr:cNvSpPr/>
      </xdr:nvSpPr>
      <xdr:spPr>
        <a:xfrm>
          <a:off x="12029440" y="175905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78" name="フローチャート: 判断 777"/>
        <xdr:cNvSpPr/>
      </xdr:nvSpPr>
      <xdr:spPr>
        <a:xfrm>
          <a:off x="1123188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784" name="楕円 783"/>
        <xdr:cNvSpPr/>
      </xdr:nvSpPr>
      <xdr:spPr>
        <a:xfrm>
          <a:off x="14325600" y="1749261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36484</xdr:rowOff>
    </xdr:from>
    <xdr:ext cx="405111" cy="259045"/>
    <xdr:sp macro="" textlink="">
      <xdr:nvSpPr>
        <xdr:cNvPr id="785" name="【庁舎】&#10;有形固定資産減価償却率該当値テキスト"/>
        <xdr:cNvSpPr txBox="1"/>
      </xdr:nvSpPr>
      <xdr:spPr>
        <a:xfrm>
          <a:off x="14414500" y="17471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146231</xdr:rowOff>
    </xdr:from>
    <xdr:to>
      <xdr:col>81</xdr:col>
      <xdr:colOff>101600</xdr:colOff>
      <xdr:row>104</xdr:row>
      <xdr:rowOff>76381</xdr:rowOff>
    </xdr:to>
    <xdr:sp macro="" textlink="">
      <xdr:nvSpPr>
        <xdr:cNvPr id="786" name="楕円 785"/>
        <xdr:cNvSpPr/>
      </xdr:nvSpPr>
      <xdr:spPr>
        <a:xfrm>
          <a:off x="13578840" y="174131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25581</xdr:rowOff>
    </xdr:from>
    <xdr:to>
      <xdr:col>85</xdr:col>
      <xdr:colOff>127000</xdr:colOff>
      <xdr:row>104</xdr:row>
      <xdr:rowOff>108857</xdr:rowOff>
    </xdr:to>
    <xdr:cxnSp macro="">
      <xdr:nvCxnSpPr>
        <xdr:cNvPr id="787" name="直線コネクタ 786"/>
        <xdr:cNvCxnSpPr/>
      </xdr:nvCxnSpPr>
      <xdr:spPr>
        <a:xfrm>
          <a:off x="13629640" y="17460141"/>
          <a:ext cx="74676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113574</xdr:rowOff>
    </xdr:from>
    <xdr:to>
      <xdr:col>76</xdr:col>
      <xdr:colOff>165100</xdr:colOff>
      <xdr:row>104</xdr:row>
      <xdr:rowOff>43724</xdr:rowOff>
    </xdr:to>
    <xdr:sp macro="" textlink="">
      <xdr:nvSpPr>
        <xdr:cNvPr id="788" name="楕円 787"/>
        <xdr:cNvSpPr/>
      </xdr:nvSpPr>
      <xdr:spPr>
        <a:xfrm>
          <a:off x="12804140" y="173804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164374</xdr:rowOff>
    </xdr:from>
    <xdr:to>
      <xdr:col>81</xdr:col>
      <xdr:colOff>50800</xdr:colOff>
      <xdr:row>104</xdr:row>
      <xdr:rowOff>25581</xdr:rowOff>
    </xdr:to>
    <xdr:cxnSp macro="">
      <xdr:nvCxnSpPr>
        <xdr:cNvPr id="789" name="直線コネクタ 788"/>
        <xdr:cNvCxnSpPr/>
      </xdr:nvCxnSpPr>
      <xdr:spPr>
        <a:xfrm>
          <a:off x="12854940" y="17431294"/>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84182</xdr:rowOff>
    </xdr:from>
    <xdr:to>
      <xdr:col>72</xdr:col>
      <xdr:colOff>38100</xdr:colOff>
      <xdr:row>104</xdr:row>
      <xdr:rowOff>14332</xdr:rowOff>
    </xdr:to>
    <xdr:sp macro="" textlink="">
      <xdr:nvSpPr>
        <xdr:cNvPr id="790" name="楕円 789"/>
        <xdr:cNvSpPr/>
      </xdr:nvSpPr>
      <xdr:spPr>
        <a:xfrm>
          <a:off x="12029440" y="173511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134982</xdr:rowOff>
    </xdr:from>
    <xdr:to>
      <xdr:col>76</xdr:col>
      <xdr:colOff>114300</xdr:colOff>
      <xdr:row>103</xdr:row>
      <xdr:rowOff>164374</xdr:rowOff>
    </xdr:to>
    <xdr:cxnSp macro="">
      <xdr:nvCxnSpPr>
        <xdr:cNvPr id="791" name="直線コネクタ 790"/>
        <xdr:cNvCxnSpPr/>
      </xdr:nvCxnSpPr>
      <xdr:spPr>
        <a:xfrm>
          <a:off x="12072620" y="17401902"/>
          <a:ext cx="7823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51526</xdr:rowOff>
    </xdr:from>
    <xdr:to>
      <xdr:col>67</xdr:col>
      <xdr:colOff>101600</xdr:colOff>
      <xdr:row>103</xdr:row>
      <xdr:rowOff>153126</xdr:rowOff>
    </xdr:to>
    <xdr:sp macro="" textlink="">
      <xdr:nvSpPr>
        <xdr:cNvPr id="792" name="楕円 791"/>
        <xdr:cNvSpPr/>
      </xdr:nvSpPr>
      <xdr:spPr>
        <a:xfrm>
          <a:off x="11231880" y="173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102326</xdr:rowOff>
    </xdr:from>
    <xdr:to>
      <xdr:col>71</xdr:col>
      <xdr:colOff>177800</xdr:colOff>
      <xdr:row>103</xdr:row>
      <xdr:rowOff>134982</xdr:rowOff>
    </xdr:to>
    <xdr:cxnSp macro="">
      <xdr:nvCxnSpPr>
        <xdr:cNvPr id="793" name="直線コネクタ 792"/>
        <xdr:cNvCxnSpPr/>
      </xdr:nvCxnSpPr>
      <xdr:spPr>
        <a:xfrm>
          <a:off x="11282680" y="17369246"/>
          <a:ext cx="78994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794" name="n_1aveValue【庁舎】&#10;有形固定資産減価償却率"/>
        <xdr:cNvSpPr txBox="1"/>
      </xdr:nvSpPr>
      <xdr:spPr>
        <a:xfrm>
          <a:off x="1343724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795" name="n_2aveValue【庁舎】&#10;有形固定資産減価償却率"/>
        <xdr:cNvSpPr txBox="1"/>
      </xdr:nvSpPr>
      <xdr:spPr>
        <a:xfrm>
          <a:off x="12675244" y="176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796" name="n_3aveValue【庁舎】&#10;有形固定資産減価償却率"/>
        <xdr:cNvSpPr txBox="1"/>
      </xdr:nvSpPr>
      <xdr:spPr>
        <a:xfrm>
          <a:off x="11900544" y="17679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797" name="n_4aveValue【庁舎】&#10;有形固定資産減価償却率"/>
        <xdr:cNvSpPr txBox="1"/>
      </xdr:nvSpPr>
      <xdr:spPr>
        <a:xfrm>
          <a:off x="1110298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92908</xdr:rowOff>
    </xdr:from>
    <xdr:ext cx="405111" cy="259045"/>
    <xdr:sp macro="" textlink="">
      <xdr:nvSpPr>
        <xdr:cNvPr id="798" name="n_1mainValue【庁舎】&#10;有形固定資産減価償却率"/>
        <xdr:cNvSpPr txBox="1"/>
      </xdr:nvSpPr>
      <xdr:spPr>
        <a:xfrm>
          <a:off x="13437244" y="1719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60251</xdr:rowOff>
    </xdr:from>
    <xdr:ext cx="405111" cy="259045"/>
    <xdr:sp macro="" textlink="">
      <xdr:nvSpPr>
        <xdr:cNvPr id="799" name="n_2mainValue【庁舎】&#10;有形固定資産減価償却率"/>
        <xdr:cNvSpPr txBox="1"/>
      </xdr:nvSpPr>
      <xdr:spPr>
        <a:xfrm>
          <a:off x="12675244" y="1715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30859</xdr:rowOff>
    </xdr:from>
    <xdr:ext cx="405111" cy="259045"/>
    <xdr:sp macro="" textlink="">
      <xdr:nvSpPr>
        <xdr:cNvPr id="800" name="n_3mainValue【庁舎】&#10;有形固定資産減価償却率"/>
        <xdr:cNvSpPr txBox="1"/>
      </xdr:nvSpPr>
      <xdr:spPr>
        <a:xfrm>
          <a:off x="11900544" y="17130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169653</xdr:rowOff>
    </xdr:from>
    <xdr:ext cx="405111" cy="259045"/>
    <xdr:sp macro="" textlink="">
      <xdr:nvSpPr>
        <xdr:cNvPr id="801" name="n_4mainValue【庁舎】&#10;有形固定資産減価償却率"/>
        <xdr:cNvSpPr txBox="1"/>
      </xdr:nvSpPr>
      <xdr:spPr>
        <a:xfrm>
          <a:off x="11102984" y="1710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2" name="テキスト ボックス 811"/>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13" name="直線コネクタ 812"/>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4" name="テキスト ボックス 813"/>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5" name="直線コネクタ 814"/>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6" name="テキスト ボックス 815"/>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7" name="直線コネクタ 816"/>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8" name="テキスト ボックス 817"/>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9" name="直線コネクタ 818"/>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0" name="テキスト ボックス 819"/>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1" name="直線コネクタ 820"/>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2" name="テキスト ボックス 821"/>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3" name="直線コネクタ 822"/>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4" name="テキスト ボックス 823"/>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828" name="直線コネクタ 827"/>
        <xdr:cNvCxnSpPr/>
      </xdr:nvCxnSpPr>
      <xdr:spPr>
        <a:xfrm flipV="1">
          <a:off x="19509104" y="16866326"/>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829" name="【庁舎】&#10;一人当たり面積最小値テキスト"/>
        <xdr:cNvSpPr txBox="1"/>
      </xdr:nvSpPr>
      <xdr:spPr>
        <a:xfrm>
          <a:off x="19547840" y="1836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830" name="直線コネクタ 829"/>
        <xdr:cNvCxnSpPr/>
      </xdr:nvCxnSpPr>
      <xdr:spPr>
        <a:xfrm>
          <a:off x="19443700" y="18363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31" name="【庁舎】&#10;一人当たり面積最大値テキスト"/>
        <xdr:cNvSpPr txBox="1"/>
      </xdr:nvSpPr>
      <xdr:spPr>
        <a:xfrm>
          <a:off x="19547840" y="1664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32" name="直線コネクタ 831"/>
        <xdr:cNvCxnSpPr/>
      </xdr:nvCxnSpPr>
      <xdr:spPr>
        <a:xfrm>
          <a:off x="19443700" y="168663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833" name="【庁舎】&#10;一人当たり面積平均値テキスト"/>
        <xdr:cNvSpPr txBox="1"/>
      </xdr:nvSpPr>
      <xdr:spPr>
        <a:xfrm>
          <a:off x="19547840" y="1786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834" name="フローチャート: 判断 833"/>
        <xdr:cNvSpPr/>
      </xdr:nvSpPr>
      <xdr:spPr>
        <a:xfrm>
          <a:off x="19458940" y="17889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835" name="フローチャート: 判断 834"/>
        <xdr:cNvSpPr/>
      </xdr:nvSpPr>
      <xdr:spPr>
        <a:xfrm>
          <a:off x="18735040" y="178572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836" name="フローチャート: 判断 835"/>
        <xdr:cNvSpPr/>
      </xdr:nvSpPr>
      <xdr:spPr>
        <a:xfrm>
          <a:off x="17937480" y="178964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37" name="フローチャート: 判断 836"/>
        <xdr:cNvSpPr/>
      </xdr:nvSpPr>
      <xdr:spPr>
        <a:xfrm>
          <a:off x="17162780" y="1791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38" name="フローチャート: 判断 837"/>
        <xdr:cNvSpPr/>
      </xdr:nvSpPr>
      <xdr:spPr>
        <a:xfrm>
          <a:off x="16388080" y="179226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97245</xdr:rowOff>
    </xdr:from>
    <xdr:to>
      <xdr:col>116</xdr:col>
      <xdr:colOff>114300</xdr:colOff>
      <xdr:row>107</xdr:row>
      <xdr:rowOff>27395</xdr:rowOff>
    </xdr:to>
    <xdr:sp macro="" textlink="">
      <xdr:nvSpPr>
        <xdr:cNvPr id="844" name="楕円 843"/>
        <xdr:cNvSpPr/>
      </xdr:nvSpPr>
      <xdr:spPr>
        <a:xfrm>
          <a:off x="19458940" y="17867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120122</xdr:rowOff>
    </xdr:from>
    <xdr:ext cx="469744" cy="259045"/>
    <xdr:sp macro="" textlink="">
      <xdr:nvSpPr>
        <xdr:cNvPr id="845" name="【庁舎】&#10;一人当たり面積該当値テキスト"/>
        <xdr:cNvSpPr txBox="1"/>
      </xdr:nvSpPr>
      <xdr:spPr>
        <a:xfrm>
          <a:off x="19547840" y="177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100512</xdr:rowOff>
    </xdr:from>
    <xdr:to>
      <xdr:col>112</xdr:col>
      <xdr:colOff>38100</xdr:colOff>
      <xdr:row>107</xdr:row>
      <xdr:rowOff>30662</xdr:rowOff>
    </xdr:to>
    <xdr:sp macro="" textlink="">
      <xdr:nvSpPr>
        <xdr:cNvPr id="846" name="楕円 845"/>
        <xdr:cNvSpPr/>
      </xdr:nvSpPr>
      <xdr:spPr>
        <a:xfrm>
          <a:off x="18735040" y="178703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148045</xdr:rowOff>
    </xdr:from>
    <xdr:to>
      <xdr:col>116</xdr:col>
      <xdr:colOff>63500</xdr:colOff>
      <xdr:row>106</xdr:row>
      <xdr:rowOff>151312</xdr:rowOff>
    </xdr:to>
    <xdr:cxnSp macro="">
      <xdr:nvCxnSpPr>
        <xdr:cNvPr id="847" name="直線コネクタ 846"/>
        <xdr:cNvCxnSpPr/>
      </xdr:nvCxnSpPr>
      <xdr:spPr>
        <a:xfrm flipV="1">
          <a:off x="18778220" y="17917885"/>
          <a:ext cx="7315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100512</xdr:rowOff>
    </xdr:from>
    <xdr:to>
      <xdr:col>107</xdr:col>
      <xdr:colOff>101600</xdr:colOff>
      <xdr:row>107</xdr:row>
      <xdr:rowOff>30662</xdr:rowOff>
    </xdr:to>
    <xdr:sp macro="" textlink="">
      <xdr:nvSpPr>
        <xdr:cNvPr id="848" name="楕円 847"/>
        <xdr:cNvSpPr/>
      </xdr:nvSpPr>
      <xdr:spPr>
        <a:xfrm>
          <a:off x="17937480" y="178703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151312</xdr:rowOff>
    </xdr:from>
    <xdr:to>
      <xdr:col>111</xdr:col>
      <xdr:colOff>177800</xdr:colOff>
      <xdr:row>106</xdr:row>
      <xdr:rowOff>151312</xdr:rowOff>
    </xdr:to>
    <xdr:cxnSp macro="">
      <xdr:nvCxnSpPr>
        <xdr:cNvPr id="849" name="直線コネクタ 848"/>
        <xdr:cNvCxnSpPr/>
      </xdr:nvCxnSpPr>
      <xdr:spPr>
        <a:xfrm>
          <a:off x="17988280" y="1792115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97245</xdr:rowOff>
    </xdr:from>
    <xdr:to>
      <xdr:col>102</xdr:col>
      <xdr:colOff>165100</xdr:colOff>
      <xdr:row>107</xdr:row>
      <xdr:rowOff>27395</xdr:rowOff>
    </xdr:to>
    <xdr:sp macro="" textlink="">
      <xdr:nvSpPr>
        <xdr:cNvPr id="850" name="楕円 849"/>
        <xdr:cNvSpPr/>
      </xdr:nvSpPr>
      <xdr:spPr>
        <a:xfrm>
          <a:off x="17162780" y="17867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148045</xdr:rowOff>
    </xdr:from>
    <xdr:to>
      <xdr:col>107</xdr:col>
      <xdr:colOff>50800</xdr:colOff>
      <xdr:row>106</xdr:row>
      <xdr:rowOff>151312</xdr:rowOff>
    </xdr:to>
    <xdr:cxnSp macro="">
      <xdr:nvCxnSpPr>
        <xdr:cNvPr id="851" name="直線コネクタ 850"/>
        <xdr:cNvCxnSpPr/>
      </xdr:nvCxnSpPr>
      <xdr:spPr>
        <a:xfrm>
          <a:off x="17213580" y="17917885"/>
          <a:ext cx="7747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100512</xdr:rowOff>
    </xdr:from>
    <xdr:to>
      <xdr:col>98</xdr:col>
      <xdr:colOff>38100</xdr:colOff>
      <xdr:row>107</xdr:row>
      <xdr:rowOff>30662</xdr:rowOff>
    </xdr:to>
    <xdr:sp macro="" textlink="">
      <xdr:nvSpPr>
        <xdr:cNvPr id="852" name="楕円 851"/>
        <xdr:cNvSpPr/>
      </xdr:nvSpPr>
      <xdr:spPr>
        <a:xfrm>
          <a:off x="16388080" y="178703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148045</xdr:rowOff>
    </xdr:from>
    <xdr:to>
      <xdr:col>102</xdr:col>
      <xdr:colOff>114300</xdr:colOff>
      <xdr:row>106</xdr:row>
      <xdr:rowOff>151312</xdr:rowOff>
    </xdr:to>
    <xdr:cxnSp macro="">
      <xdr:nvCxnSpPr>
        <xdr:cNvPr id="853" name="直線コネクタ 852"/>
        <xdr:cNvCxnSpPr/>
      </xdr:nvCxnSpPr>
      <xdr:spPr>
        <a:xfrm flipV="1">
          <a:off x="16431260" y="17917885"/>
          <a:ext cx="7823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854" name="n_1aveValue【庁舎】&#10;一人当たり面積"/>
        <xdr:cNvSpPr txBox="1"/>
      </xdr:nvSpPr>
      <xdr:spPr>
        <a:xfrm>
          <a:off x="18561127" y="1763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855" name="n_2aveValue【庁舎】&#10;一人当たり面積"/>
        <xdr:cNvSpPr txBox="1"/>
      </xdr:nvSpPr>
      <xdr:spPr>
        <a:xfrm>
          <a:off x="17776267" y="1798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856" name="n_3aveValue【庁舎】&#10;一人当たり面積"/>
        <xdr:cNvSpPr txBox="1"/>
      </xdr:nvSpPr>
      <xdr:spPr>
        <a:xfrm>
          <a:off x="17001567" y="180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857" name="n_4aveValue【庁舎】&#10;一人当たり面積"/>
        <xdr:cNvSpPr txBox="1"/>
      </xdr:nvSpPr>
      <xdr:spPr>
        <a:xfrm>
          <a:off x="16226867" y="1801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21789</xdr:rowOff>
    </xdr:from>
    <xdr:ext cx="469744" cy="259045"/>
    <xdr:sp macro="" textlink="">
      <xdr:nvSpPr>
        <xdr:cNvPr id="858" name="n_1mainValue【庁舎】&#10;一人当たり面積"/>
        <xdr:cNvSpPr txBox="1"/>
      </xdr:nvSpPr>
      <xdr:spPr>
        <a:xfrm>
          <a:off x="18561127" y="1795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47189</xdr:rowOff>
    </xdr:from>
    <xdr:ext cx="469744" cy="259045"/>
    <xdr:sp macro="" textlink="">
      <xdr:nvSpPr>
        <xdr:cNvPr id="859" name="n_2mainValue【庁舎】&#10;一人当たり面積"/>
        <xdr:cNvSpPr txBox="1"/>
      </xdr:nvSpPr>
      <xdr:spPr>
        <a:xfrm>
          <a:off x="17776267" y="1764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43922</xdr:rowOff>
    </xdr:from>
    <xdr:ext cx="469744" cy="259045"/>
    <xdr:sp macro="" textlink="">
      <xdr:nvSpPr>
        <xdr:cNvPr id="860" name="n_3mainValue【庁舎】&#10;一人当たり面積"/>
        <xdr:cNvSpPr txBox="1"/>
      </xdr:nvSpPr>
      <xdr:spPr>
        <a:xfrm>
          <a:off x="17001567" y="176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47189</xdr:rowOff>
    </xdr:from>
    <xdr:ext cx="469744" cy="259045"/>
    <xdr:sp macro="" textlink="">
      <xdr:nvSpPr>
        <xdr:cNvPr id="861" name="n_4mainValue【庁舎】&#10;一人当たり面積"/>
        <xdr:cNvSpPr txBox="1"/>
      </xdr:nvSpPr>
      <xdr:spPr>
        <a:xfrm>
          <a:off x="16226867" y="1764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一般廃棄物処理施設</a:t>
          </a:r>
          <a:r>
            <a:rPr kumimoji="1" lang="en-US" altLang="ja-JP"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区分においては、</a:t>
          </a:r>
          <a:r>
            <a:rPr kumimoji="1" lang="ja-JP" altLang="en-US" sz="1100" baseline="0">
              <a:solidFill>
                <a:sysClr val="windowText" lastClr="000000"/>
              </a:solidFill>
              <a:effectLst/>
              <a:latin typeface="+mn-lt"/>
              <a:ea typeface="+mn-ea"/>
              <a:cs typeface="+mn-cs"/>
            </a:rPr>
            <a:t>高座清掃施設組合の処理施設建替工事を実施した</a:t>
          </a:r>
          <a:r>
            <a:rPr kumimoji="1" lang="ja-JP" altLang="ja-JP" sz="1100" baseline="0">
              <a:solidFill>
                <a:sysClr val="windowText" lastClr="000000"/>
              </a:solidFill>
              <a:effectLst/>
              <a:latin typeface="+mn-lt"/>
              <a:ea typeface="+mn-ea"/>
              <a:cs typeface="+mn-cs"/>
            </a:rPr>
            <a:t>ことから、有形固定資産減価償却率が</a:t>
          </a:r>
          <a:r>
            <a:rPr kumimoji="1" lang="ja-JP" altLang="en-US" sz="1100" baseline="0">
              <a:solidFill>
                <a:sysClr val="windowText" lastClr="000000"/>
              </a:solidFill>
              <a:effectLst/>
              <a:latin typeface="+mn-lt"/>
              <a:ea typeface="+mn-ea"/>
              <a:cs typeface="+mn-cs"/>
            </a:rPr>
            <a:t>大幅に</a:t>
          </a:r>
          <a:r>
            <a:rPr kumimoji="1" lang="ja-JP" altLang="ja-JP" sz="1100" baseline="0">
              <a:solidFill>
                <a:sysClr val="windowText" lastClr="000000"/>
              </a:solidFill>
              <a:effectLst/>
              <a:latin typeface="+mn-lt"/>
              <a:ea typeface="+mn-ea"/>
              <a:cs typeface="+mn-cs"/>
            </a:rPr>
            <a:t>低くなっている。</a:t>
          </a:r>
          <a:endParaRPr lang="ja-JP" altLang="ja-JP" sz="140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消防施設</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区分においては、</a:t>
          </a:r>
          <a:r>
            <a:rPr kumimoji="1" lang="ja-JP" altLang="en-US" sz="1100">
              <a:solidFill>
                <a:sysClr val="windowText" lastClr="000000"/>
              </a:solidFill>
              <a:effectLst/>
              <a:latin typeface="+mn-lt"/>
              <a:ea typeface="+mn-ea"/>
              <a:cs typeface="+mn-cs"/>
            </a:rPr>
            <a:t>消防本部庁舎新築工事</a:t>
          </a:r>
          <a:r>
            <a:rPr kumimoji="1" lang="ja-JP" altLang="ja-JP" sz="1100">
              <a:solidFill>
                <a:sysClr val="windowText" lastClr="000000"/>
              </a:solidFill>
              <a:effectLst/>
              <a:latin typeface="+mn-lt"/>
              <a:ea typeface="+mn-ea"/>
              <a:cs typeface="+mn-cs"/>
            </a:rPr>
            <a:t>を実施したこ</a:t>
          </a:r>
          <a:r>
            <a:rPr kumimoji="1" lang="ja-JP" altLang="en-US" sz="1100">
              <a:solidFill>
                <a:sysClr val="windowText" lastClr="000000"/>
              </a:solidFill>
              <a:effectLst/>
              <a:latin typeface="+mn-lt"/>
              <a:ea typeface="+mn-ea"/>
              <a:cs typeface="+mn-cs"/>
            </a:rPr>
            <a:t>とにより</a:t>
          </a:r>
          <a:r>
            <a:rPr kumimoji="1" lang="ja-JP" altLang="ja-JP" sz="1100">
              <a:solidFill>
                <a:sysClr val="windowText" lastClr="000000"/>
              </a:solidFill>
              <a:effectLst/>
              <a:latin typeface="+mn-lt"/>
              <a:ea typeface="+mn-ea"/>
              <a:cs typeface="+mn-cs"/>
            </a:rPr>
            <a:t>、有形固定資産減価償却率が低くなっている。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その他の施設に係る有形固定資産減価償却率については、類似団体と近似した値となっており、適切な範囲で管理がなされている。</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84,886
80,728
22.14
38,741,486
37,050,872
1,129,343
16,618,470
15,880,586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分子である基準財政収入額は地方消費税交付金等により増となった一方、分母である基準財政需要額も社会福祉費等により増となったため、結果として</a:t>
          </a:r>
          <a:r>
            <a:rPr kumimoji="1" lang="ja-JP" altLang="ja-JP" sz="1100">
              <a:solidFill>
                <a:schemeClr val="dk1"/>
              </a:solidFill>
              <a:effectLst/>
              <a:latin typeface="+mn-lt"/>
              <a:ea typeface="+mn-ea"/>
              <a:cs typeface="+mn-cs"/>
            </a:rPr>
            <a:t>財政力指数</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横ばいとなっている。類似団体の中でも上位であるが、今後も引き続き事務事業の見直しによる歳出削減や収納率向上対策等により財政基盤の強化に努める。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86783</xdr:rowOff>
    </xdr:to>
    <xdr:cxnSp macro="">
      <xdr:nvCxnSpPr>
        <xdr:cNvPr id="69" name="直線コネクタ 68"/>
        <xdr:cNvCxnSpPr/>
      </xdr:nvCxnSpPr>
      <xdr:spPr>
        <a:xfrm>
          <a:off x="4114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86783</xdr:rowOff>
    </xdr:to>
    <xdr:cxnSp macro="">
      <xdr:nvCxnSpPr>
        <xdr:cNvPr id="72" name="直線コネクタ 71"/>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100189</xdr:rowOff>
    </xdr:to>
    <xdr:cxnSp macro="">
      <xdr:nvCxnSpPr>
        <xdr:cNvPr id="75" name="直線コネクタ 74"/>
        <xdr:cNvCxnSpPr/>
      </xdr:nvCxnSpPr>
      <xdr:spPr>
        <a:xfrm flipV="1">
          <a:off x="2336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100189</xdr:rowOff>
    </xdr:from>
    <xdr:to>
      <xdr:col>11</xdr:col>
      <xdr:colOff>31750</xdr:colOff>
      <xdr:row>40</xdr:row>
      <xdr:rowOff>100189</xdr:rowOff>
    </xdr:to>
    <xdr:cxnSp macro="">
      <xdr:nvCxnSpPr>
        <xdr:cNvPr id="78" name="直線コネクタ 77"/>
        <xdr:cNvCxnSpPr/>
      </xdr:nvCxnSpPr>
      <xdr:spPr>
        <a:xfrm>
          <a:off x="1447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49389</xdr:rowOff>
    </xdr:from>
    <xdr:to>
      <xdr:col>11</xdr:col>
      <xdr:colOff>82550</xdr:colOff>
      <xdr:row>40</xdr:row>
      <xdr:rowOff>150989</xdr:rowOff>
    </xdr:to>
    <xdr:sp macro="" textlink="">
      <xdr:nvSpPr>
        <xdr:cNvPr id="94" name="楕円 93"/>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161166</xdr:rowOff>
    </xdr:from>
    <xdr:ext cx="762000" cy="259045"/>
    <xdr:sp macro="" textlink="">
      <xdr:nvSpPr>
        <xdr:cNvPr id="95" name="テキスト ボックス 94"/>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49389</xdr:rowOff>
    </xdr:from>
    <xdr:to>
      <xdr:col>7</xdr:col>
      <xdr:colOff>31750</xdr:colOff>
      <xdr:row>40</xdr:row>
      <xdr:rowOff>150989</xdr:rowOff>
    </xdr:to>
    <xdr:sp macro="" textlink="">
      <xdr:nvSpPr>
        <xdr:cNvPr id="96" name="楕円 95"/>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161166</xdr:rowOff>
    </xdr:from>
    <xdr:ext cx="762000" cy="259045"/>
    <xdr:sp macro="" textlink="">
      <xdr:nvSpPr>
        <xdr:cNvPr id="97" name="テキスト ボックス 96"/>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分母である経常一般財源等歳入合計は</a:t>
          </a:r>
          <a:r>
            <a:rPr kumimoji="1" lang="ja-JP" altLang="en-US" sz="1100">
              <a:solidFill>
                <a:schemeClr val="dk1"/>
              </a:solidFill>
              <a:effectLst/>
              <a:latin typeface="+mn-lt"/>
              <a:ea typeface="+mn-ea"/>
              <a:cs typeface="+mn-cs"/>
            </a:rPr>
            <a:t>地方消費税交付金等の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の一方、臨時財政対策債の借入額の減</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年度に比</a:t>
          </a:r>
          <a:r>
            <a:rPr kumimoji="1" lang="ja-JP" altLang="en-US" sz="1100">
              <a:solidFill>
                <a:schemeClr val="dk1"/>
              </a:solidFill>
              <a:effectLst/>
              <a:latin typeface="+mn-lt"/>
              <a:ea typeface="+mn-ea"/>
              <a:cs typeface="+mn-cs"/>
            </a:rPr>
            <a:t>べ</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となった。さらに分子である経常経費充当一般財源等は</a:t>
          </a:r>
          <a:r>
            <a:rPr kumimoji="1" lang="ja-JP" altLang="en-US" sz="1100">
              <a:solidFill>
                <a:schemeClr val="dk1"/>
              </a:solidFill>
              <a:effectLst/>
              <a:latin typeface="+mn-lt"/>
              <a:ea typeface="+mn-ea"/>
              <a:cs typeface="+mn-cs"/>
            </a:rPr>
            <a:t>会計年度任用職員の</a:t>
          </a:r>
          <a:r>
            <a:rPr kumimoji="1" lang="ja-JP" altLang="ja-JP" sz="1100">
              <a:solidFill>
                <a:schemeClr val="dk1"/>
              </a:solidFill>
              <a:effectLst/>
              <a:latin typeface="+mn-lt"/>
              <a:ea typeface="+mn-ea"/>
              <a:cs typeface="+mn-cs"/>
            </a:rPr>
            <a:t>増により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億円の増となった。</a:t>
          </a:r>
          <a:endParaRPr lang="ja-JP" altLang="ja-JP" sz="1400">
            <a:effectLst/>
          </a:endParaRPr>
        </a:p>
        <a:p>
          <a:r>
            <a:rPr kumimoji="1" lang="ja-JP" altLang="ja-JP" sz="1100">
              <a:solidFill>
                <a:schemeClr val="dk1"/>
              </a:solidFill>
              <a:effectLst/>
              <a:latin typeface="+mn-lt"/>
              <a:ea typeface="+mn-ea"/>
              <a:cs typeface="+mn-cs"/>
            </a:rPr>
            <a:t>　結果として、経常収支比率が</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依然として類似団体の中でも下位であるため、今後も市税の徴収強化等による収入確保を図るとともに、積極的な財源確保、事務事業の効率化や組織の適正化により、人件費や物件費等経常的歳出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18732</xdr:rowOff>
    </xdr:from>
    <xdr:to>
      <xdr:col>23</xdr:col>
      <xdr:colOff>133350</xdr:colOff>
      <xdr:row>65</xdr:row>
      <xdr:rowOff>157480</xdr:rowOff>
    </xdr:to>
    <xdr:cxnSp macro="">
      <xdr:nvCxnSpPr>
        <xdr:cNvPr id="128" name="直線コネクタ 127"/>
        <xdr:cNvCxnSpPr/>
      </xdr:nvCxnSpPr>
      <xdr:spPr>
        <a:xfrm>
          <a:off x="4114800" y="11162982"/>
          <a:ext cx="8382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18732</xdr:rowOff>
    </xdr:from>
    <xdr:to>
      <xdr:col>19</xdr:col>
      <xdr:colOff>133350</xdr:colOff>
      <xdr:row>65</xdr:row>
      <xdr:rowOff>48895</xdr:rowOff>
    </xdr:to>
    <xdr:cxnSp macro="">
      <xdr:nvCxnSpPr>
        <xdr:cNvPr id="131" name="直線コネクタ 130"/>
        <xdr:cNvCxnSpPr/>
      </xdr:nvCxnSpPr>
      <xdr:spPr>
        <a:xfrm flipV="1">
          <a:off x="3225800" y="1116298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65</xdr:row>
      <xdr:rowOff>48895</xdr:rowOff>
    </xdr:to>
    <xdr:cxnSp macro="">
      <xdr:nvCxnSpPr>
        <xdr:cNvPr id="134" name="直線コネクタ 133"/>
        <xdr:cNvCxnSpPr/>
      </xdr:nvCxnSpPr>
      <xdr:spPr>
        <a:xfrm>
          <a:off x="2336800" y="1113282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145415</xdr:rowOff>
    </xdr:to>
    <xdr:cxnSp macro="">
      <xdr:nvCxnSpPr>
        <xdr:cNvPr id="137" name="直線コネクタ 136"/>
        <xdr:cNvCxnSpPr/>
      </xdr:nvCxnSpPr>
      <xdr:spPr>
        <a:xfrm flipV="1">
          <a:off x="1447800" y="1113282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106680</xdr:rowOff>
    </xdr:from>
    <xdr:to>
      <xdr:col>23</xdr:col>
      <xdr:colOff>184150</xdr:colOff>
      <xdr:row>66</xdr:row>
      <xdr:rowOff>36830</xdr:rowOff>
    </xdr:to>
    <xdr:sp macro="" textlink="">
      <xdr:nvSpPr>
        <xdr:cNvPr id="147" name="楕円 146"/>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78757</xdr:rowOff>
    </xdr:from>
    <xdr:ext cx="762000" cy="259045"/>
    <xdr:sp macro="" textlink="">
      <xdr:nvSpPr>
        <xdr:cNvPr id="148" name="財政構造の弾力性該当値テキスト"/>
        <xdr:cNvSpPr txBox="1"/>
      </xdr:nvSpPr>
      <xdr:spPr>
        <a:xfrm>
          <a:off x="5041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139382</xdr:rowOff>
    </xdr:from>
    <xdr:to>
      <xdr:col>19</xdr:col>
      <xdr:colOff>184150</xdr:colOff>
      <xdr:row>65</xdr:row>
      <xdr:rowOff>69532</xdr:rowOff>
    </xdr:to>
    <xdr:sp macro="" textlink="">
      <xdr:nvSpPr>
        <xdr:cNvPr id="149" name="楕円 148"/>
        <xdr:cNvSpPr/>
      </xdr:nvSpPr>
      <xdr:spPr>
        <a:xfrm>
          <a:off x="4064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54309</xdr:rowOff>
    </xdr:from>
    <xdr:ext cx="736600" cy="259045"/>
    <xdr:sp macro="" textlink="">
      <xdr:nvSpPr>
        <xdr:cNvPr id="150" name="テキスト ボックス 149"/>
        <xdr:cNvSpPr txBox="1"/>
      </xdr:nvSpPr>
      <xdr:spPr>
        <a:xfrm>
          <a:off x="3733800" y="1119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169545</xdr:rowOff>
    </xdr:from>
    <xdr:to>
      <xdr:col>15</xdr:col>
      <xdr:colOff>133350</xdr:colOff>
      <xdr:row>65</xdr:row>
      <xdr:rowOff>99695</xdr:rowOff>
    </xdr:to>
    <xdr:sp macro="" textlink="">
      <xdr:nvSpPr>
        <xdr:cNvPr id="151" name="楕円 150"/>
        <xdr:cNvSpPr/>
      </xdr:nvSpPr>
      <xdr:spPr>
        <a:xfrm>
          <a:off x="3175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84472</xdr:rowOff>
    </xdr:from>
    <xdr:ext cx="762000" cy="259045"/>
    <xdr:sp macro="" textlink="">
      <xdr:nvSpPr>
        <xdr:cNvPr id="152" name="テキスト ボックス 151"/>
        <xdr:cNvSpPr txBox="1"/>
      </xdr:nvSpPr>
      <xdr:spPr>
        <a:xfrm>
          <a:off x="2844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3" name="楕円 152"/>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54" name="テキスト ボックス 153"/>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94615</xdr:rowOff>
    </xdr:from>
    <xdr:to>
      <xdr:col>7</xdr:col>
      <xdr:colOff>31750</xdr:colOff>
      <xdr:row>66</xdr:row>
      <xdr:rowOff>24765</xdr:rowOff>
    </xdr:to>
    <xdr:sp macro="" textlink="">
      <xdr:nvSpPr>
        <xdr:cNvPr id="155" name="楕円 154"/>
        <xdr:cNvSpPr/>
      </xdr:nvSpPr>
      <xdr:spPr>
        <a:xfrm>
          <a:off x="1397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9542</xdr:rowOff>
    </xdr:from>
    <xdr:ext cx="762000" cy="259045"/>
    <xdr:sp macro="" textlink="">
      <xdr:nvSpPr>
        <xdr:cNvPr id="156" name="テキスト ボックス 155"/>
        <xdr:cNvSpPr txBox="1"/>
      </xdr:nvSpPr>
      <xdr:spPr>
        <a:xfrm>
          <a:off x="1066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[119,269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人件費・物件費等決算額の人口一人当たりの金額は多少の増減はあるものの増加傾向にある。主な理由</a:t>
          </a:r>
          <a:r>
            <a:rPr kumimoji="1" lang="ja-JP" altLang="en-US" sz="1100">
              <a:solidFill>
                <a:schemeClr val="dk1"/>
              </a:solidFill>
              <a:effectLst/>
              <a:latin typeface="+mn-lt"/>
              <a:ea typeface="+mn-ea"/>
              <a:cs typeface="+mn-cs"/>
            </a:rPr>
            <a:t>は、人件費については会計年度任用職員制度に伴う増、物件費については小・中学校の</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化推進事業による増となっている。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引き続き</a:t>
          </a:r>
          <a:r>
            <a:rPr kumimoji="1" lang="ja-JP" altLang="ja-JP" sz="1100">
              <a:solidFill>
                <a:schemeClr val="dk1"/>
              </a:solidFill>
              <a:effectLst/>
              <a:latin typeface="+mn-lt"/>
              <a:ea typeface="+mn-ea"/>
              <a:cs typeface="+mn-cs"/>
            </a:rPr>
            <a:t>類似団体平均より低い水準を維持しつつ、今後も事務の外部委託化など事務改善を行いコスト低減に努める。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162398</xdr:rowOff>
    </xdr:from>
    <xdr:to>
      <xdr:col>23</xdr:col>
      <xdr:colOff>133350</xdr:colOff>
      <xdr:row>81</xdr:row>
      <xdr:rowOff>68204</xdr:rowOff>
    </xdr:to>
    <xdr:cxnSp macro="">
      <xdr:nvCxnSpPr>
        <xdr:cNvPr id="191" name="直線コネクタ 190"/>
        <xdr:cNvCxnSpPr/>
      </xdr:nvCxnSpPr>
      <xdr:spPr>
        <a:xfrm>
          <a:off x="4114800" y="13878398"/>
          <a:ext cx="838200" cy="7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133224</xdr:rowOff>
    </xdr:from>
    <xdr:to>
      <xdr:col>19</xdr:col>
      <xdr:colOff>133350</xdr:colOff>
      <xdr:row>80</xdr:row>
      <xdr:rowOff>162398</xdr:rowOff>
    </xdr:to>
    <xdr:cxnSp macro="">
      <xdr:nvCxnSpPr>
        <xdr:cNvPr id="194" name="直線コネクタ 193"/>
        <xdr:cNvCxnSpPr/>
      </xdr:nvCxnSpPr>
      <xdr:spPr>
        <a:xfrm>
          <a:off x="3225800" y="13849224"/>
          <a:ext cx="889000" cy="2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133224</xdr:rowOff>
    </xdr:from>
    <xdr:to>
      <xdr:col>15</xdr:col>
      <xdr:colOff>82550</xdr:colOff>
      <xdr:row>80</xdr:row>
      <xdr:rowOff>156051</xdr:rowOff>
    </xdr:to>
    <xdr:cxnSp macro="">
      <xdr:nvCxnSpPr>
        <xdr:cNvPr id="197" name="直線コネクタ 196"/>
        <xdr:cNvCxnSpPr/>
      </xdr:nvCxnSpPr>
      <xdr:spPr>
        <a:xfrm flipV="1">
          <a:off x="2336800" y="13849224"/>
          <a:ext cx="889000" cy="2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106456</xdr:rowOff>
    </xdr:from>
    <xdr:to>
      <xdr:col>11</xdr:col>
      <xdr:colOff>31750</xdr:colOff>
      <xdr:row>80</xdr:row>
      <xdr:rowOff>156051</xdr:rowOff>
    </xdr:to>
    <xdr:cxnSp macro="">
      <xdr:nvCxnSpPr>
        <xdr:cNvPr id="200" name="直線コネクタ 199"/>
        <xdr:cNvCxnSpPr/>
      </xdr:nvCxnSpPr>
      <xdr:spPr>
        <a:xfrm>
          <a:off x="1447800" y="13822456"/>
          <a:ext cx="889000" cy="4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17404</xdr:rowOff>
    </xdr:from>
    <xdr:to>
      <xdr:col>23</xdr:col>
      <xdr:colOff>184150</xdr:colOff>
      <xdr:row>81</xdr:row>
      <xdr:rowOff>119004</xdr:rowOff>
    </xdr:to>
    <xdr:sp macro="" textlink="">
      <xdr:nvSpPr>
        <xdr:cNvPr id="210" name="楕円 209"/>
        <xdr:cNvSpPr/>
      </xdr:nvSpPr>
      <xdr:spPr>
        <a:xfrm>
          <a:off x="4902200" y="1390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33931</xdr:rowOff>
    </xdr:from>
    <xdr:ext cx="762000" cy="259045"/>
    <xdr:sp macro="" textlink="">
      <xdr:nvSpPr>
        <xdr:cNvPr id="211" name="人件費・物件費等の状況該当値テキスト"/>
        <xdr:cNvSpPr txBox="1"/>
      </xdr:nvSpPr>
      <xdr:spPr>
        <a:xfrm>
          <a:off x="5041900" y="1374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111598</xdr:rowOff>
    </xdr:from>
    <xdr:to>
      <xdr:col>19</xdr:col>
      <xdr:colOff>184150</xdr:colOff>
      <xdr:row>81</xdr:row>
      <xdr:rowOff>41748</xdr:rowOff>
    </xdr:to>
    <xdr:sp macro="" textlink="">
      <xdr:nvSpPr>
        <xdr:cNvPr id="212" name="楕円 211"/>
        <xdr:cNvSpPr/>
      </xdr:nvSpPr>
      <xdr:spPr>
        <a:xfrm>
          <a:off x="4064000" y="1382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51925</xdr:rowOff>
    </xdr:from>
    <xdr:ext cx="736600" cy="259045"/>
    <xdr:sp macro="" textlink="">
      <xdr:nvSpPr>
        <xdr:cNvPr id="213" name="テキスト ボックス 212"/>
        <xdr:cNvSpPr txBox="1"/>
      </xdr:nvSpPr>
      <xdr:spPr>
        <a:xfrm>
          <a:off x="3733800" y="13596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82424</xdr:rowOff>
    </xdr:from>
    <xdr:to>
      <xdr:col>15</xdr:col>
      <xdr:colOff>133350</xdr:colOff>
      <xdr:row>81</xdr:row>
      <xdr:rowOff>12574</xdr:rowOff>
    </xdr:to>
    <xdr:sp macro="" textlink="">
      <xdr:nvSpPr>
        <xdr:cNvPr id="214" name="楕円 213"/>
        <xdr:cNvSpPr/>
      </xdr:nvSpPr>
      <xdr:spPr>
        <a:xfrm>
          <a:off x="3175000" y="137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22751</xdr:rowOff>
    </xdr:from>
    <xdr:ext cx="762000" cy="259045"/>
    <xdr:sp macro="" textlink="">
      <xdr:nvSpPr>
        <xdr:cNvPr id="215" name="テキスト ボックス 214"/>
        <xdr:cNvSpPr txBox="1"/>
      </xdr:nvSpPr>
      <xdr:spPr>
        <a:xfrm>
          <a:off x="2844800" y="135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105251</xdr:rowOff>
    </xdr:from>
    <xdr:to>
      <xdr:col>11</xdr:col>
      <xdr:colOff>82550</xdr:colOff>
      <xdr:row>81</xdr:row>
      <xdr:rowOff>35401</xdr:rowOff>
    </xdr:to>
    <xdr:sp macro="" textlink="">
      <xdr:nvSpPr>
        <xdr:cNvPr id="216" name="楕円 215"/>
        <xdr:cNvSpPr/>
      </xdr:nvSpPr>
      <xdr:spPr>
        <a:xfrm>
          <a:off x="2286000" y="138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45578</xdr:rowOff>
    </xdr:from>
    <xdr:ext cx="762000" cy="259045"/>
    <xdr:sp macro="" textlink="">
      <xdr:nvSpPr>
        <xdr:cNvPr id="217" name="テキスト ボックス 216"/>
        <xdr:cNvSpPr txBox="1"/>
      </xdr:nvSpPr>
      <xdr:spPr>
        <a:xfrm>
          <a:off x="1955800" y="1359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55656</xdr:rowOff>
    </xdr:from>
    <xdr:to>
      <xdr:col>7</xdr:col>
      <xdr:colOff>31750</xdr:colOff>
      <xdr:row>80</xdr:row>
      <xdr:rowOff>157256</xdr:rowOff>
    </xdr:to>
    <xdr:sp macro="" textlink="">
      <xdr:nvSpPr>
        <xdr:cNvPr id="218" name="楕円 217"/>
        <xdr:cNvSpPr/>
      </xdr:nvSpPr>
      <xdr:spPr>
        <a:xfrm>
          <a:off x="1397000" y="1377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167433</xdr:rowOff>
    </xdr:from>
    <xdr:ext cx="762000" cy="259045"/>
    <xdr:sp macro="" textlink="">
      <xdr:nvSpPr>
        <xdr:cNvPr id="219" name="テキスト ボックス 218"/>
        <xdr:cNvSpPr txBox="1"/>
      </xdr:nvSpPr>
      <xdr:spPr>
        <a:xfrm>
          <a:off x="1066800" y="1354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現状、全国市平均を</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ポイント、類似団体平均を</a:t>
          </a:r>
          <a:r>
            <a:rPr kumimoji="1" lang="en-US" altLang="ja-JP" sz="1100" baseline="0">
              <a:solidFill>
                <a:schemeClr val="dk1"/>
              </a:solidFill>
              <a:effectLst/>
              <a:latin typeface="+mn-lt"/>
              <a:ea typeface="+mn-ea"/>
              <a:cs typeface="+mn-cs"/>
            </a:rPr>
            <a:t>2.3</a:t>
          </a:r>
          <a:r>
            <a:rPr kumimoji="1" lang="ja-JP" altLang="ja-JP" sz="1100" baseline="0">
              <a:solidFill>
                <a:schemeClr val="dk1"/>
              </a:solidFill>
              <a:effectLst/>
              <a:latin typeface="+mn-lt"/>
              <a:ea typeface="+mn-ea"/>
              <a:cs typeface="+mn-cs"/>
            </a:rPr>
            <a:t>ポイント上回っている。平成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年度は、昇給抑制の実施等により</a:t>
          </a:r>
          <a:r>
            <a:rPr kumimoji="1" lang="en-US" altLang="ja-JP" sz="1100" baseline="0">
              <a:solidFill>
                <a:schemeClr val="dk1"/>
              </a:solidFill>
              <a:effectLst/>
              <a:latin typeface="+mn-lt"/>
              <a:ea typeface="+mn-ea"/>
              <a:cs typeface="+mn-cs"/>
            </a:rPr>
            <a:t>0.4</a:t>
          </a:r>
          <a:r>
            <a:rPr kumimoji="1" lang="ja-JP" altLang="ja-JP" sz="1100" baseline="0">
              <a:solidFill>
                <a:schemeClr val="dk1"/>
              </a:solidFill>
              <a:effectLst/>
              <a:latin typeface="+mn-lt"/>
              <a:ea typeface="+mn-ea"/>
              <a:cs typeface="+mn-cs"/>
            </a:rPr>
            <a:t>ポイント減少。平成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年度は、採用者の経験年数階層内の職員分布が高年齢に偏り、平均給料月額が上昇し</a:t>
          </a:r>
          <a:r>
            <a:rPr kumimoji="1" lang="en-US" altLang="ja-JP" sz="1100" baseline="0">
              <a:solidFill>
                <a:schemeClr val="dk1"/>
              </a:solidFill>
              <a:effectLst/>
              <a:latin typeface="+mn-lt"/>
              <a:ea typeface="+mn-ea"/>
              <a:cs typeface="+mn-cs"/>
            </a:rPr>
            <a:t>0.1</a:t>
          </a:r>
          <a:r>
            <a:rPr kumimoji="1" lang="ja-JP" altLang="ja-JP" sz="1100" baseline="0">
              <a:solidFill>
                <a:schemeClr val="dk1"/>
              </a:solidFill>
              <a:effectLst/>
              <a:latin typeface="+mn-lt"/>
              <a:ea typeface="+mn-ea"/>
              <a:cs typeface="+mn-cs"/>
            </a:rPr>
            <a:t>ポイント増加。令和元年度は、各項目での変動はあったものの、合計では増減なし。令和２年度は、退職により経験年数階層内の職員分布が低年齢層に偏ったことでの</a:t>
          </a:r>
          <a:r>
            <a:rPr kumimoji="1" lang="en-US" altLang="ja-JP" sz="1100" baseline="0">
              <a:solidFill>
                <a:schemeClr val="dk1"/>
              </a:solidFill>
              <a:effectLst/>
              <a:latin typeface="+mn-lt"/>
              <a:ea typeface="+mn-ea"/>
              <a:cs typeface="+mn-cs"/>
            </a:rPr>
            <a:t>0.2</a:t>
          </a:r>
          <a:r>
            <a:rPr kumimoji="1" lang="ja-JP" altLang="ja-JP" sz="1100" baseline="0">
              <a:solidFill>
                <a:schemeClr val="dk1"/>
              </a:solidFill>
              <a:effectLst/>
              <a:latin typeface="+mn-lt"/>
              <a:ea typeface="+mn-ea"/>
              <a:cs typeface="+mn-cs"/>
            </a:rPr>
            <a:t>ポイント増、大卒の経験年数階層が入れ替わり、階層内の平均給与月額が減少したため</a:t>
          </a:r>
          <a:r>
            <a:rPr kumimoji="1" lang="en-US" altLang="ja-JP" sz="1100" baseline="0">
              <a:solidFill>
                <a:schemeClr val="dk1"/>
              </a:solidFill>
              <a:effectLst/>
              <a:latin typeface="+mn-lt"/>
              <a:ea typeface="+mn-ea"/>
              <a:cs typeface="+mn-cs"/>
            </a:rPr>
            <a:t>0.3</a:t>
          </a:r>
          <a:r>
            <a:rPr kumimoji="1" lang="ja-JP" altLang="ja-JP" sz="1100" baseline="0">
              <a:solidFill>
                <a:schemeClr val="dk1"/>
              </a:solidFill>
              <a:effectLst/>
              <a:latin typeface="+mn-lt"/>
              <a:ea typeface="+mn-ea"/>
              <a:cs typeface="+mn-cs"/>
            </a:rPr>
            <a:t>ポイント減、合計では</a:t>
          </a:r>
          <a:r>
            <a:rPr kumimoji="1" lang="en-US" altLang="ja-JP" sz="1100" baseline="0">
              <a:solidFill>
                <a:schemeClr val="dk1"/>
              </a:solidFill>
              <a:effectLst/>
              <a:latin typeface="+mn-lt"/>
              <a:ea typeface="+mn-ea"/>
              <a:cs typeface="+mn-cs"/>
            </a:rPr>
            <a:t>0.1</a:t>
          </a:r>
          <a:r>
            <a:rPr kumimoji="1" lang="ja-JP" altLang="ja-JP" sz="1100" baseline="0">
              <a:solidFill>
                <a:schemeClr val="dk1"/>
              </a:solidFill>
              <a:effectLst/>
              <a:latin typeface="+mn-lt"/>
              <a:ea typeface="+mn-ea"/>
              <a:cs typeface="+mn-cs"/>
            </a:rPr>
            <a:t>ポイントの減少。今後も、人事院勧告に従い、ラスパイレス指数</a:t>
          </a:r>
          <a:r>
            <a:rPr kumimoji="1" lang="en-US" altLang="ja-JP" sz="1100" baseline="0">
              <a:solidFill>
                <a:schemeClr val="dk1"/>
              </a:solidFill>
              <a:effectLst/>
              <a:latin typeface="+mn-lt"/>
              <a:ea typeface="+mn-ea"/>
              <a:cs typeface="+mn-cs"/>
            </a:rPr>
            <a:t>100</a:t>
          </a:r>
          <a:r>
            <a:rPr kumimoji="1" lang="ja-JP" altLang="ja-JP" sz="1100" baseline="0">
              <a:solidFill>
                <a:schemeClr val="dk1"/>
              </a:solidFill>
              <a:effectLst/>
              <a:latin typeface="+mn-lt"/>
              <a:ea typeface="+mn-ea"/>
              <a:cs typeface="+mn-cs"/>
            </a:rPr>
            <a:t>未満を目標とする。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115005</xdr:rowOff>
    </xdr:to>
    <xdr:cxnSp macro="">
      <xdr:nvCxnSpPr>
        <xdr:cNvPr id="253" name="直線コネクタ 252"/>
        <xdr:cNvCxnSpPr/>
      </xdr:nvCxnSpPr>
      <xdr:spPr>
        <a:xfrm flipV="1">
          <a:off x="16179800" y="148463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115005</xdr:rowOff>
    </xdr:from>
    <xdr:to>
      <xdr:col>77</xdr:col>
      <xdr:colOff>44450</xdr:colOff>
      <xdr:row>86</xdr:row>
      <xdr:rowOff>115005</xdr:rowOff>
    </xdr:to>
    <xdr:cxnSp macro="">
      <xdr:nvCxnSpPr>
        <xdr:cNvPr id="256" name="直線コネクタ 255"/>
        <xdr:cNvCxnSpPr/>
      </xdr:nvCxnSpPr>
      <xdr:spPr>
        <a:xfrm>
          <a:off x="15290800" y="1485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115005</xdr:rowOff>
    </xdr:to>
    <xdr:cxnSp macro="">
      <xdr:nvCxnSpPr>
        <xdr:cNvPr id="259" name="直線コネクタ 258"/>
        <xdr:cNvCxnSpPr/>
      </xdr:nvCxnSpPr>
      <xdr:spPr>
        <a:xfrm>
          <a:off x="14401800" y="1484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117828</xdr:rowOff>
    </xdr:to>
    <xdr:cxnSp macro="">
      <xdr:nvCxnSpPr>
        <xdr:cNvPr id="262" name="直線コネクタ 261"/>
        <xdr:cNvCxnSpPr/>
      </xdr:nvCxnSpPr>
      <xdr:spPr>
        <a:xfrm flipV="1">
          <a:off x="13512800" y="14846300"/>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2" name="楕円 271"/>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3"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64205</xdr:rowOff>
    </xdr:from>
    <xdr:to>
      <xdr:col>77</xdr:col>
      <xdr:colOff>95250</xdr:colOff>
      <xdr:row>86</xdr:row>
      <xdr:rowOff>165805</xdr:rowOff>
    </xdr:to>
    <xdr:sp macro="" textlink="">
      <xdr:nvSpPr>
        <xdr:cNvPr id="274" name="楕円 273"/>
        <xdr:cNvSpPr/>
      </xdr:nvSpPr>
      <xdr:spPr>
        <a:xfrm>
          <a:off x="16129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75" name="テキスト ボックス 274"/>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76" name="楕円 275"/>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77" name="テキスト ボックス 276"/>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78" name="楕円 277"/>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9" name="テキスト ボックス 278"/>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80" name="楕円 279"/>
        <xdr:cNvSpPr/>
      </xdr:nvSpPr>
      <xdr:spPr>
        <a:xfrm>
          <a:off x="13462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153405</xdr:rowOff>
    </xdr:from>
    <xdr:ext cx="762000" cy="259045"/>
    <xdr:sp macro="" textlink="">
      <xdr:nvSpPr>
        <xdr:cNvPr id="281" name="テキスト ボックス 280"/>
        <xdr:cNvSpPr txBox="1"/>
      </xdr:nvSpPr>
      <xdr:spPr>
        <a:xfrm>
          <a:off x="13131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再任用職員の活用等により職員数の減少を図るとともに、プレミアム付き商品券対応業務等が終了したことで、人口千人当たりの職員数は前年より減少した。</a:t>
          </a:r>
          <a:endParaRPr lang="ja-JP" altLang="ja-JP" sz="1400">
            <a:effectLst/>
          </a:endParaRPr>
        </a:p>
        <a:p>
          <a:r>
            <a:rPr kumimoji="1" lang="ja-JP" altLang="ja-JP" sz="1100">
              <a:solidFill>
                <a:schemeClr val="dk1"/>
              </a:solidFill>
              <a:effectLst/>
              <a:latin typeface="+mn-lt"/>
              <a:ea typeface="+mn-ea"/>
              <a:cs typeface="+mn-cs"/>
            </a:rPr>
            <a:t>　今後も引き続き、民間委託、会計年度任用職員の活用や再任用職員の知識・経験の活用などにより、行政サービスの水準を低下させることなく、事務事業の効率を進め、業務量に見合った職員配置に努める。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133456</xdr:rowOff>
    </xdr:from>
    <xdr:to>
      <xdr:col>81</xdr:col>
      <xdr:colOff>44450</xdr:colOff>
      <xdr:row>61</xdr:row>
      <xdr:rowOff>141499</xdr:rowOff>
    </xdr:to>
    <xdr:cxnSp macro="">
      <xdr:nvCxnSpPr>
        <xdr:cNvPr id="316" name="直線コネクタ 315"/>
        <xdr:cNvCxnSpPr/>
      </xdr:nvCxnSpPr>
      <xdr:spPr>
        <a:xfrm flipV="1">
          <a:off x="16179800" y="1059190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123402</xdr:rowOff>
    </xdr:from>
    <xdr:to>
      <xdr:col>77</xdr:col>
      <xdr:colOff>44450</xdr:colOff>
      <xdr:row>61</xdr:row>
      <xdr:rowOff>141499</xdr:rowOff>
    </xdr:to>
    <xdr:cxnSp macro="">
      <xdr:nvCxnSpPr>
        <xdr:cNvPr id="319" name="直線コネクタ 318"/>
        <xdr:cNvCxnSpPr/>
      </xdr:nvCxnSpPr>
      <xdr:spPr>
        <a:xfrm>
          <a:off x="15290800" y="10581852"/>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123402</xdr:rowOff>
    </xdr:from>
    <xdr:to>
      <xdr:col>72</xdr:col>
      <xdr:colOff>203200</xdr:colOff>
      <xdr:row>61</xdr:row>
      <xdr:rowOff>123402</xdr:rowOff>
    </xdr:to>
    <xdr:cxnSp macro="">
      <xdr:nvCxnSpPr>
        <xdr:cNvPr id="322" name="直線コネクタ 321"/>
        <xdr:cNvCxnSpPr/>
      </xdr:nvCxnSpPr>
      <xdr:spPr>
        <a:xfrm>
          <a:off x="14401800" y="105818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83185</xdr:rowOff>
    </xdr:from>
    <xdr:to>
      <xdr:col>68</xdr:col>
      <xdr:colOff>152400</xdr:colOff>
      <xdr:row>61</xdr:row>
      <xdr:rowOff>123402</xdr:rowOff>
    </xdr:to>
    <xdr:cxnSp macro="">
      <xdr:nvCxnSpPr>
        <xdr:cNvPr id="325" name="直線コネクタ 324"/>
        <xdr:cNvCxnSpPr/>
      </xdr:nvCxnSpPr>
      <xdr:spPr>
        <a:xfrm>
          <a:off x="13512800" y="1054163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82656</xdr:rowOff>
    </xdr:from>
    <xdr:to>
      <xdr:col>81</xdr:col>
      <xdr:colOff>95250</xdr:colOff>
      <xdr:row>62</xdr:row>
      <xdr:rowOff>12806</xdr:rowOff>
    </xdr:to>
    <xdr:sp macro="" textlink="">
      <xdr:nvSpPr>
        <xdr:cNvPr id="335" name="楕円 334"/>
        <xdr:cNvSpPr/>
      </xdr:nvSpPr>
      <xdr:spPr>
        <a:xfrm>
          <a:off x="169672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99183</xdr:rowOff>
    </xdr:from>
    <xdr:ext cx="762000" cy="259045"/>
    <xdr:sp macro="" textlink="">
      <xdr:nvSpPr>
        <xdr:cNvPr id="336" name="定員管理の状況該当値テキスト"/>
        <xdr:cNvSpPr txBox="1"/>
      </xdr:nvSpPr>
      <xdr:spPr>
        <a:xfrm>
          <a:off x="17106900" y="103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90699</xdr:rowOff>
    </xdr:from>
    <xdr:to>
      <xdr:col>77</xdr:col>
      <xdr:colOff>95250</xdr:colOff>
      <xdr:row>62</xdr:row>
      <xdr:rowOff>20849</xdr:rowOff>
    </xdr:to>
    <xdr:sp macro="" textlink="">
      <xdr:nvSpPr>
        <xdr:cNvPr id="337" name="楕円 336"/>
        <xdr:cNvSpPr/>
      </xdr:nvSpPr>
      <xdr:spPr>
        <a:xfrm>
          <a:off x="161290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31026</xdr:rowOff>
    </xdr:from>
    <xdr:ext cx="736600" cy="259045"/>
    <xdr:sp macro="" textlink="">
      <xdr:nvSpPr>
        <xdr:cNvPr id="338" name="テキスト ボックス 337"/>
        <xdr:cNvSpPr txBox="1"/>
      </xdr:nvSpPr>
      <xdr:spPr>
        <a:xfrm>
          <a:off x="15798800" y="10318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72602</xdr:rowOff>
    </xdr:from>
    <xdr:to>
      <xdr:col>73</xdr:col>
      <xdr:colOff>44450</xdr:colOff>
      <xdr:row>62</xdr:row>
      <xdr:rowOff>2752</xdr:rowOff>
    </xdr:to>
    <xdr:sp macro="" textlink="">
      <xdr:nvSpPr>
        <xdr:cNvPr id="339" name="楕円 338"/>
        <xdr:cNvSpPr/>
      </xdr:nvSpPr>
      <xdr:spPr>
        <a:xfrm>
          <a:off x="15240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12929</xdr:rowOff>
    </xdr:from>
    <xdr:ext cx="762000" cy="259045"/>
    <xdr:sp macro="" textlink="">
      <xdr:nvSpPr>
        <xdr:cNvPr id="340" name="テキスト ボックス 339"/>
        <xdr:cNvSpPr txBox="1"/>
      </xdr:nvSpPr>
      <xdr:spPr>
        <a:xfrm>
          <a:off x="14909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72602</xdr:rowOff>
    </xdr:from>
    <xdr:to>
      <xdr:col>68</xdr:col>
      <xdr:colOff>203200</xdr:colOff>
      <xdr:row>62</xdr:row>
      <xdr:rowOff>2752</xdr:rowOff>
    </xdr:to>
    <xdr:sp macro="" textlink="">
      <xdr:nvSpPr>
        <xdr:cNvPr id="341" name="楕円 340"/>
        <xdr:cNvSpPr/>
      </xdr:nvSpPr>
      <xdr:spPr>
        <a:xfrm>
          <a:off x="14351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12929</xdr:rowOff>
    </xdr:from>
    <xdr:ext cx="762000" cy="259045"/>
    <xdr:sp macro="" textlink="">
      <xdr:nvSpPr>
        <xdr:cNvPr id="342" name="テキスト ボックス 341"/>
        <xdr:cNvSpPr txBox="1"/>
      </xdr:nvSpPr>
      <xdr:spPr>
        <a:xfrm>
          <a:off x="14020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32385</xdr:rowOff>
    </xdr:from>
    <xdr:to>
      <xdr:col>64</xdr:col>
      <xdr:colOff>152400</xdr:colOff>
      <xdr:row>61</xdr:row>
      <xdr:rowOff>133985</xdr:rowOff>
    </xdr:to>
    <xdr:sp macro="" textlink="">
      <xdr:nvSpPr>
        <xdr:cNvPr id="343" name="楕円 342"/>
        <xdr:cNvSpPr/>
      </xdr:nvSpPr>
      <xdr:spPr>
        <a:xfrm>
          <a:off x="13462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144162</xdr:rowOff>
    </xdr:from>
    <xdr:ext cx="762000" cy="259045"/>
    <xdr:sp macro="" textlink="">
      <xdr:nvSpPr>
        <xdr:cNvPr id="344" name="テキスト ボックス 343"/>
        <xdr:cNvSpPr txBox="1"/>
      </xdr:nvSpPr>
      <xdr:spPr>
        <a:xfrm>
          <a:off x="13131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a:t>
          </a:r>
          <a:r>
            <a:rPr kumimoji="1" lang="ja-JP" altLang="en-US" sz="1100">
              <a:solidFill>
                <a:schemeClr val="dk1"/>
              </a:solidFill>
              <a:effectLst/>
              <a:latin typeface="+mn-lt"/>
              <a:ea typeface="+mn-ea"/>
              <a:cs typeface="+mn-cs"/>
            </a:rPr>
            <a:t>について、</a:t>
          </a:r>
          <a:r>
            <a:rPr kumimoji="1" lang="ja-JP" altLang="en-US" sz="1100">
              <a:latin typeface="+mn-ea"/>
              <a:ea typeface="+mn-ea"/>
            </a:rPr>
            <a:t>分子は公営企業に要する経費の財源とする地方債の償還の財源に充てたと認められる繰入金の減、分母は標準税収入額等の増や普通交付税額の増、臨時財政対策債発行可能額の増により、前年度と比較すると</a:t>
          </a:r>
          <a:r>
            <a:rPr kumimoji="1" lang="en-US" altLang="ja-JP" sz="1100">
              <a:latin typeface="+mn-ea"/>
              <a:ea typeface="+mn-ea"/>
            </a:rPr>
            <a:t>1.8</a:t>
          </a:r>
          <a:r>
            <a:rPr kumimoji="1" lang="ja-JP" altLang="en-US" sz="1100">
              <a:latin typeface="+mn-ea"/>
              <a:ea typeface="+mn-ea"/>
            </a:rPr>
            <a:t>ポイント減少となった。</a:t>
          </a: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今後も</a:t>
          </a:r>
          <a:r>
            <a:rPr kumimoji="1" lang="ja-JP" altLang="ja-JP" sz="1100">
              <a:solidFill>
                <a:schemeClr val="dk1"/>
              </a:solidFill>
              <a:effectLst/>
              <a:latin typeface="+mn-lt"/>
              <a:ea typeface="+mn-ea"/>
              <a:cs typeface="+mn-cs"/>
            </a:rPr>
            <a:t>借入抑制に努めるとともに、計画的な償還計画を図り指標の安定に努める。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124714</xdr:rowOff>
    </xdr:from>
    <xdr:to>
      <xdr:col>81</xdr:col>
      <xdr:colOff>44450</xdr:colOff>
      <xdr:row>40</xdr:row>
      <xdr:rowOff>127000</xdr:rowOff>
    </xdr:to>
    <xdr:cxnSp macro="">
      <xdr:nvCxnSpPr>
        <xdr:cNvPr id="376" name="直線コネクタ 375"/>
        <xdr:cNvCxnSpPr/>
      </xdr:nvCxnSpPr>
      <xdr:spPr>
        <a:xfrm flipV="1">
          <a:off x="16179800" y="681126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165608</xdr:rowOff>
    </xdr:to>
    <xdr:cxnSp macro="">
      <xdr:nvCxnSpPr>
        <xdr:cNvPr id="379" name="直線コネクタ 378"/>
        <xdr:cNvCxnSpPr/>
      </xdr:nvCxnSpPr>
      <xdr:spPr>
        <a:xfrm flipV="1">
          <a:off x="15290800" y="69850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3810</xdr:rowOff>
    </xdr:to>
    <xdr:cxnSp macro="">
      <xdr:nvCxnSpPr>
        <xdr:cNvPr id="382" name="直線コネクタ 381"/>
        <xdr:cNvCxnSpPr/>
      </xdr:nvCxnSpPr>
      <xdr:spPr>
        <a:xfrm flipV="1">
          <a:off x="14401800" y="70236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41</xdr:row>
      <xdr:rowOff>3810</xdr:rowOff>
    </xdr:to>
    <xdr:cxnSp macro="">
      <xdr:nvCxnSpPr>
        <xdr:cNvPr id="385" name="直線コネクタ 384"/>
        <xdr:cNvCxnSpPr/>
      </xdr:nvCxnSpPr>
      <xdr:spPr>
        <a:xfrm>
          <a:off x="13512800" y="695604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95" name="楕円 394"/>
        <xdr:cNvSpPr/>
      </xdr:nvSpPr>
      <xdr:spPr>
        <a:xfrm>
          <a:off x="16967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90441</xdr:rowOff>
    </xdr:from>
    <xdr:ext cx="762000" cy="259045"/>
    <xdr:sp macro="" textlink="">
      <xdr:nvSpPr>
        <xdr:cNvPr id="396" name="公債費負担の状況該当値テキスト"/>
        <xdr:cNvSpPr txBox="1"/>
      </xdr:nvSpPr>
      <xdr:spPr>
        <a:xfrm>
          <a:off x="171069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397" name="楕円 396"/>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8" name="テキスト ボックス 397"/>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399" name="楕円 398"/>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29735</xdr:rowOff>
    </xdr:from>
    <xdr:ext cx="762000" cy="259045"/>
    <xdr:sp macro="" textlink="">
      <xdr:nvSpPr>
        <xdr:cNvPr id="400" name="テキスト ボックス 399"/>
        <xdr:cNvSpPr txBox="1"/>
      </xdr:nvSpPr>
      <xdr:spPr>
        <a:xfrm>
          <a:off x="14909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1" name="楕円 400"/>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402" name="テキスト ボックス 401"/>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403" name="楕円 402"/>
        <xdr:cNvSpPr/>
      </xdr:nvSpPr>
      <xdr:spPr>
        <a:xfrm>
          <a:off x="13462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404" name="テキスト ボックス 403"/>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j-ea"/>
              <a:ea typeface="+mj-ea"/>
            </a:rPr>
            <a:t>　</a:t>
          </a:r>
          <a:r>
            <a:rPr kumimoji="1" lang="ja-JP" altLang="en-US" sz="1100">
              <a:latin typeface="+mn-ea"/>
              <a:ea typeface="+mn-ea"/>
            </a:rPr>
            <a:t>令和２年度は下水道事業等の起債残高の減少に伴う公営企業債等繰入見込額の減や消防本部庁舎建設事業の完了、臨時財政対策債の発行額が償還額よりも低かったことによる地方債の現在高の減などにより、前年度に比べて</a:t>
          </a:r>
          <a:r>
            <a:rPr kumimoji="1" lang="en-US" altLang="ja-JP" sz="1100">
              <a:latin typeface="+mn-ea"/>
              <a:ea typeface="+mn-ea"/>
            </a:rPr>
            <a:t>19.9</a:t>
          </a:r>
          <a:r>
            <a:rPr kumimoji="1" lang="ja-JP" altLang="en-US" sz="1100">
              <a:latin typeface="+mn-ea"/>
              <a:ea typeface="+mn-ea"/>
            </a:rPr>
            <a:t>ポイント減となった。</a:t>
          </a:r>
          <a:endParaRPr kumimoji="1" lang="en-US" altLang="ja-JP" sz="1100">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今後も借入抑制の取り組みを継続し地方債残高及び将来負担比率の上昇を抑えるよう努める。</a:t>
          </a:r>
          <a:endParaRPr kumimoji="1" lang="ja-JP" altLang="en-US" sz="1100">
            <a:latin typeface="+mn-ea"/>
            <a:ea typeface="+mn-ea"/>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31369</xdr:rowOff>
    </xdr:from>
    <xdr:to>
      <xdr:col>81</xdr:col>
      <xdr:colOff>44450</xdr:colOff>
      <xdr:row>16</xdr:row>
      <xdr:rowOff>19981</xdr:rowOff>
    </xdr:to>
    <xdr:cxnSp macro="">
      <xdr:nvCxnSpPr>
        <xdr:cNvPr id="438" name="直線コネクタ 437"/>
        <xdr:cNvCxnSpPr/>
      </xdr:nvCxnSpPr>
      <xdr:spPr>
        <a:xfrm flipV="1">
          <a:off x="16179800" y="2603119"/>
          <a:ext cx="838200" cy="16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19981</xdr:rowOff>
    </xdr:from>
    <xdr:to>
      <xdr:col>77</xdr:col>
      <xdr:colOff>44450</xdr:colOff>
      <xdr:row>16</xdr:row>
      <xdr:rowOff>73067</xdr:rowOff>
    </xdr:to>
    <xdr:cxnSp macro="">
      <xdr:nvCxnSpPr>
        <xdr:cNvPr id="441" name="直線コネクタ 440"/>
        <xdr:cNvCxnSpPr/>
      </xdr:nvCxnSpPr>
      <xdr:spPr>
        <a:xfrm flipV="1">
          <a:off x="15290800" y="2763181"/>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52959</xdr:rowOff>
    </xdr:from>
    <xdr:to>
      <xdr:col>72</xdr:col>
      <xdr:colOff>203200</xdr:colOff>
      <xdr:row>16</xdr:row>
      <xdr:rowOff>73067</xdr:rowOff>
    </xdr:to>
    <xdr:cxnSp macro="">
      <xdr:nvCxnSpPr>
        <xdr:cNvPr id="444" name="直線コネクタ 443"/>
        <xdr:cNvCxnSpPr/>
      </xdr:nvCxnSpPr>
      <xdr:spPr>
        <a:xfrm>
          <a:off x="14401800" y="279615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168910</xdr:rowOff>
    </xdr:from>
    <xdr:to>
      <xdr:col>68</xdr:col>
      <xdr:colOff>152400</xdr:colOff>
      <xdr:row>16</xdr:row>
      <xdr:rowOff>52959</xdr:rowOff>
    </xdr:to>
    <xdr:cxnSp macro="">
      <xdr:nvCxnSpPr>
        <xdr:cNvPr id="447" name="直線コネクタ 446"/>
        <xdr:cNvCxnSpPr/>
      </xdr:nvCxnSpPr>
      <xdr:spPr>
        <a:xfrm>
          <a:off x="13512800" y="2740660"/>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152019</xdr:rowOff>
    </xdr:from>
    <xdr:to>
      <xdr:col>81</xdr:col>
      <xdr:colOff>95250</xdr:colOff>
      <xdr:row>15</xdr:row>
      <xdr:rowOff>82169</xdr:rowOff>
    </xdr:to>
    <xdr:sp macro="" textlink="">
      <xdr:nvSpPr>
        <xdr:cNvPr id="457" name="楕円 456"/>
        <xdr:cNvSpPr/>
      </xdr:nvSpPr>
      <xdr:spPr>
        <a:xfrm>
          <a:off x="16967200" y="25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124096</xdr:rowOff>
    </xdr:from>
    <xdr:ext cx="762000" cy="259045"/>
    <xdr:sp macro="" textlink="">
      <xdr:nvSpPr>
        <xdr:cNvPr id="458" name="将来負担の状況該当値テキスト"/>
        <xdr:cNvSpPr txBox="1"/>
      </xdr:nvSpPr>
      <xdr:spPr>
        <a:xfrm>
          <a:off x="17106900" y="252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140631</xdr:rowOff>
    </xdr:from>
    <xdr:to>
      <xdr:col>77</xdr:col>
      <xdr:colOff>95250</xdr:colOff>
      <xdr:row>16</xdr:row>
      <xdr:rowOff>70781</xdr:rowOff>
    </xdr:to>
    <xdr:sp macro="" textlink="">
      <xdr:nvSpPr>
        <xdr:cNvPr id="459" name="楕円 458"/>
        <xdr:cNvSpPr/>
      </xdr:nvSpPr>
      <xdr:spPr>
        <a:xfrm>
          <a:off x="16129000" y="27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55558</xdr:rowOff>
    </xdr:from>
    <xdr:ext cx="736600" cy="259045"/>
    <xdr:sp macro="" textlink="">
      <xdr:nvSpPr>
        <xdr:cNvPr id="460" name="テキスト ボックス 459"/>
        <xdr:cNvSpPr txBox="1"/>
      </xdr:nvSpPr>
      <xdr:spPr>
        <a:xfrm>
          <a:off x="15798800" y="2798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22267</xdr:rowOff>
    </xdr:from>
    <xdr:to>
      <xdr:col>73</xdr:col>
      <xdr:colOff>44450</xdr:colOff>
      <xdr:row>16</xdr:row>
      <xdr:rowOff>123867</xdr:rowOff>
    </xdr:to>
    <xdr:sp macro="" textlink="">
      <xdr:nvSpPr>
        <xdr:cNvPr id="461" name="楕円 460"/>
        <xdr:cNvSpPr/>
      </xdr:nvSpPr>
      <xdr:spPr>
        <a:xfrm>
          <a:off x="15240000" y="276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108644</xdr:rowOff>
    </xdr:from>
    <xdr:ext cx="762000" cy="259045"/>
    <xdr:sp macro="" textlink="">
      <xdr:nvSpPr>
        <xdr:cNvPr id="462" name="テキスト ボックス 461"/>
        <xdr:cNvSpPr txBox="1"/>
      </xdr:nvSpPr>
      <xdr:spPr>
        <a:xfrm>
          <a:off x="14909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2159</xdr:rowOff>
    </xdr:from>
    <xdr:to>
      <xdr:col>68</xdr:col>
      <xdr:colOff>203200</xdr:colOff>
      <xdr:row>16</xdr:row>
      <xdr:rowOff>103759</xdr:rowOff>
    </xdr:to>
    <xdr:sp macro="" textlink="">
      <xdr:nvSpPr>
        <xdr:cNvPr id="463" name="楕円 462"/>
        <xdr:cNvSpPr/>
      </xdr:nvSpPr>
      <xdr:spPr>
        <a:xfrm>
          <a:off x="14351000" y="274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88536</xdr:rowOff>
    </xdr:from>
    <xdr:ext cx="762000" cy="259045"/>
    <xdr:sp macro="" textlink="">
      <xdr:nvSpPr>
        <xdr:cNvPr id="464" name="テキスト ボックス 463"/>
        <xdr:cNvSpPr txBox="1"/>
      </xdr:nvSpPr>
      <xdr:spPr>
        <a:xfrm>
          <a:off x="14020800" y="283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118110</xdr:rowOff>
    </xdr:from>
    <xdr:to>
      <xdr:col>64</xdr:col>
      <xdr:colOff>152400</xdr:colOff>
      <xdr:row>16</xdr:row>
      <xdr:rowOff>48260</xdr:rowOff>
    </xdr:to>
    <xdr:sp macro="" textlink="">
      <xdr:nvSpPr>
        <xdr:cNvPr id="465" name="楕円 464"/>
        <xdr:cNvSpPr/>
      </xdr:nvSpPr>
      <xdr:spPr>
        <a:xfrm>
          <a:off x="1346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33037</xdr:rowOff>
    </xdr:from>
    <xdr:ext cx="762000" cy="259045"/>
    <xdr:sp macro="" textlink="">
      <xdr:nvSpPr>
        <xdr:cNvPr id="466" name="テキスト ボックス 465"/>
        <xdr:cNvSpPr txBox="1"/>
      </xdr:nvSpPr>
      <xdr:spPr>
        <a:xfrm>
          <a:off x="1313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84,886
80,728
22.14
38,741,486
37,050,872
1,129,343
16,618,470
15,880,586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割合が類似団体平均を上回っている要因として、ごみ収集事業等で直営が残っていることや、高年齢職員が多いことにより給与水準（ラスパイレス指数）が類似団体平均を上回っていることが挙げられ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会計年度任用職員制度の導入等</a:t>
          </a:r>
          <a:r>
            <a:rPr kumimoji="1" lang="ja-JP" altLang="ja-JP" sz="1100">
              <a:solidFill>
                <a:schemeClr val="dk1"/>
              </a:solidFill>
              <a:effectLst/>
              <a:latin typeface="+mn-lt"/>
              <a:ea typeface="+mn-ea"/>
              <a:cs typeface="+mn-cs"/>
            </a:rPr>
            <a:t>で、前年度に比べ</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業務の民間委託や再任用職員の知識・経験の活用などによる効率的な運営に努め、人件費の抑制を図る。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17272</xdr:rowOff>
    </xdr:from>
    <xdr:to>
      <xdr:col>24</xdr:col>
      <xdr:colOff>25400</xdr:colOff>
      <xdr:row>39</xdr:row>
      <xdr:rowOff>156718</xdr:rowOff>
    </xdr:to>
    <xdr:cxnSp macro="">
      <xdr:nvCxnSpPr>
        <xdr:cNvPr id="64" name="直線コネクタ 63"/>
        <xdr:cNvCxnSpPr/>
      </xdr:nvCxnSpPr>
      <xdr:spPr>
        <a:xfrm>
          <a:off x="3987800" y="6532372"/>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17272</xdr:rowOff>
    </xdr:from>
    <xdr:to>
      <xdr:col>19</xdr:col>
      <xdr:colOff>187325</xdr:colOff>
      <xdr:row>38</xdr:row>
      <xdr:rowOff>163576</xdr:rowOff>
    </xdr:to>
    <xdr:cxnSp macro="">
      <xdr:nvCxnSpPr>
        <xdr:cNvPr id="67" name="直線コネクタ 66"/>
        <xdr:cNvCxnSpPr/>
      </xdr:nvCxnSpPr>
      <xdr:spPr>
        <a:xfrm flipV="1">
          <a:off x="3098800" y="65323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38</xdr:row>
      <xdr:rowOff>163576</xdr:rowOff>
    </xdr:to>
    <xdr:cxnSp macro="">
      <xdr:nvCxnSpPr>
        <xdr:cNvPr id="70" name="直線コネクタ 69"/>
        <xdr:cNvCxnSpPr/>
      </xdr:nvCxnSpPr>
      <xdr:spPr>
        <a:xfrm>
          <a:off x="2209800" y="640435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39</xdr:row>
      <xdr:rowOff>65278</xdr:rowOff>
    </xdr:to>
    <xdr:cxnSp macro="">
      <xdr:nvCxnSpPr>
        <xdr:cNvPr id="73" name="直線コネクタ 72"/>
        <xdr:cNvCxnSpPr/>
      </xdr:nvCxnSpPr>
      <xdr:spPr>
        <a:xfrm flipV="1">
          <a:off x="1320800" y="6404356"/>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105918</xdr:rowOff>
    </xdr:from>
    <xdr:to>
      <xdr:col>24</xdr:col>
      <xdr:colOff>76200</xdr:colOff>
      <xdr:row>40</xdr:row>
      <xdr:rowOff>36068</xdr:rowOff>
    </xdr:to>
    <xdr:sp macro="" textlink="">
      <xdr:nvSpPr>
        <xdr:cNvPr id="83" name="楕円 82"/>
        <xdr:cNvSpPr/>
      </xdr:nvSpPr>
      <xdr:spPr>
        <a:xfrm>
          <a:off x="47752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77995</xdr:rowOff>
    </xdr:from>
    <xdr:ext cx="762000" cy="259045"/>
    <xdr:sp macro="" textlink="">
      <xdr:nvSpPr>
        <xdr:cNvPr id="84" name="人件費該当値テキスト"/>
        <xdr:cNvSpPr txBox="1"/>
      </xdr:nvSpPr>
      <xdr:spPr>
        <a:xfrm>
          <a:off x="49149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137922</xdr:rowOff>
    </xdr:from>
    <xdr:to>
      <xdr:col>20</xdr:col>
      <xdr:colOff>38100</xdr:colOff>
      <xdr:row>38</xdr:row>
      <xdr:rowOff>68072</xdr:rowOff>
    </xdr:to>
    <xdr:sp macro="" textlink="">
      <xdr:nvSpPr>
        <xdr:cNvPr id="85" name="楕円 84"/>
        <xdr:cNvSpPr/>
      </xdr:nvSpPr>
      <xdr:spPr>
        <a:xfrm>
          <a:off x="3937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52849</xdr:rowOff>
    </xdr:from>
    <xdr:ext cx="736600" cy="259045"/>
    <xdr:sp macro="" textlink="">
      <xdr:nvSpPr>
        <xdr:cNvPr id="86" name="テキスト ボックス 85"/>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112776</xdr:rowOff>
    </xdr:from>
    <xdr:to>
      <xdr:col>15</xdr:col>
      <xdr:colOff>149225</xdr:colOff>
      <xdr:row>39</xdr:row>
      <xdr:rowOff>42926</xdr:rowOff>
    </xdr:to>
    <xdr:sp macro="" textlink="">
      <xdr:nvSpPr>
        <xdr:cNvPr id="87" name="楕円 86"/>
        <xdr:cNvSpPr/>
      </xdr:nvSpPr>
      <xdr:spPr>
        <a:xfrm>
          <a:off x="3048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27703</xdr:rowOff>
    </xdr:from>
    <xdr:ext cx="762000" cy="259045"/>
    <xdr:sp macro="" textlink="">
      <xdr:nvSpPr>
        <xdr:cNvPr id="88" name="テキスト ボックス 87"/>
        <xdr:cNvSpPr txBox="1"/>
      </xdr:nvSpPr>
      <xdr:spPr>
        <a:xfrm>
          <a:off x="2717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14478</xdr:rowOff>
    </xdr:from>
    <xdr:to>
      <xdr:col>6</xdr:col>
      <xdr:colOff>171450</xdr:colOff>
      <xdr:row>39</xdr:row>
      <xdr:rowOff>116078</xdr:rowOff>
    </xdr:to>
    <xdr:sp macro="" textlink="">
      <xdr:nvSpPr>
        <xdr:cNvPr id="91" name="楕円 90"/>
        <xdr:cNvSpPr/>
      </xdr:nvSpPr>
      <xdr:spPr>
        <a:xfrm>
          <a:off x="1270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100855</xdr:rowOff>
    </xdr:from>
    <xdr:ext cx="762000" cy="259045"/>
    <xdr:sp macro="" textlink="">
      <xdr:nvSpPr>
        <xdr:cNvPr id="92" name="テキスト ボックス 91"/>
        <xdr:cNvSpPr txBox="1"/>
      </xdr:nvSpPr>
      <xdr:spPr>
        <a:xfrm>
          <a:off x="939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令和２年度においては、賃金が廃止となったことにより、前年度に比べ、</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％の減となった。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今後民間委託化を進めていく中で、人件費から委託料へのシフトが起こることが予想されるため、行政サービスの水準を低下させることなく、最適な手法により民間活力の積極的な活用を図る。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39370</xdr:rowOff>
    </xdr:from>
    <xdr:to>
      <xdr:col>82</xdr:col>
      <xdr:colOff>107950</xdr:colOff>
      <xdr:row>19</xdr:row>
      <xdr:rowOff>54610</xdr:rowOff>
    </xdr:to>
    <xdr:cxnSp macro="">
      <xdr:nvCxnSpPr>
        <xdr:cNvPr id="125" name="直線コネクタ 124"/>
        <xdr:cNvCxnSpPr/>
      </xdr:nvCxnSpPr>
      <xdr:spPr>
        <a:xfrm flipV="1">
          <a:off x="15671800" y="3296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149860</xdr:rowOff>
    </xdr:from>
    <xdr:to>
      <xdr:col>78</xdr:col>
      <xdr:colOff>69850</xdr:colOff>
      <xdr:row>19</xdr:row>
      <xdr:rowOff>54610</xdr:rowOff>
    </xdr:to>
    <xdr:cxnSp macro="">
      <xdr:nvCxnSpPr>
        <xdr:cNvPr id="128" name="直線コネクタ 127"/>
        <xdr:cNvCxnSpPr/>
      </xdr:nvCxnSpPr>
      <xdr:spPr>
        <a:xfrm>
          <a:off x="14782800" y="3235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149860</xdr:rowOff>
    </xdr:from>
    <xdr:to>
      <xdr:col>73</xdr:col>
      <xdr:colOff>180975</xdr:colOff>
      <xdr:row>19</xdr:row>
      <xdr:rowOff>46990</xdr:rowOff>
    </xdr:to>
    <xdr:cxnSp macro="">
      <xdr:nvCxnSpPr>
        <xdr:cNvPr id="131" name="直線コネクタ 130"/>
        <xdr:cNvCxnSpPr/>
      </xdr:nvCxnSpPr>
      <xdr:spPr>
        <a:xfrm flipV="1">
          <a:off x="13893800" y="3235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104140</xdr:rowOff>
    </xdr:from>
    <xdr:to>
      <xdr:col>69</xdr:col>
      <xdr:colOff>92075</xdr:colOff>
      <xdr:row>19</xdr:row>
      <xdr:rowOff>46990</xdr:rowOff>
    </xdr:to>
    <xdr:cxnSp macro="">
      <xdr:nvCxnSpPr>
        <xdr:cNvPr id="134" name="直線コネクタ 133"/>
        <xdr:cNvCxnSpPr/>
      </xdr:nvCxnSpPr>
      <xdr:spPr>
        <a:xfrm>
          <a:off x="13004800" y="3190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160020</xdr:rowOff>
    </xdr:from>
    <xdr:to>
      <xdr:col>82</xdr:col>
      <xdr:colOff>158750</xdr:colOff>
      <xdr:row>19</xdr:row>
      <xdr:rowOff>90170</xdr:rowOff>
    </xdr:to>
    <xdr:sp macro="" textlink="">
      <xdr:nvSpPr>
        <xdr:cNvPr id="144" name="楕円 143"/>
        <xdr:cNvSpPr/>
      </xdr:nvSpPr>
      <xdr:spPr>
        <a:xfrm>
          <a:off x="164592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132097</xdr:rowOff>
    </xdr:from>
    <xdr:ext cx="762000" cy="259045"/>
    <xdr:sp macro="" textlink="">
      <xdr:nvSpPr>
        <xdr:cNvPr id="145" name="物件費該当値テキスト"/>
        <xdr:cNvSpPr txBox="1"/>
      </xdr:nvSpPr>
      <xdr:spPr>
        <a:xfrm>
          <a:off x="165989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3810</xdr:rowOff>
    </xdr:from>
    <xdr:to>
      <xdr:col>78</xdr:col>
      <xdr:colOff>120650</xdr:colOff>
      <xdr:row>19</xdr:row>
      <xdr:rowOff>105410</xdr:rowOff>
    </xdr:to>
    <xdr:sp macro="" textlink="">
      <xdr:nvSpPr>
        <xdr:cNvPr id="146" name="楕円 145"/>
        <xdr:cNvSpPr/>
      </xdr:nvSpPr>
      <xdr:spPr>
        <a:xfrm>
          <a:off x="15621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90187</xdr:rowOff>
    </xdr:from>
    <xdr:ext cx="736600" cy="259045"/>
    <xdr:sp macro="" textlink="">
      <xdr:nvSpPr>
        <xdr:cNvPr id="147" name="テキスト ボックス 146"/>
        <xdr:cNvSpPr txBox="1"/>
      </xdr:nvSpPr>
      <xdr:spPr>
        <a:xfrm>
          <a:off x="15290800" y="334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99060</xdr:rowOff>
    </xdr:from>
    <xdr:to>
      <xdr:col>74</xdr:col>
      <xdr:colOff>31750</xdr:colOff>
      <xdr:row>19</xdr:row>
      <xdr:rowOff>29210</xdr:rowOff>
    </xdr:to>
    <xdr:sp macro="" textlink="">
      <xdr:nvSpPr>
        <xdr:cNvPr id="148" name="楕円 147"/>
        <xdr:cNvSpPr/>
      </xdr:nvSpPr>
      <xdr:spPr>
        <a:xfrm>
          <a:off x="14732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13987</xdr:rowOff>
    </xdr:from>
    <xdr:ext cx="762000" cy="259045"/>
    <xdr:sp macro="" textlink="">
      <xdr:nvSpPr>
        <xdr:cNvPr id="149" name="テキスト ボックス 148"/>
        <xdr:cNvSpPr txBox="1"/>
      </xdr:nvSpPr>
      <xdr:spPr>
        <a:xfrm>
          <a:off x="14401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167640</xdr:rowOff>
    </xdr:from>
    <xdr:to>
      <xdr:col>69</xdr:col>
      <xdr:colOff>142875</xdr:colOff>
      <xdr:row>19</xdr:row>
      <xdr:rowOff>97790</xdr:rowOff>
    </xdr:to>
    <xdr:sp macro="" textlink="">
      <xdr:nvSpPr>
        <xdr:cNvPr id="150" name="楕円 149"/>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82567</xdr:rowOff>
    </xdr:from>
    <xdr:ext cx="762000" cy="259045"/>
    <xdr:sp macro="" textlink="">
      <xdr:nvSpPr>
        <xdr:cNvPr id="151" name="テキスト ボックス 150"/>
        <xdr:cNvSpPr txBox="1"/>
      </xdr:nvSpPr>
      <xdr:spPr>
        <a:xfrm>
          <a:off x="13512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53340</xdr:rowOff>
    </xdr:from>
    <xdr:to>
      <xdr:col>65</xdr:col>
      <xdr:colOff>53975</xdr:colOff>
      <xdr:row>18</xdr:row>
      <xdr:rowOff>154940</xdr:rowOff>
    </xdr:to>
    <xdr:sp macro="" textlink="">
      <xdr:nvSpPr>
        <xdr:cNvPr id="152" name="楕円 151"/>
        <xdr:cNvSpPr/>
      </xdr:nvSpPr>
      <xdr:spPr>
        <a:xfrm>
          <a:off x="12954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139717</xdr:rowOff>
    </xdr:from>
    <xdr:ext cx="762000" cy="259045"/>
    <xdr:sp macro="" textlink="">
      <xdr:nvSpPr>
        <xdr:cNvPr id="153" name="テキスト ボックス 152"/>
        <xdr:cNvSpPr txBox="1"/>
      </xdr:nvSpPr>
      <xdr:spPr>
        <a:xfrm>
          <a:off x="12623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令和２年度においては、小児医療費助成事業費、重度障害者医療費助成事業費の減により、</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が類似団体平均を上回っている状況が依然続いていることから、生活保護費において就労支援プログラムを活用するとともにハローワークと連携し、生活保護受給者の社会的自立を進めることで、財政を圧迫する上昇傾向に歯止めをかけるよう努める。</a:t>
          </a:r>
          <a:endParaRPr lang="ja-JP" altLang="ja-JP">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102507</xdr:rowOff>
    </xdr:to>
    <xdr:cxnSp macro="">
      <xdr:nvCxnSpPr>
        <xdr:cNvPr id="188" name="直線コネクタ 187"/>
        <xdr:cNvCxnSpPr/>
      </xdr:nvCxnSpPr>
      <xdr:spPr>
        <a:xfrm flipV="1">
          <a:off x="3987800" y="97445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15422</xdr:rowOff>
    </xdr:from>
    <xdr:to>
      <xdr:col>19</xdr:col>
      <xdr:colOff>187325</xdr:colOff>
      <xdr:row>57</xdr:row>
      <xdr:rowOff>102507</xdr:rowOff>
    </xdr:to>
    <xdr:cxnSp macro="">
      <xdr:nvCxnSpPr>
        <xdr:cNvPr id="191" name="直線コネクタ 190"/>
        <xdr:cNvCxnSpPr/>
      </xdr:nvCxnSpPr>
      <xdr:spPr>
        <a:xfrm>
          <a:off x="3098800" y="97880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57</xdr:row>
      <xdr:rowOff>15422</xdr:rowOff>
    </xdr:to>
    <xdr:cxnSp macro="">
      <xdr:nvCxnSpPr>
        <xdr:cNvPr id="194" name="直線コネクタ 193"/>
        <xdr:cNvCxnSpPr/>
      </xdr:nvCxnSpPr>
      <xdr:spPr>
        <a:xfrm>
          <a:off x="2209800" y="9690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34472</xdr:rowOff>
    </xdr:from>
    <xdr:to>
      <xdr:col>11</xdr:col>
      <xdr:colOff>9525</xdr:colOff>
      <xdr:row>56</xdr:row>
      <xdr:rowOff>88900</xdr:rowOff>
    </xdr:to>
    <xdr:cxnSp macro="">
      <xdr:nvCxnSpPr>
        <xdr:cNvPr id="197" name="直線コネクタ 196"/>
        <xdr:cNvCxnSpPr/>
      </xdr:nvCxnSpPr>
      <xdr:spPr>
        <a:xfrm>
          <a:off x="1320800" y="9635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7" name="楕円 206"/>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08"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09" name="楕円 208"/>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0" name="テキスト ボックス 209"/>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136072</xdr:rowOff>
    </xdr:from>
    <xdr:to>
      <xdr:col>15</xdr:col>
      <xdr:colOff>149225</xdr:colOff>
      <xdr:row>57</xdr:row>
      <xdr:rowOff>66222</xdr:rowOff>
    </xdr:to>
    <xdr:sp macro="" textlink="">
      <xdr:nvSpPr>
        <xdr:cNvPr id="211" name="楕円 210"/>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50999</xdr:rowOff>
    </xdr:from>
    <xdr:ext cx="762000" cy="259045"/>
    <xdr:sp macro="" textlink="">
      <xdr:nvSpPr>
        <xdr:cNvPr id="212" name="テキスト ボックス 211"/>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3" name="楕円 212"/>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4" name="テキスト ボックス 213"/>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155122</xdr:rowOff>
    </xdr:from>
    <xdr:to>
      <xdr:col>6</xdr:col>
      <xdr:colOff>171450</xdr:colOff>
      <xdr:row>56</xdr:row>
      <xdr:rowOff>85272</xdr:rowOff>
    </xdr:to>
    <xdr:sp macro="" textlink="">
      <xdr:nvSpPr>
        <xdr:cNvPr id="215" name="楕円 214"/>
        <xdr:cNvSpPr/>
      </xdr:nvSpPr>
      <xdr:spPr>
        <a:xfrm>
          <a:off x="1270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70049</xdr:rowOff>
    </xdr:from>
    <xdr:ext cx="762000" cy="259045"/>
    <xdr:sp macro="" textlink="">
      <xdr:nvSpPr>
        <xdr:cNvPr id="216" name="テキスト ボックス 215"/>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令和２年度については、</a:t>
          </a:r>
          <a:r>
            <a:rPr kumimoji="1" lang="ja-JP" altLang="ja-JP" sz="1100">
              <a:solidFill>
                <a:schemeClr val="dk1"/>
              </a:solidFill>
              <a:effectLst/>
              <a:latin typeface="+mn-lt"/>
              <a:ea typeface="+mn-ea"/>
              <a:cs typeface="+mn-cs"/>
            </a:rPr>
            <a:t>下水道事業が法適用となったこと</a:t>
          </a:r>
          <a:r>
            <a:rPr kumimoji="1" lang="ja-JP" altLang="en-US" sz="1100">
              <a:solidFill>
                <a:schemeClr val="dk1"/>
              </a:solidFill>
              <a:effectLst/>
              <a:latin typeface="+mn-lt"/>
              <a:ea typeface="+mn-ea"/>
              <a:cs typeface="+mn-cs"/>
            </a:rPr>
            <a:t>や国民健康保険特別会計における被保険者数の減による繰出金の減により、前年度に比べて、</a:t>
          </a:r>
          <a:r>
            <a:rPr kumimoji="1" lang="en-US" altLang="ja-JP" sz="1100">
              <a:solidFill>
                <a:schemeClr val="dk1"/>
              </a:solidFill>
              <a:effectLst/>
              <a:latin typeface="+mn-lt"/>
              <a:ea typeface="+mn-ea"/>
              <a:cs typeface="+mn-cs"/>
            </a:rPr>
            <a:t>6.2</a:t>
          </a:r>
          <a:r>
            <a:rPr kumimoji="1" lang="ja-JP" altLang="en-US" sz="1100">
              <a:solidFill>
                <a:schemeClr val="dk1"/>
              </a:solidFill>
              <a:effectLst/>
              <a:latin typeface="+mn-lt"/>
              <a:ea typeface="+mn-ea"/>
              <a:cs typeface="+mn-cs"/>
            </a:rPr>
            <a:t>％の減となった。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、介護保険及び国民健康保険事業について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保険料の適正化などにより、税収を主な財源とする普通会計の負担額を減らしていくよう努める。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60325</xdr:rowOff>
    </xdr:from>
    <xdr:to>
      <xdr:col>82</xdr:col>
      <xdr:colOff>107950</xdr:colOff>
      <xdr:row>59</xdr:row>
      <xdr:rowOff>136525</xdr:rowOff>
    </xdr:to>
    <xdr:cxnSp macro="">
      <xdr:nvCxnSpPr>
        <xdr:cNvPr id="253" name="直線コネクタ 252"/>
        <xdr:cNvCxnSpPr/>
      </xdr:nvCxnSpPr>
      <xdr:spPr>
        <a:xfrm flipV="1">
          <a:off x="15671800" y="9661525"/>
          <a:ext cx="8382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117475</xdr:rowOff>
    </xdr:from>
    <xdr:to>
      <xdr:col>78</xdr:col>
      <xdr:colOff>69850</xdr:colOff>
      <xdr:row>59</xdr:row>
      <xdr:rowOff>136525</xdr:rowOff>
    </xdr:to>
    <xdr:cxnSp macro="">
      <xdr:nvCxnSpPr>
        <xdr:cNvPr id="256" name="直線コネクタ 255"/>
        <xdr:cNvCxnSpPr/>
      </xdr:nvCxnSpPr>
      <xdr:spPr>
        <a:xfrm>
          <a:off x="14782800" y="102330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117475</xdr:rowOff>
    </xdr:from>
    <xdr:to>
      <xdr:col>73</xdr:col>
      <xdr:colOff>180975</xdr:colOff>
      <xdr:row>60</xdr:row>
      <xdr:rowOff>88900</xdr:rowOff>
    </xdr:to>
    <xdr:cxnSp macro="">
      <xdr:nvCxnSpPr>
        <xdr:cNvPr id="259" name="直線コネクタ 258"/>
        <xdr:cNvCxnSpPr/>
      </xdr:nvCxnSpPr>
      <xdr:spPr>
        <a:xfrm flipV="1">
          <a:off x="13893800" y="102330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88900</xdr:rowOff>
    </xdr:to>
    <xdr:cxnSp macro="">
      <xdr:nvCxnSpPr>
        <xdr:cNvPr id="262" name="直線コネクタ 261"/>
        <xdr:cNvCxnSpPr/>
      </xdr:nvCxnSpPr>
      <xdr:spPr>
        <a:xfrm>
          <a:off x="13004800" y="1033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9525</xdr:rowOff>
    </xdr:from>
    <xdr:to>
      <xdr:col>82</xdr:col>
      <xdr:colOff>158750</xdr:colOff>
      <xdr:row>56</xdr:row>
      <xdr:rowOff>111125</xdr:rowOff>
    </xdr:to>
    <xdr:sp macro="" textlink="">
      <xdr:nvSpPr>
        <xdr:cNvPr id="272" name="楕円 271"/>
        <xdr:cNvSpPr/>
      </xdr:nvSpPr>
      <xdr:spPr>
        <a:xfrm>
          <a:off x="164592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26052</xdr:rowOff>
    </xdr:from>
    <xdr:ext cx="762000" cy="259045"/>
    <xdr:sp macro="" textlink="">
      <xdr:nvSpPr>
        <xdr:cNvPr id="273" name="その他該当値テキスト"/>
        <xdr:cNvSpPr txBox="1"/>
      </xdr:nvSpPr>
      <xdr:spPr>
        <a:xfrm>
          <a:off x="16598900" y="94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85725</xdr:rowOff>
    </xdr:from>
    <xdr:to>
      <xdr:col>78</xdr:col>
      <xdr:colOff>120650</xdr:colOff>
      <xdr:row>60</xdr:row>
      <xdr:rowOff>15875</xdr:rowOff>
    </xdr:to>
    <xdr:sp macro="" textlink="">
      <xdr:nvSpPr>
        <xdr:cNvPr id="274" name="楕円 273"/>
        <xdr:cNvSpPr/>
      </xdr:nvSpPr>
      <xdr:spPr>
        <a:xfrm>
          <a:off x="15621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652</xdr:rowOff>
    </xdr:from>
    <xdr:ext cx="736600" cy="259045"/>
    <xdr:sp macro="" textlink="">
      <xdr:nvSpPr>
        <xdr:cNvPr id="275" name="テキスト ボックス 274"/>
        <xdr:cNvSpPr txBox="1"/>
      </xdr:nvSpPr>
      <xdr:spPr>
        <a:xfrm>
          <a:off x="15290800" y="1028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66675</xdr:rowOff>
    </xdr:from>
    <xdr:to>
      <xdr:col>74</xdr:col>
      <xdr:colOff>31750</xdr:colOff>
      <xdr:row>59</xdr:row>
      <xdr:rowOff>168275</xdr:rowOff>
    </xdr:to>
    <xdr:sp macro="" textlink="">
      <xdr:nvSpPr>
        <xdr:cNvPr id="276" name="楕円 275"/>
        <xdr:cNvSpPr/>
      </xdr:nvSpPr>
      <xdr:spPr>
        <a:xfrm>
          <a:off x="14732000" y="101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153052</xdr:rowOff>
    </xdr:from>
    <xdr:ext cx="762000" cy="259045"/>
    <xdr:sp macro="" textlink="">
      <xdr:nvSpPr>
        <xdr:cNvPr id="277" name="テキスト ボックス 276"/>
        <xdr:cNvSpPr txBox="1"/>
      </xdr:nvSpPr>
      <xdr:spPr>
        <a:xfrm>
          <a:off x="14401800" y="1026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38100</xdr:rowOff>
    </xdr:from>
    <xdr:to>
      <xdr:col>69</xdr:col>
      <xdr:colOff>142875</xdr:colOff>
      <xdr:row>60</xdr:row>
      <xdr:rowOff>139700</xdr:rowOff>
    </xdr:to>
    <xdr:sp macro="" textlink="">
      <xdr:nvSpPr>
        <xdr:cNvPr id="278" name="楕円 277"/>
        <xdr:cNvSpPr/>
      </xdr:nvSpPr>
      <xdr:spPr>
        <a:xfrm>
          <a:off x="13843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124477</xdr:rowOff>
    </xdr:from>
    <xdr:ext cx="762000" cy="259045"/>
    <xdr:sp macro="" textlink="">
      <xdr:nvSpPr>
        <xdr:cNvPr id="279" name="テキスト ボックス 278"/>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80" name="楕円 279"/>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81" name="テキスト ボックス 280"/>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令和２年度においては、下水道事業が法適用となったことにより、前年度に比べて、</a:t>
          </a:r>
          <a:r>
            <a:rPr kumimoji="1" lang="en-US" altLang="ja-JP" sz="1100">
              <a:solidFill>
                <a:schemeClr val="dk1"/>
              </a:solidFill>
              <a:effectLst/>
              <a:latin typeface="+mn-lt"/>
              <a:ea typeface="+mn-ea"/>
              <a:cs typeface="+mn-cs"/>
            </a:rPr>
            <a:t>10.5</a:t>
          </a:r>
          <a:r>
            <a:rPr kumimoji="1" lang="ja-JP" altLang="en-US"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6.2</a:t>
          </a:r>
          <a:r>
            <a:rPr kumimoji="1" lang="ja-JP" altLang="en-US" sz="1100">
              <a:solidFill>
                <a:schemeClr val="dk1"/>
              </a:solidFill>
              <a:effectLst/>
              <a:latin typeface="+mn-lt"/>
              <a:ea typeface="+mn-ea"/>
              <a:cs typeface="+mn-cs"/>
            </a:rPr>
            <a:t>％の増となった。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運営管理の効率化により、補助費等の</a:t>
          </a:r>
          <a:r>
            <a:rPr kumimoji="1" lang="ja-JP" altLang="en-US" sz="1100">
              <a:solidFill>
                <a:schemeClr val="dk1"/>
              </a:solidFill>
              <a:effectLst/>
              <a:latin typeface="+mn-lt"/>
              <a:ea typeface="+mn-ea"/>
              <a:cs typeface="+mn-cs"/>
            </a:rPr>
            <a:t>多く</a:t>
          </a:r>
          <a:r>
            <a:rPr kumimoji="1" lang="ja-JP" altLang="ja-JP" sz="1100">
              <a:solidFill>
                <a:schemeClr val="dk1"/>
              </a:solidFill>
              <a:effectLst/>
              <a:latin typeface="+mn-lt"/>
              <a:ea typeface="+mn-ea"/>
              <a:cs typeface="+mn-cs"/>
            </a:rPr>
            <a:t>を占めている一部事務組合に対する負担金の低減に努める。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36</xdr:row>
      <xdr:rowOff>136144</xdr:rowOff>
    </xdr:to>
    <xdr:cxnSp macro="">
      <xdr:nvCxnSpPr>
        <xdr:cNvPr id="311" name="直線コネクタ 310"/>
        <xdr:cNvCxnSpPr/>
      </xdr:nvCxnSpPr>
      <xdr:spPr>
        <a:xfrm>
          <a:off x="15671800" y="6024880"/>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24130</xdr:rowOff>
    </xdr:from>
    <xdr:to>
      <xdr:col>78</xdr:col>
      <xdr:colOff>69850</xdr:colOff>
      <xdr:row>35</xdr:row>
      <xdr:rowOff>74422</xdr:rowOff>
    </xdr:to>
    <xdr:cxnSp macro="">
      <xdr:nvCxnSpPr>
        <xdr:cNvPr id="314" name="直線コネクタ 313"/>
        <xdr:cNvCxnSpPr/>
      </xdr:nvCxnSpPr>
      <xdr:spPr>
        <a:xfrm flipV="1">
          <a:off x="14782800" y="60248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101854</xdr:rowOff>
    </xdr:to>
    <xdr:cxnSp macro="">
      <xdr:nvCxnSpPr>
        <xdr:cNvPr id="317" name="直線コネクタ 316"/>
        <xdr:cNvCxnSpPr/>
      </xdr:nvCxnSpPr>
      <xdr:spPr>
        <a:xfrm flipV="1">
          <a:off x="13893800" y="6075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35</xdr:row>
      <xdr:rowOff>143002</xdr:rowOff>
    </xdr:to>
    <xdr:cxnSp macro="">
      <xdr:nvCxnSpPr>
        <xdr:cNvPr id="320" name="直線コネクタ 319"/>
        <xdr:cNvCxnSpPr/>
      </xdr:nvCxnSpPr>
      <xdr:spPr>
        <a:xfrm flipV="1">
          <a:off x="13004800" y="6102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30" name="楕円 329"/>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101871</xdr:rowOff>
    </xdr:from>
    <xdr:ext cx="762000" cy="259045"/>
    <xdr:sp macro="" textlink="">
      <xdr:nvSpPr>
        <xdr:cNvPr id="331" name="補助費等該当値テキスト"/>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32" name="楕円 331"/>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33" name="テキスト ボックス 332"/>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34" name="楕円 333"/>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35" name="テキスト ボックス 334"/>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36" name="楕円 335"/>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37" name="テキスト ボックス 336"/>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38" name="楕円 337"/>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9" name="テキスト ボックス 338"/>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公債費割合が類似団体を</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ポイント下回っており、概ね横ばいで推移している。今後も引き続き、元利償還金の推移を的確に推計し、市の全会計でプライマリーバランスの黒字を維持していく。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76</xdr:row>
      <xdr:rowOff>90424</xdr:rowOff>
    </xdr:to>
    <xdr:cxnSp macro="">
      <xdr:nvCxnSpPr>
        <xdr:cNvPr id="369" name="直線コネクタ 368"/>
        <xdr:cNvCxnSpPr/>
      </xdr:nvCxnSpPr>
      <xdr:spPr>
        <a:xfrm>
          <a:off x="3987800" y="131069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76</xdr:row>
      <xdr:rowOff>76708</xdr:rowOff>
    </xdr:to>
    <xdr:cxnSp macro="">
      <xdr:nvCxnSpPr>
        <xdr:cNvPr id="372" name="直線コネクタ 371"/>
        <xdr:cNvCxnSpPr/>
      </xdr:nvCxnSpPr>
      <xdr:spPr>
        <a:xfrm>
          <a:off x="3098800" y="13097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67563</xdr:rowOff>
    </xdr:to>
    <xdr:cxnSp macro="">
      <xdr:nvCxnSpPr>
        <xdr:cNvPr id="375" name="直線コネクタ 374"/>
        <xdr:cNvCxnSpPr/>
      </xdr:nvCxnSpPr>
      <xdr:spPr>
        <a:xfrm>
          <a:off x="2209800" y="13093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76708</xdr:rowOff>
    </xdr:to>
    <xdr:cxnSp macro="">
      <xdr:nvCxnSpPr>
        <xdr:cNvPr id="378" name="直線コネクタ 377"/>
        <xdr:cNvCxnSpPr/>
      </xdr:nvCxnSpPr>
      <xdr:spPr>
        <a:xfrm flipV="1">
          <a:off x="1320800" y="13093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39624</xdr:rowOff>
    </xdr:from>
    <xdr:to>
      <xdr:col>24</xdr:col>
      <xdr:colOff>76200</xdr:colOff>
      <xdr:row>76</xdr:row>
      <xdr:rowOff>141224</xdr:rowOff>
    </xdr:to>
    <xdr:sp macro="" textlink="">
      <xdr:nvSpPr>
        <xdr:cNvPr id="388" name="楕円 387"/>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56151</xdr:rowOff>
    </xdr:from>
    <xdr:ext cx="762000" cy="259045"/>
    <xdr:sp macro="" textlink="">
      <xdr:nvSpPr>
        <xdr:cNvPr id="389" name="公債費該当値テキスト"/>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90" name="楕円 389"/>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91" name="テキスト ボックス 390"/>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xdr:rowOff>
    </xdr:from>
    <xdr:to>
      <xdr:col>15</xdr:col>
      <xdr:colOff>149225</xdr:colOff>
      <xdr:row>76</xdr:row>
      <xdr:rowOff>118363</xdr:rowOff>
    </xdr:to>
    <xdr:sp macro="" textlink="">
      <xdr:nvSpPr>
        <xdr:cNvPr id="392" name="楕円 391"/>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128541</xdr:rowOff>
    </xdr:from>
    <xdr:ext cx="762000" cy="259045"/>
    <xdr:sp macro="" textlink="">
      <xdr:nvSpPr>
        <xdr:cNvPr id="393" name="テキスト ボックス 392"/>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xdr:rowOff>
    </xdr:from>
    <xdr:to>
      <xdr:col>11</xdr:col>
      <xdr:colOff>60325</xdr:colOff>
      <xdr:row>76</xdr:row>
      <xdr:rowOff>113792</xdr:rowOff>
    </xdr:to>
    <xdr:sp macro="" textlink="">
      <xdr:nvSpPr>
        <xdr:cNvPr id="394" name="楕円 393"/>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123969</xdr:rowOff>
    </xdr:from>
    <xdr:ext cx="762000" cy="259045"/>
    <xdr:sp macro="" textlink="">
      <xdr:nvSpPr>
        <xdr:cNvPr id="395" name="テキスト ボックス 394"/>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25908</xdr:rowOff>
    </xdr:from>
    <xdr:to>
      <xdr:col>6</xdr:col>
      <xdr:colOff>171450</xdr:colOff>
      <xdr:row>76</xdr:row>
      <xdr:rowOff>127508</xdr:rowOff>
    </xdr:to>
    <xdr:sp macro="" textlink="">
      <xdr:nvSpPr>
        <xdr:cNvPr id="396" name="楕円 395"/>
        <xdr:cNvSpPr/>
      </xdr:nvSpPr>
      <xdr:spPr>
        <a:xfrm>
          <a:off x="1270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137685</xdr:rowOff>
    </xdr:from>
    <xdr:ext cx="762000" cy="259045"/>
    <xdr:sp macro="" textlink="">
      <xdr:nvSpPr>
        <xdr:cNvPr id="397" name="テキスト ボックス 396"/>
        <xdr:cNvSpPr txBox="1"/>
      </xdr:nvSpPr>
      <xdr:spPr>
        <a:xfrm>
          <a:off x="939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公債費以外の割合が類似団体平均を上回っているのは主に</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扶助費の</a:t>
          </a:r>
          <a:r>
            <a:rPr kumimoji="1" lang="ja-JP" altLang="ja-JP" sz="1100">
              <a:solidFill>
                <a:schemeClr val="dk1"/>
              </a:solidFill>
              <a:effectLst/>
              <a:latin typeface="+mn-lt"/>
              <a:ea typeface="+mn-ea"/>
              <a:cs typeface="+mn-cs"/>
            </a:rPr>
            <a:t>ためである。その増要因はそれぞれの項目のとおりである。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170435</xdr:rowOff>
    </xdr:from>
    <xdr:to>
      <xdr:col>82</xdr:col>
      <xdr:colOff>107950</xdr:colOff>
      <xdr:row>80</xdr:row>
      <xdr:rowOff>90424</xdr:rowOff>
    </xdr:to>
    <xdr:cxnSp macro="">
      <xdr:nvCxnSpPr>
        <xdr:cNvPr id="428" name="直線コネクタ 427"/>
        <xdr:cNvCxnSpPr/>
      </xdr:nvCxnSpPr>
      <xdr:spPr>
        <a:xfrm>
          <a:off x="15671800" y="13714985"/>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170435</xdr:rowOff>
    </xdr:from>
    <xdr:to>
      <xdr:col>78</xdr:col>
      <xdr:colOff>69850</xdr:colOff>
      <xdr:row>80</xdr:row>
      <xdr:rowOff>30987</xdr:rowOff>
    </xdr:to>
    <xdr:cxnSp macro="">
      <xdr:nvCxnSpPr>
        <xdr:cNvPr id="431" name="直線コネクタ 430"/>
        <xdr:cNvCxnSpPr/>
      </xdr:nvCxnSpPr>
      <xdr:spPr>
        <a:xfrm flipV="1">
          <a:off x="14782800" y="137149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161289</xdr:rowOff>
    </xdr:from>
    <xdr:to>
      <xdr:col>73</xdr:col>
      <xdr:colOff>180975</xdr:colOff>
      <xdr:row>80</xdr:row>
      <xdr:rowOff>30987</xdr:rowOff>
    </xdr:to>
    <xdr:cxnSp macro="">
      <xdr:nvCxnSpPr>
        <xdr:cNvPr id="434" name="直線コネクタ 433"/>
        <xdr:cNvCxnSpPr/>
      </xdr:nvCxnSpPr>
      <xdr:spPr>
        <a:xfrm>
          <a:off x="13893800" y="137058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161289</xdr:rowOff>
    </xdr:from>
    <xdr:to>
      <xdr:col>69</xdr:col>
      <xdr:colOff>92075</xdr:colOff>
      <xdr:row>80</xdr:row>
      <xdr:rowOff>94996</xdr:rowOff>
    </xdr:to>
    <xdr:cxnSp macro="">
      <xdr:nvCxnSpPr>
        <xdr:cNvPr id="437" name="直線コネクタ 436"/>
        <xdr:cNvCxnSpPr/>
      </xdr:nvCxnSpPr>
      <xdr:spPr>
        <a:xfrm flipV="1">
          <a:off x="13004800" y="13705839"/>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39624</xdr:rowOff>
    </xdr:from>
    <xdr:to>
      <xdr:col>82</xdr:col>
      <xdr:colOff>158750</xdr:colOff>
      <xdr:row>80</xdr:row>
      <xdr:rowOff>141224</xdr:rowOff>
    </xdr:to>
    <xdr:sp macro="" textlink="">
      <xdr:nvSpPr>
        <xdr:cNvPr id="447" name="楕円 446"/>
        <xdr:cNvSpPr/>
      </xdr:nvSpPr>
      <xdr:spPr>
        <a:xfrm>
          <a:off x="164592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11701</xdr:rowOff>
    </xdr:from>
    <xdr:ext cx="762000" cy="259045"/>
    <xdr:sp macro="" textlink="">
      <xdr:nvSpPr>
        <xdr:cNvPr id="448" name="公債費以外該当値テキスト"/>
        <xdr:cNvSpPr txBox="1"/>
      </xdr:nvSpPr>
      <xdr:spPr>
        <a:xfrm>
          <a:off x="165989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119635</xdr:rowOff>
    </xdr:from>
    <xdr:to>
      <xdr:col>78</xdr:col>
      <xdr:colOff>120650</xdr:colOff>
      <xdr:row>80</xdr:row>
      <xdr:rowOff>49785</xdr:rowOff>
    </xdr:to>
    <xdr:sp macro="" textlink="">
      <xdr:nvSpPr>
        <xdr:cNvPr id="449" name="楕円 448"/>
        <xdr:cNvSpPr/>
      </xdr:nvSpPr>
      <xdr:spPr>
        <a:xfrm>
          <a:off x="15621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34562</xdr:rowOff>
    </xdr:from>
    <xdr:ext cx="736600" cy="259045"/>
    <xdr:sp macro="" textlink="">
      <xdr:nvSpPr>
        <xdr:cNvPr id="450" name="テキスト ボックス 449"/>
        <xdr:cNvSpPr txBox="1"/>
      </xdr:nvSpPr>
      <xdr:spPr>
        <a:xfrm>
          <a:off x="15290800" y="1375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151637</xdr:rowOff>
    </xdr:from>
    <xdr:to>
      <xdr:col>74</xdr:col>
      <xdr:colOff>31750</xdr:colOff>
      <xdr:row>80</xdr:row>
      <xdr:rowOff>81787</xdr:rowOff>
    </xdr:to>
    <xdr:sp macro="" textlink="">
      <xdr:nvSpPr>
        <xdr:cNvPr id="451" name="楕円 450"/>
        <xdr:cNvSpPr/>
      </xdr:nvSpPr>
      <xdr:spPr>
        <a:xfrm>
          <a:off x="14732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66564</xdr:rowOff>
    </xdr:from>
    <xdr:ext cx="762000" cy="259045"/>
    <xdr:sp macro="" textlink="">
      <xdr:nvSpPr>
        <xdr:cNvPr id="452" name="テキスト ボックス 451"/>
        <xdr:cNvSpPr txBox="1"/>
      </xdr:nvSpPr>
      <xdr:spPr>
        <a:xfrm>
          <a:off x="14401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110489</xdr:rowOff>
    </xdr:from>
    <xdr:to>
      <xdr:col>69</xdr:col>
      <xdr:colOff>142875</xdr:colOff>
      <xdr:row>80</xdr:row>
      <xdr:rowOff>40639</xdr:rowOff>
    </xdr:to>
    <xdr:sp macro="" textlink="">
      <xdr:nvSpPr>
        <xdr:cNvPr id="453" name="楕円 452"/>
        <xdr:cNvSpPr/>
      </xdr:nvSpPr>
      <xdr:spPr>
        <a:xfrm>
          <a:off x="13843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25416</xdr:rowOff>
    </xdr:from>
    <xdr:ext cx="762000" cy="259045"/>
    <xdr:sp macro="" textlink="">
      <xdr:nvSpPr>
        <xdr:cNvPr id="454" name="テキスト ボックス 453"/>
        <xdr:cNvSpPr txBox="1"/>
      </xdr:nvSpPr>
      <xdr:spPr>
        <a:xfrm>
          <a:off x="13512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44196</xdr:rowOff>
    </xdr:from>
    <xdr:to>
      <xdr:col>65</xdr:col>
      <xdr:colOff>53975</xdr:colOff>
      <xdr:row>80</xdr:row>
      <xdr:rowOff>145796</xdr:rowOff>
    </xdr:to>
    <xdr:sp macro="" textlink="">
      <xdr:nvSpPr>
        <xdr:cNvPr id="455" name="楕円 454"/>
        <xdr:cNvSpPr/>
      </xdr:nvSpPr>
      <xdr:spPr>
        <a:xfrm>
          <a:off x="12954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130573</xdr:rowOff>
    </xdr:from>
    <xdr:ext cx="762000" cy="259045"/>
    <xdr:sp macro="" textlink="">
      <xdr:nvSpPr>
        <xdr:cNvPr id="456" name="テキスト ボックス 455"/>
        <xdr:cNvSpPr txBox="1"/>
      </xdr:nvSpPr>
      <xdr:spPr>
        <a:xfrm>
          <a:off x="12623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141772</xdr:rowOff>
    </xdr:from>
    <xdr:to>
      <xdr:col>29</xdr:col>
      <xdr:colOff>127000</xdr:colOff>
      <xdr:row>18</xdr:row>
      <xdr:rowOff>7388</xdr:rowOff>
    </xdr:to>
    <xdr:cxnSp macro="">
      <xdr:nvCxnSpPr>
        <xdr:cNvPr id="52" name="直線コネクタ 51"/>
        <xdr:cNvCxnSpPr/>
      </xdr:nvCxnSpPr>
      <xdr:spPr bwMode="auto">
        <a:xfrm flipV="1">
          <a:off x="5003800" y="3104047"/>
          <a:ext cx="647700" cy="37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148940</xdr:rowOff>
    </xdr:from>
    <xdr:to>
      <xdr:col>26</xdr:col>
      <xdr:colOff>50800</xdr:colOff>
      <xdr:row>18</xdr:row>
      <xdr:rowOff>7388</xdr:rowOff>
    </xdr:to>
    <xdr:cxnSp macro="">
      <xdr:nvCxnSpPr>
        <xdr:cNvPr id="55" name="直線コネクタ 54"/>
        <xdr:cNvCxnSpPr/>
      </xdr:nvCxnSpPr>
      <xdr:spPr bwMode="auto">
        <a:xfrm>
          <a:off x="4305300" y="3111215"/>
          <a:ext cx="698500" cy="29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148940</xdr:rowOff>
    </xdr:from>
    <xdr:to>
      <xdr:col>22</xdr:col>
      <xdr:colOff>114300</xdr:colOff>
      <xdr:row>17</xdr:row>
      <xdr:rowOff>161644</xdr:rowOff>
    </xdr:to>
    <xdr:cxnSp macro="">
      <xdr:nvCxnSpPr>
        <xdr:cNvPr id="58" name="直線コネクタ 57"/>
        <xdr:cNvCxnSpPr/>
      </xdr:nvCxnSpPr>
      <xdr:spPr bwMode="auto">
        <a:xfrm flipV="1">
          <a:off x="3606800" y="3111215"/>
          <a:ext cx="698500" cy="12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161644</xdr:rowOff>
    </xdr:from>
    <xdr:to>
      <xdr:col>18</xdr:col>
      <xdr:colOff>177800</xdr:colOff>
      <xdr:row>17</xdr:row>
      <xdr:rowOff>166559</xdr:rowOff>
    </xdr:to>
    <xdr:cxnSp macro="">
      <xdr:nvCxnSpPr>
        <xdr:cNvPr id="61" name="直線コネクタ 60"/>
        <xdr:cNvCxnSpPr/>
      </xdr:nvCxnSpPr>
      <xdr:spPr bwMode="auto">
        <a:xfrm flipV="1">
          <a:off x="2908300" y="3123919"/>
          <a:ext cx="698500" cy="4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90972</xdr:rowOff>
    </xdr:from>
    <xdr:to>
      <xdr:col>29</xdr:col>
      <xdr:colOff>177800</xdr:colOff>
      <xdr:row>18</xdr:row>
      <xdr:rowOff>21122</xdr:rowOff>
    </xdr:to>
    <xdr:sp macro="" textlink="">
      <xdr:nvSpPr>
        <xdr:cNvPr id="71" name="楕円 70"/>
        <xdr:cNvSpPr/>
      </xdr:nvSpPr>
      <xdr:spPr bwMode="auto">
        <a:xfrm>
          <a:off x="5600700" y="3053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63049</xdr:rowOff>
    </xdr:from>
    <xdr:ext cx="762000" cy="259045"/>
    <xdr:sp macro="" textlink="">
      <xdr:nvSpPr>
        <xdr:cNvPr id="72" name="人口1人当たり決算額の推移該当値テキスト130"/>
        <xdr:cNvSpPr txBox="1"/>
      </xdr:nvSpPr>
      <xdr:spPr>
        <a:xfrm>
          <a:off x="5740400" y="302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128038</xdr:rowOff>
    </xdr:from>
    <xdr:to>
      <xdr:col>26</xdr:col>
      <xdr:colOff>101600</xdr:colOff>
      <xdr:row>18</xdr:row>
      <xdr:rowOff>58188</xdr:rowOff>
    </xdr:to>
    <xdr:sp macro="" textlink="">
      <xdr:nvSpPr>
        <xdr:cNvPr id="73" name="楕円 72"/>
        <xdr:cNvSpPr/>
      </xdr:nvSpPr>
      <xdr:spPr bwMode="auto">
        <a:xfrm>
          <a:off x="4953000" y="3090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42965</xdr:rowOff>
    </xdr:from>
    <xdr:ext cx="736600" cy="259045"/>
    <xdr:sp macro="" textlink="">
      <xdr:nvSpPr>
        <xdr:cNvPr id="74" name="テキスト ボックス 73"/>
        <xdr:cNvSpPr txBox="1"/>
      </xdr:nvSpPr>
      <xdr:spPr>
        <a:xfrm>
          <a:off x="4622800" y="3176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98140</xdr:rowOff>
    </xdr:from>
    <xdr:to>
      <xdr:col>22</xdr:col>
      <xdr:colOff>165100</xdr:colOff>
      <xdr:row>18</xdr:row>
      <xdr:rowOff>28290</xdr:rowOff>
    </xdr:to>
    <xdr:sp macro="" textlink="">
      <xdr:nvSpPr>
        <xdr:cNvPr id="75" name="楕円 74"/>
        <xdr:cNvSpPr/>
      </xdr:nvSpPr>
      <xdr:spPr bwMode="auto">
        <a:xfrm>
          <a:off x="4254500" y="3060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13067</xdr:rowOff>
    </xdr:from>
    <xdr:ext cx="762000" cy="259045"/>
    <xdr:sp macro="" textlink="">
      <xdr:nvSpPr>
        <xdr:cNvPr id="76" name="テキスト ボックス 75"/>
        <xdr:cNvSpPr txBox="1"/>
      </xdr:nvSpPr>
      <xdr:spPr>
        <a:xfrm>
          <a:off x="3924300" y="314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110844</xdr:rowOff>
    </xdr:from>
    <xdr:to>
      <xdr:col>19</xdr:col>
      <xdr:colOff>38100</xdr:colOff>
      <xdr:row>18</xdr:row>
      <xdr:rowOff>40994</xdr:rowOff>
    </xdr:to>
    <xdr:sp macro="" textlink="">
      <xdr:nvSpPr>
        <xdr:cNvPr id="77" name="楕円 76"/>
        <xdr:cNvSpPr/>
      </xdr:nvSpPr>
      <xdr:spPr bwMode="auto">
        <a:xfrm>
          <a:off x="3556000" y="3073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25771</xdr:rowOff>
    </xdr:from>
    <xdr:ext cx="762000" cy="259045"/>
    <xdr:sp macro="" textlink="">
      <xdr:nvSpPr>
        <xdr:cNvPr id="78" name="テキスト ボックス 77"/>
        <xdr:cNvSpPr txBox="1"/>
      </xdr:nvSpPr>
      <xdr:spPr>
        <a:xfrm>
          <a:off x="3225800" y="315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115759</xdr:rowOff>
    </xdr:from>
    <xdr:to>
      <xdr:col>15</xdr:col>
      <xdr:colOff>101600</xdr:colOff>
      <xdr:row>18</xdr:row>
      <xdr:rowOff>45909</xdr:rowOff>
    </xdr:to>
    <xdr:sp macro="" textlink="">
      <xdr:nvSpPr>
        <xdr:cNvPr id="79" name="楕円 78"/>
        <xdr:cNvSpPr/>
      </xdr:nvSpPr>
      <xdr:spPr bwMode="auto">
        <a:xfrm>
          <a:off x="2857500" y="3078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30686</xdr:rowOff>
    </xdr:from>
    <xdr:ext cx="762000" cy="259045"/>
    <xdr:sp macro="" textlink="">
      <xdr:nvSpPr>
        <xdr:cNvPr id="80" name="テキスト ボックス 79"/>
        <xdr:cNvSpPr txBox="1"/>
      </xdr:nvSpPr>
      <xdr:spPr>
        <a:xfrm>
          <a:off x="2527300" y="316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49352</xdr:rowOff>
    </xdr:from>
    <xdr:to>
      <xdr:col>29</xdr:col>
      <xdr:colOff>127000</xdr:colOff>
      <xdr:row>37</xdr:row>
      <xdr:rowOff>126124</xdr:rowOff>
    </xdr:to>
    <xdr:cxnSp macro="">
      <xdr:nvCxnSpPr>
        <xdr:cNvPr id="114" name="直線コネクタ 113"/>
        <xdr:cNvCxnSpPr/>
      </xdr:nvCxnSpPr>
      <xdr:spPr bwMode="auto">
        <a:xfrm>
          <a:off x="5003800" y="7174052"/>
          <a:ext cx="647700" cy="76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4013</xdr:rowOff>
    </xdr:from>
    <xdr:to>
      <xdr:col>26</xdr:col>
      <xdr:colOff>50800</xdr:colOff>
      <xdr:row>37</xdr:row>
      <xdr:rowOff>49352</xdr:rowOff>
    </xdr:to>
    <xdr:cxnSp macro="">
      <xdr:nvCxnSpPr>
        <xdr:cNvPr id="117" name="直線コネクタ 116"/>
        <xdr:cNvCxnSpPr/>
      </xdr:nvCxnSpPr>
      <xdr:spPr bwMode="auto">
        <a:xfrm>
          <a:off x="4305300" y="7128713"/>
          <a:ext cx="698500" cy="45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325730</xdr:rowOff>
    </xdr:from>
    <xdr:to>
      <xdr:col>22</xdr:col>
      <xdr:colOff>114300</xdr:colOff>
      <xdr:row>37</xdr:row>
      <xdr:rowOff>4013</xdr:rowOff>
    </xdr:to>
    <xdr:cxnSp macro="">
      <xdr:nvCxnSpPr>
        <xdr:cNvPr id="120" name="直線コネクタ 119"/>
        <xdr:cNvCxnSpPr/>
      </xdr:nvCxnSpPr>
      <xdr:spPr bwMode="auto">
        <a:xfrm>
          <a:off x="3606800" y="6936080"/>
          <a:ext cx="698500" cy="192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325730</xdr:rowOff>
    </xdr:from>
    <xdr:to>
      <xdr:col>18</xdr:col>
      <xdr:colOff>177800</xdr:colOff>
      <xdr:row>36</xdr:row>
      <xdr:rowOff>147765</xdr:rowOff>
    </xdr:to>
    <xdr:cxnSp macro="">
      <xdr:nvCxnSpPr>
        <xdr:cNvPr id="123" name="直線コネクタ 122"/>
        <xdr:cNvCxnSpPr/>
      </xdr:nvCxnSpPr>
      <xdr:spPr bwMode="auto">
        <a:xfrm flipV="1">
          <a:off x="2908300" y="6936080"/>
          <a:ext cx="698500" cy="164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75324</xdr:rowOff>
    </xdr:from>
    <xdr:to>
      <xdr:col>29</xdr:col>
      <xdr:colOff>177800</xdr:colOff>
      <xdr:row>37</xdr:row>
      <xdr:rowOff>176924</xdr:rowOff>
    </xdr:to>
    <xdr:sp macro="" textlink="">
      <xdr:nvSpPr>
        <xdr:cNvPr id="133" name="楕円 132"/>
        <xdr:cNvSpPr/>
      </xdr:nvSpPr>
      <xdr:spPr bwMode="auto">
        <a:xfrm>
          <a:off x="5600700" y="7200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47401</xdr:rowOff>
    </xdr:from>
    <xdr:ext cx="762000" cy="259045"/>
    <xdr:sp macro="" textlink="">
      <xdr:nvSpPr>
        <xdr:cNvPr id="134" name="人口1人当たり決算額の推移該当値テキスト445"/>
        <xdr:cNvSpPr txBox="1"/>
      </xdr:nvSpPr>
      <xdr:spPr>
        <a:xfrm>
          <a:off x="5740400" y="717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170002</xdr:rowOff>
    </xdr:from>
    <xdr:to>
      <xdr:col>26</xdr:col>
      <xdr:colOff>101600</xdr:colOff>
      <xdr:row>37</xdr:row>
      <xdr:rowOff>100152</xdr:rowOff>
    </xdr:to>
    <xdr:sp macro="" textlink="">
      <xdr:nvSpPr>
        <xdr:cNvPr id="135" name="楕円 134"/>
        <xdr:cNvSpPr/>
      </xdr:nvSpPr>
      <xdr:spPr bwMode="auto">
        <a:xfrm>
          <a:off x="4953000" y="7123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84929</xdr:rowOff>
    </xdr:from>
    <xdr:ext cx="736600" cy="259045"/>
    <xdr:sp macro="" textlink="">
      <xdr:nvSpPr>
        <xdr:cNvPr id="136" name="テキスト ボックス 135"/>
        <xdr:cNvSpPr txBox="1"/>
      </xdr:nvSpPr>
      <xdr:spPr>
        <a:xfrm>
          <a:off x="4622800" y="7209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124663</xdr:rowOff>
    </xdr:from>
    <xdr:to>
      <xdr:col>22</xdr:col>
      <xdr:colOff>165100</xdr:colOff>
      <xdr:row>37</xdr:row>
      <xdr:rowOff>54813</xdr:rowOff>
    </xdr:to>
    <xdr:sp macro="" textlink="">
      <xdr:nvSpPr>
        <xdr:cNvPr id="137" name="楕円 136"/>
        <xdr:cNvSpPr/>
      </xdr:nvSpPr>
      <xdr:spPr bwMode="auto">
        <a:xfrm>
          <a:off x="4254500" y="7077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39590</xdr:rowOff>
    </xdr:from>
    <xdr:ext cx="762000" cy="259045"/>
    <xdr:sp macro="" textlink="">
      <xdr:nvSpPr>
        <xdr:cNvPr id="138" name="テキスト ボックス 137"/>
        <xdr:cNvSpPr txBox="1"/>
      </xdr:nvSpPr>
      <xdr:spPr>
        <a:xfrm>
          <a:off x="3924300" y="716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274930</xdr:rowOff>
    </xdr:from>
    <xdr:to>
      <xdr:col>19</xdr:col>
      <xdr:colOff>38100</xdr:colOff>
      <xdr:row>36</xdr:row>
      <xdr:rowOff>33630</xdr:rowOff>
    </xdr:to>
    <xdr:sp macro="" textlink="">
      <xdr:nvSpPr>
        <xdr:cNvPr id="139" name="楕円 138"/>
        <xdr:cNvSpPr/>
      </xdr:nvSpPr>
      <xdr:spPr bwMode="auto">
        <a:xfrm>
          <a:off x="3556000" y="6885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43807</xdr:rowOff>
    </xdr:from>
    <xdr:ext cx="762000" cy="259045"/>
    <xdr:sp macro="" textlink="">
      <xdr:nvSpPr>
        <xdr:cNvPr id="140" name="テキスト ボックス 139"/>
        <xdr:cNvSpPr txBox="1"/>
      </xdr:nvSpPr>
      <xdr:spPr>
        <a:xfrm>
          <a:off x="3225800" y="665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96965</xdr:rowOff>
    </xdr:from>
    <xdr:to>
      <xdr:col>15</xdr:col>
      <xdr:colOff>101600</xdr:colOff>
      <xdr:row>37</xdr:row>
      <xdr:rowOff>27115</xdr:rowOff>
    </xdr:to>
    <xdr:sp macro="" textlink="">
      <xdr:nvSpPr>
        <xdr:cNvPr id="141" name="楕円 140"/>
        <xdr:cNvSpPr/>
      </xdr:nvSpPr>
      <xdr:spPr bwMode="auto">
        <a:xfrm>
          <a:off x="2857500" y="7050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11892</xdr:rowOff>
    </xdr:from>
    <xdr:ext cx="762000" cy="259045"/>
    <xdr:sp macro="" textlink="">
      <xdr:nvSpPr>
        <xdr:cNvPr id="142" name="テキスト ボックス 141"/>
        <xdr:cNvSpPr txBox="1"/>
      </xdr:nvSpPr>
      <xdr:spPr>
        <a:xfrm>
          <a:off x="2527300" y="713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84,886
80,728
22.14
38,741,486
37,050,872
1,129,343
16,618,470
15,880,586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163208</xdr:rowOff>
    </xdr:from>
    <xdr:to>
      <xdr:col>24</xdr:col>
      <xdr:colOff>63500</xdr:colOff>
      <xdr:row>36</xdr:row>
      <xdr:rowOff>119507</xdr:rowOff>
    </xdr:to>
    <xdr:cxnSp macro="">
      <xdr:nvCxnSpPr>
        <xdr:cNvPr id="61" name="直線コネクタ 60"/>
        <xdr:cNvCxnSpPr/>
      </xdr:nvCxnSpPr>
      <xdr:spPr>
        <a:xfrm flipV="1">
          <a:off x="3797300" y="6163958"/>
          <a:ext cx="838200" cy="1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70339</xdr:rowOff>
    </xdr:from>
    <xdr:to>
      <xdr:col>19</xdr:col>
      <xdr:colOff>177800</xdr:colOff>
      <xdr:row>36</xdr:row>
      <xdr:rowOff>119507</xdr:rowOff>
    </xdr:to>
    <xdr:cxnSp macro="">
      <xdr:nvCxnSpPr>
        <xdr:cNvPr id="64" name="直線コネクタ 63"/>
        <xdr:cNvCxnSpPr/>
      </xdr:nvCxnSpPr>
      <xdr:spPr>
        <a:xfrm>
          <a:off x="2908300" y="6242539"/>
          <a:ext cx="889000" cy="4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70339</xdr:rowOff>
    </xdr:from>
    <xdr:to>
      <xdr:col>15</xdr:col>
      <xdr:colOff>50800</xdr:colOff>
      <xdr:row>36</xdr:row>
      <xdr:rowOff>135318</xdr:rowOff>
    </xdr:to>
    <xdr:cxnSp macro="">
      <xdr:nvCxnSpPr>
        <xdr:cNvPr id="67" name="直線コネクタ 66"/>
        <xdr:cNvCxnSpPr/>
      </xdr:nvCxnSpPr>
      <xdr:spPr>
        <a:xfrm flipV="1">
          <a:off x="2019300" y="6242539"/>
          <a:ext cx="889000" cy="6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66872</xdr:rowOff>
    </xdr:from>
    <xdr:to>
      <xdr:col>10</xdr:col>
      <xdr:colOff>114300</xdr:colOff>
      <xdr:row>36</xdr:row>
      <xdr:rowOff>135318</xdr:rowOff>
    </xdr:to>
    <xdr:cxnSp macro="">
      <xdr:nvCxnSpPr>
        <xdr:cNvPr id="70" name="直線コネクタ 69"/>
        <xdr:cNvCxnSpPr/>
      </xdr:nvCxnSpPr>
      <xdr:spPr>
        <a:xfrm>
          <a:off x="1130300" y="6239072"/>
          <a:ext cx="889000" cy="6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112408</xdr:rowOff>
    </xdr:from>
    <xdr:to>
      <xdr:col>24</xdr:col>
      <xdr:colOff>114300</xdr:colOff>
      <xdr:row>36</xdr:row>
      <xdr:rowOff>42558</xdr:rowOff>
    </xdr:to>
    <xdr:sp macro="" textlink="">
      <xdr:nvSpPr>
        <xdr:cNvPr id="80" name="楕円 79"/>
        <xdr:cNvSpPr/>
      </xdr:nvSpPr>
      <xdr:spPr>
        <a:xfrm>
          <a:off x="4584700" y="611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90835</xdr:rowOff>
    </xdr:from>
    <xdr:ext cx="534377" cy="259045"/>
    <xdr:sp macro="" textlink="">
      <xdr:nvSpPr>
        <xdr:cNvPr id="81" name="人件費該当値テキスト"/>
        <xdr:cNvSpPr txBox="1"/>
      </xdr:nvSpPr>
      <xdr:spPr>
        <a:xfrm>
          <a:off x="4686300" y="609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68707</xdr:rowOff>
    </xdr:from>
    <xdr:to>
      <xdr:col>20</xdr:col>
      <xdr:colOff>38100</xdr:colOff>
      <xdr:row>36</xdr:row>
      <xdr:rowOff>170307</xdr:rowOff>
    </xdr:to>
    <xdr:sp macro="" textlink="">
      <xdr:nvSpPr>
        <xdr:cNvPr id="82" name="楕円 81"/>
        <xdr:cNvSpPr/>
      </xdr:nvSpPr>
      <xdr:spPr>
        <a:xfrm>
          <a:off x="3746500" y="624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161434</xdr:rowOff>
    </xdr:from>
    <xdr:ext cx="534377" cy="259045"/>
    <xdr:sp macro="" textlink="">
      <xdr:nvSpPr>
        <xdr:cNvPr id="83" name="テキスト ボックス 82"/>
        <xdr:cNvSpPr txBox="1"/>
      </xdr:nvSpPr>
      <xdr:spPr>
        <a:xfrm>
          <a:off x="3530111" y="63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19539</xdr:rowOff>
    </xdr:from>
    <xdr:to>
      <xdr:col>15</xdr:col>
      <xdr:colOff>101600</xdr:colOff>
      <xdr:row>36</xdr:row>
      <xdr:rowOff>121139</xdr:rowOff>
    </xdr:to>
    <xdr:sp macro="" textlink="">
      <xdr:nvSpPr>
        <xdr:cNvPr id="84" name="楕円 83"/>
        <xdr:cNvSpPr/>
      </xdr:nvSpPr>
      <xdr:spPr>
        <a:xfrm>
          <a:off x="2857500" y="619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137666</xdr:rowOff>
    </xdr:from>
    <xdr:ext cx="534377" cy="259045"/>
    <xdr:sp macro="" textlink="">
      <xdr:nvSpPr>
        <xdr:cNvPr id="85" name="テキスト ボックス 84"/>
        <xdr:cNvSpPr txBox="1"/>
      </xdr:nvSpPr>
      <xdr:spPr>
        <a:xfrm>
          <a:off x="2641111" y="596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84518</xdr:rowOff>
    </xdr:from>
    <xdr:to>
      <xdr:col>10</xdr:col>
      <xdr:colOff>165100</xdr:colOff>
      <xdr:row>37</xdr:row>
      <xdr:rowOff>14668</xdr:rowOff>
    </xdr:to>
    <xdr:sp macro="" textlink="">
      <xdr:nvSpPr>
        <xdr:cNvPr id="86" name="楕円 85"/>
        <xdr:cNvSpPr/>
      </xdr:nvSpPr>
      <xdr:spPr>
        <a:xfrm>
          <a:off x="1968500" y="62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31195</xdr:rowOff>
    </xdr:from>
    <xdr:ext cx="534377" cy="259045"/>
    <xdr:sp macro="" textlink="">
      <xdr:nvSpPr>
        <xdr:cNvPr id="87" name="テキスト ボックス 86"/>
        <xdr:cNvSpPr txBox="1"/>
      </xdr:nvSpPr>
      <xdr:spPr>
        <a:xfrm>
          <a:off x="1752111" y="60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16072</xdr:rowOff>
    </xdr:from>
    <xdr:to>
      <xdr:col>6</xdr:col>
      <xdr:colOff>38100</xdr:colOff>
      <xdr:row>36</xdr:row>
      <xdr:rowOff>117672</xdr:rowOff>
    </xdr:to>
    <xdr:sp macro="" textlink="">
      <xdr:nvSpPr>
        <xdr:cNvPr id="88" name="楕円 87"/>
        <xdr:cNvSpPr/>
      </xdr:nvSpPr>
      <xdr:spPr>
        <a:xfrm>
          <a:off x="1079500" y="618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134199</xdr:rowOff>
    </xdr:from>
    <xdr:ext cx="534377" cy="259045"/>
    <xdr:sp macro="" textlink="">
      <xdr:nvSpPr>
        <xdr:cNvPr id="89" name="テキスト ボックス 88"/>
        <xdr:cNvSpPr txBox="1"/>
      </xdr:nvSpPr>
      <xdr:spPr>
        <a:xfrm>
          <a:off x="863111" y="596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122693</xdr:rowOff>
    </xdr:from>
    <xdr:to>
      <xdr:col>24</xdr:col>
      <xdr:colOff>63500</xdr:colOff>
      <xdr:row>58</xdr:row>
      <xdr:rowOff>157357</xdr:rowOff>
    </xdr:to>
    <xdr:cxnSp macro="">
      <xdr:nvCxnSpPr>
        <xdr:cNvPr id="117" name="直線コネクタ 116"/>
        <xdr:cNvCxnSpPr/>
      </xdr:nvCxnSpPr>
      <xdr:spPr>
        <a:xfrm flipV="1">
          <a:off x="3797300" y="10066793"/>
          <a:ext cx="838200" cy="3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157357</xdr:rowOff>
    </xdr:from>
    <xdr:to>
      <xdr:col>19</xdr:col>
      <xdr:colOff>177800</xdr:colOff>
      <xdr:row>59</xdr:row>
      <xdr:rowOff>20243</xdr:rowOff>
    </xdr:to>
    <xdr:cxnSp macro="">
      <xdr:nvCxnSpPr>
        <xdr:cNvPr id="120" name="直線コネクタ 119"/>
        <xdr:cNvCxnSpPr/>
      </xdr:nvCxnSpPr>
      <xdr:spPr>
        <a:xfrm flipV="1">
          <a:off x="2908300" y="10101457"/>
          <a:ext cx="8890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16064</xdr:rowOff>
    </xdr:from>
    <xdr:to>
      <xdr:col>15</xdr:col>
      <xdr:colOff>50800</xdr:colOff>
      <xdr:row>59</xdr:row>
      <xdr:rowOff>20243</xdr:rowOff>
    </xdr:to>
    <xdr:cxnSp macro="">
      <xdr:nvCxnSpPr>
        <xdr:cNvPr id="123" name="直線コネクタ 122"/>
        <xdr:cNvCxnSpPr/>
      </xdr:nvCxnSpPr>
      <xdr:spPr>
        <a:xfrm>
          <a:off x="2019300" y="10131614"/>
          <a:ext cx="88900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16064</xdr:rowOff>
    </xdr:from>
    <xdr:to>
      <xdr:col>10</xdr:col>
      <xdr:colOff>114300</xdr:colOff>
      <xdr:row>59</xdr:row>
      <xdr:rowOff>67261</xdr:rowOff>
    </xdr:to>
    <xdr:cxnSp macro="">
      <xdr:nvCxnSpPr>
        <xdr:cNvPr id="126" name="直線コネクタ 125"/>
        <xdr:cNvCxnSpPr/>
      </xdr:nvCxnSpPr>
      <xdr:spPr>
        <a:xfrm flipV="1">
          <a:off x="1130300" y="10131614"/>
          <a:ext cx="889000" cy="5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71893</xdr:rowOff>
    </xdr:from>
    <xdr:to>
      <xdr:col>24</xdr:col>
      <xdr:colOff>114300</xdr:colOff>
      <xdr:row>59</xdr:row>
      <xdr:rowOff>2043</xdr:rowOff>
    </xdr:to>
    <xdr:sp macro="" textlink="">
      <xdr:nvSpPr>
        <xdr:cNvPr id="136" name="楕円 135"/>
        <xdr:cNvSpPr/>
      </xdr:nvSpPr>
      <xdr:spPr>
        <a:xfrm>
          <a:off x="4584700" y="1001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50320</xdr:rowOff>
    </xdr:from>
    <xdr:ext cx="534377" cy="259045"/>
    <xdr:sp macro="" textlink="">
      <xdr:nvSpPr>
        <xdr:cNvPr id="137" name="物件費該当値テキスト"/>
        <xdr:cNvSpPr txBox="1"/>
      </xdr:nvSpPr>
      <xdr:spPr>
        <a:xfrm>
          <a:off x="4686300" y="999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106557</xdr:rowOff>
    </xdr:from>
    <xdr:to>
      <xdr:col>20</xdr:col>
      <xdr:colOff>38100</xdr:colOff>
      <xdr:row>59</xdr:row>
      <xdr:rowOff>36707</xdr:rowOff>
    </xdr:to>
    <xdr:sp macro="" textlink="">
      <xdr:nvSpPr>
        <xdr:cNvPr id="138" name="楕円 137"/>
        <xdr:cNvSpPr/>
      </xdr:nvSpPr>
      <xdr:spPr>
        <a:xfrm>
          <a:off x="3746500" y="1005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27834</xdr:rowOff>
    </xdr:from>
    <xdr:ext cx="534377" cy="259045"/>
    <xdr:sp macro="" textlink="">
      <xdr:nvSpPr>
        <xdr:cNvPr id="139" name="テキスト ボックス 138"/>
        <xdr:cNvSpPr txBox="1"/>
      </xdr:nvSpPr>
      <xdr:spPr>
        <a:xfrm>
          <a:off x="3530111" y="1014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140893</xdr:rowOff>
    </xdr:from>
    <xdr:to>
      <xdr:col>15</xdr:col>
      <xdr:colOff>101600</xdr:colOff>
      <xdr:row>59</xdr:row>
      <xdr:rowOff>71043</xdr:rowOff>
    </xdr:to>
    <xdr:sp macro="" textlink="">
      <xdr:nvSpPr>
        <xdr:cNvPr id="140" name="楕円 139"/>
        <xdr:cNvSpPr/>
      </xdr:nvSpPr>
      <xdr:spPr>
        <a:xfrm>
          <a:off x="2857500" y="100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62170</xdr:rowOff>
    </xdr:from>
    <xdr:ext cx="534377" cy="259045"/>
    <xdr:sp macro="" textlink="">
      <xdr:nvSpPr>
        <xdr:cNvPr id="141" name="テキスト ボックス 140"/>
        <xdr:cNvSpPr txBox="1"/>
      </xdr:nvSpPr>
      <xdr:spPr>
        <a:xfrm>
          <a:off x="2641111" y="1017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136714</xdr:rowOff>
    </xdr:from>
    <xdr:to>
      <xdr:col>10</xdr:col>
      <xdr:colOff>165100</xdr:colOff>
      <xdr:row>59</xdr:row>
      <xdr:rowOff>66864</xdr:rowOff>
    </xdr:to>
    <xdr:sp macro="" textlink="">
      <xdr:nvSpPr>
        <xdr:cNvPr id="142" name="楕円 141"/>
        <xdr:cNvSpPr/>
      </xdr:nvSpPr>
      <xdr:spPr>
        <a:xfrm>
          <a:off x="1968500" y="1008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57991</xdr:rowOff>
    </xdr:from>
    <xdr:ext cx="534377" cy="259045"/>
    <xdr:sp macro="" textlink="">
      <xdr:nvSpPr>
        <xdr:cNvPr id="143" name="テキスト ボックス 142"/>
        <xdr:cNvSpPr txBox="1"/>
      </xdr:nvSpPr>
      <xdr:spPr>
        <a:xfrm>
          <a:off x="1752111" y="1017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16461</xdr:rowOff>
    </xdr:from>
    <xdr:to>
      <xdr:col>6</xdr:col>
      <xdr:colOff>38100</xdr:colOff>
      <xdr:row>59</xdr:row>
      <xdr:rowOff>118061</xdr:rowOff>
    </xdr:to>
    <xdr:sp macro="" textlink="">
      <xdr:nvSpPr>
        <xdr:cNvPr id="144" name="楕円 143"/>
        <xdr:cNvSpPr/>
      </xdr:nvSpPr>
      <xdr:spPr>
        <a:xfrm>
          <a:off x="1079500" y="1013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109188</xdr:rowOff>
    </xdr:from>
    <xdr:ext cx="534377" cy="259045"/>
    <xdr:sp macro="" textlink="">
      <xdr:nvSpPr>
        <xdr:cNvPr id="145" name="テキスト ボックス 144"/>
        <xdr:cNvSpPr txBox="1"/>
      </xdr:nvSpPr>
      <xdr:spPr>
        <a:xfrm>
          <a:off x="863111" y="1022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90608</xdr:rowOff>
    </xdr:from>
    <xdr:to>
      <xdr:col>24</xdr:col>
      <xdr:colOff>63500</xdr:colOff>
      <xdr:row>77</xdr:row>
      <xdr:rowOff>120041</xdr:rowOff>
    </xdr:to>
    <xdr:cxnSp macro="">
      <xdr:nvCxnSpPr>
        <xdr:cNvPr id="170" name="直線コネクタ 169"/>
        <xdr:cNvCxnSpPr/>
      </xdr:nvCxnSpPr>
      <xdr:spPr>
        <a:xfrm>
          <a:off x="3797300" y="13292258"/>
          <a:ext cx="838200" cy="2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90608</xdr:rowOff>
    </xdr:from>
    <xdr:to>
      <xdr:col>19</xdr:col>
      <xdr:colOff>177800</xdr:colOff>
      <xdr:row>77</xdr:row>
      <xdr:rowOff>121983</xdr:rowOff>
    </xdr:to>
    <xdr:cxnSp macro="">
      <xdr:nvCxnSpPr>
        <xdr:cNvPr id="173" name="直線コネクタ 172"/>
        <xdr:cNvCxnSpPr/>
      </xdr:nvCxnSpPr>
      <xdr:spPr>
        <a:xfrm flipV="1">
          <a:off x="2908300" y="13292258"/>
          <a:ext cx="889000" cy="3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141929</xdr:rowOff>
    </xdr:from>
    <xdr:to>
      <xdr:col>15</xdr:col>
      <xdr:colOff>50800</xdr:colOff>
      <xdr:row>77</xdr:row>
      <xdr:rowOff>121983</xdr:rowOff>
    </xdr:to>
    <xdr:cxnSp macro="">
      <xdr:nvCxnSpPr>
        <xdr:cNvPr id="176" name="直線コネクタ 175"/>
        <xdr:cNvCxnSpPr/>
      </xdr:nvCxnSpPr>
      <xdr:spPr>
        <a:xfrm>
          <a:off x="2019300" y="13172129"/>
          <a:ext cx="889000" cy="15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141929</xdr:rowOff>
    </xdr:from>
    <xdr:to>
      <xdr:col>10</xdr:col>
      <xdr:colOff>114300</xdr:colOff>
      <xdr:row>76</xdr:row>
      <xdr:rowOff>144672</xdr:rowOff>
    </xdr:to>
    <xdr:cxnSp macro="">
      <xdr:nvCxnSpPr>
        <xdr:cNvPr id="179" name="直線コネクタ 178"/>
        <xdr:cNvCxnSpPr/>
      </xdr:nvCxnSpPr>
      <xdr:spPr>
        <a:xfrm flipV="1">
          <a:off x="1130300" y="1317212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69241</xdr:rowOff>
    </xdr:from>
    <xdr:to>
      <xdr:col>24</xdr:col>
      <xdr:colOff>114300</xdr:colOff>
      <xdr:row>77</xdr:row>
      <xdr:rowOff>170841</xdr:rowOff>
    </xdr:to>
    <xdr:sp macro="" textlink="">
      <xdr:nvSpPr>
        <xdr:cNvPr id="189" name="楕円 188"/>
        <xdr:cNvSpPr/>
      </xdr:nvSpPr>
      <xdr:spPr>
        <a:xfrm>
          <a:off x="4584700" y="1327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155618</xdr:rowOff>
    </xdr:from>
    <xdr:ext cx="469744" cy="259045"/>
    <xdr:sp macro="" textlink="">
      <xdr:nvSpPr>
        <xdr:cNvPr id="190" name="維持補修費該当値テキスト"/>
        <xdr:cNvSpPr txBox="1"/>
      </xdr:nvSpPr>
      <xdr:spPr>
        <a:xfrm>
          <a:off x="4686300" y="131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39808</xdr:rowOff>
    </xdr:from>
    <xdr:to>
      <xdr:col>20</xdr:col>
      <xdr:colOff>38100</xdr:colOff>
      <xdr:row>77</xdr:row>
      <xdr:rowOff>141408</xdr:rowOff>
    </xdr:to>
    <xdr:sp macro="" textlink="">
      <xdr:nvSpPr>
        <xdr:cNvPr id="191" name="楕円 190"/>
        <xdr:cNvSpPr/>
      </xdr:nvSpPr>
      <xdr:spPr>
        <a:xfrm>
          <a:off x="3746500" y="1324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132535</xdr:rowOff>
    </xdr:from>
    <xdr:ext cx="469744" cy="259045"/>
    <xdr:sp macro="" textlink="">
      <xdr:nvSpPr>
        <xdr:cNvPr id="192" name="テキスト ボックス 191"/>
        <xdr:cNvSpPr txBox="1"/>
      </xdr:nvSpPr>
      <xdr:spPr>
        <a:xfrm>
          <a:off x="3562428" y="1333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71183</xdr:rowOff>
    </xdr:from>
    <xdr:to>
      <xdr:col>15</xdr:col>
      <xdr:colOff>101600</xdr:colOff>
      <xdr:row>78</xdr:row>
      <xdr:rowOff>1333</xdr:rowOff>
    </xdr:to>
    <xdr:sp macro="" textlink="">
      <xdr:nvSpPr>
        <xdr:cNvPr id="193" name="楕円 192"/>
        <xdr:cNvSpPr/>
      </xdr:nvSpPr>
      <xdr:spPr>
        <a:xfrm>
          <a:off x="2857500" y="1327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163910</xdr:rowOff>
    </xdr:from>
    <xdr:ext cx="469744" cy="259045"/>
    <xdr:sp macro="" textlink="">
      <xdr:nvSpPr>
        <xdr:cNvPr id="194" name="テキスト ボックス 193"/>
        <xdr:cNvSpPr txBox="1"/>
      </xdr:nvSpPr>
      <xdr:spPr>
        <a:xfrm>
          <a:off x="2673428" y="1336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91129</xdr:rowOff>
    </xdr:from>
    <xdr:to>
      <xdr:col>10</xdr:col>
      <xdr:colOff>165100</xdr:colOff>
      <xdr:row>77</xdr:row>
      <xdr:rowOff>21279</xdr:rowOff>
    </xdr:to>
    <xdr:sp macro="" textlink="">
      <xdr:nvSpPr>
        <xdr:cNvPr id="195" name="楕円 194"/>
        <xdr:cNvSpPr/>
      </xdr:nvSpPr>
      <xdr:spPr>
        <a:xfrm>
          <a:off x="1968500" y="1312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12406</xdr:rowOff>
    </xdr:from>
    <xdr:ext cx="469744" cy="259045"/>
    <xdr:sp macro="" textlink="">
      <xdr:nvSpPr>
        <xdr:cNvPr id="196" name="テキスト ボックス 195"/>
        <xdr:cNvSpPr txBox="1"/>
      </xdr:nvSpPr>
      <xdr:spPr>
        <a:xfrm>
          <a:off x="1784428" y="1321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93872</xdr:rowOff>
    </xdr:from>
    <xdr:to>
      <xdr:col>6</xdr:col>
      <xdr:colOff>38100</xdr:colOff>
      <xdr:row>77</xdr:row>
      <xdr:rowOff>24022</xdr:rowOff>
    </xdr:to>
    <xdr:sp macro="" textlink="">
      <xdr:nvSpPr>
        <xdr:cNvPr id="197" name="楕円 196"/>
        <xdr:cNvSpPr/>
      </xdr:nvSpPr>
      <xdr:spPr>
        <a:xfrm>
          <a:off x="1079500" y="131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15149</xdr:rowOff>
    </xdr:from>
    <xdr:ext cx="469744" cy="259045"/>
    <xdr:sp macro="" textlink="">
      <xdr:nvSpPr>
        <xdr:cNvPr id="198" name="テキスト ボックス 197"/>
        <xdr:cNvSpPr txBox="1"/>
      </xdr:nvSpPr>
      <xdr:spPr>
        <a:xfrm>
          <a:off x="895428" y="1321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1093</xdr:rowOff>
    </xdr:from>
    <xdr:to>
      <xdr:col>24</xdr:col>
      <xdr:colOff>63500</xdr:colOff>
      <xdr:row>97</xdr:row>
      <xdr:rowOff>47600</xdr:rowOff>
    </xdr:to>
    <xdr:cxnSp macro="">
      <xdr:nvCxnSpPr>
        <xdr:cNvPr id="228" name="直線コネクタ 227"/>
        <xdr:cNvCxnSpPr/>
      </xdr:nvCxnSpPr>
      <xdr:spPr>
        <a:xfrm flipV="1">
          <a:off x="3797300" y="16631743"/>
          <a:ext cx="838200" cy="4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47600</xdr:rowOff>
    </xdr:from>
    <xdr:to>
      <xdr:col>19</xdr:col>
      <xdr:colOff>177800</xdr:colOff>
      <xdr:row>97</xdr:row>
      <xdr:rowOff>116446</xdr:rowOff>
    </xdr:to>
    <xdr:cxnSp macro="">
      <xdr:nvCxnSpPr>
        <xdr:cNvPr id="231" name="直線コネクタ 230"/>
        <xdr:cNvCxnSpPr/>
      </xdr:nvCxnSpPr>
      <xdr:spPr>
        <a:xfrm flipV="1">
          <a:off x="2908300" y="16678250"/>
          <a:ext cx="889000" cy="6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116446</xdr:rowOff>
    </xdr:from>
    <xdr:to>
      <xdr:col>15</xdr:col>
      <xdr:colOff>50800</xdr:colOff>
      <xdr:row>97</xdr:row>
      <xdr:rowOff>126709</xdr:rowOff>
    </xdr:to>
    <xdr:cxnSp macro="">
      <xdr:nvCxnSpPr>
        <xdr:cNvPr id="234" name="直線コネクタ 233"/>
        <xdr:cNvCxnSpPr/>
      </xdr:nvCxnSpPr>
      <xdr:spPr>
        <a:xfrm flipV="1">
          <a:off x="2019300" y="16747096"/>
          <a:ext cx="889000" cy="1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126709</xdr:rowOff>
    </xdr:from>
    <xdr:to>
      <xdr:col>10</xdr:col>
      <xdr:colOff>114300</xdr:colOff>
      <xdr:row>97</xdr:row>
      <xdr:rowOff>131445</xdr:rowOff>
    </xdr:to>
    <xdr:cxnSp macro="">
      <xdr:nvCxnSpPr>
        <xdr:cNvPr id="237" name="直線コネクタ 236"/>
        <xdr:cNvCxnSpPr/>
      </xdr:nvCxnSpPr>
      <xdr:spPr>
        <a:xfrm flipV="1">
          <a:off x="1130300" y="16757359"/>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121743</xdr:rowOff>
    </xdr:from>
    <xdr:to>
      <xdr:col>24</xdr:col>
      <xdr:colOff>114300</xdr:colOff>
      <xdr:row>97</xdr:row>
      <xdr:rowOff>51893</xdr:rowOff>
    </xdr:to>
    <xdr:sp macro="" textlink="">
      <xdr:nvSpPr>
        <xdr:cNvPr id="247" name="楕円 246"/>
        <xdr:cNvSpPr/>
      </xdr:nvSpPr>
      <xdr:spPr>
        <a:xfrm>
          <a:off x="4584700" y="1658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144620</xdr:rowOff>
    </xdr:from>
    <xdr:ext cx="534377" cy="259045"/>
    <xdr:sp macro="" textlink="">
      <xdr:nvSpPr>
        <xdr:cNvPr id="248" name="扶助費該当値テキスト"/>
        <xdr:cNvSpPr txBox="1"/>
      </xdr:nvSpPr>
      <xdr:spPr>
        <a:xfrm>
          <a:off x="4686300" y="1643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168250</xdr:rowOff>
    </xdr:from>
    <xdr:to>
      <xdr:col>20</xdr:col>
      <xdr:colOff>38100</xdr:colOff>
      <xdr:row>97</xdr:row>
      <xdr:rowOff>98400</xdr:rowOff>
    </xdr:to>
    <xdr:sp macro="" textlink="">
      <xdr:nvSpPr>
        <xdr:cNvPr id="249" name="楕円 248"/>
        <xdr:cNvSpPr/>
      </xdr:nvSpPr>
      <xdr:spPr>
        <a:xfrm>
          <a:off x="3746500" y="166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114927</xdr:rowOff>
    </xdr:from>
    <xdr:ext cx="534377" cy="259045"/>
    <xdr:sp macro="" textlink="">
      <xdr:nvSpPr>
        <xdr:cNvPr id="250" name="テキスト ボックス 249"/>
        <xdr:cNvSpPr txBox="1"/>
      </xdr:nvSpPr>
      <xdr:spPr>
        <a:xfrm>
          <a:off x="3530111" y="1640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65646</xdr:rowOff>
    </xdr:from>
    <xdr:to>
      <xdr:col>15</xdr:col>
      <xdr:colOff>101600</xdr:colOff>
      <xdr:row>97</xdr:row>
      <xdr:rowOff>167246</xdr:rowOff>
    </xdr:to>
    <xdr:sp macro="" textlink="">
      <xdr:nvSpPr>
        <xdr:cNvPr id="251" name="楕円 250"/>
        <xdr:cNvSpPr/>
      </xdr:nvSpPr>
      <xdr:spPr>
        <a:xfrm>
          <a:off x="2857500" y="1669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12323</xdr:rowOff>
    </xdr:from>
    <xdr:ext cx="534377" cy="259045"/>
    <xdr:sp macro="" textlink="">
      <xdr:nvSpPr>
        <xdr:cNvPr id="252" name="テキスト ボックス 251"/>
        <xdr:cNvSpPr txBox="1"/>
      </xdr:nvSpPr>
      <xdr:spPr>
        <a:xfrm>
          <a:off x="2641111" y="164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75909</xdr:rowOff>
    </xdr:from>
    <xdr:to>
      <xdr:col>10</xdr:col>
      <xdr:colOff>165100</xdr:colOff>
      <xdr:row>98</xdr:row>
      <xdr:rowOff>6059</xdr:rowOff>
    </xdr:to>
    <xdr:sp macro="" textlink="">
      <xdr:nvSpPr>
        <xdr:cNvPr id="253" name="楕円 252"/>
        <xdr:cNvSpPr/>
      </xdr:nvSpPr>
      <xdr:spPr>
        <a:xfrm>
          <a:off x="1968500" y="167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22586</xdr:rowOff>
    </xdr:from>
    <xdr:ext cx="534377" cy="259045"/>
    <xdr:sp macro="" textlink="">
      <xdr:nvSpPr>
        <xdr:cNvPr id="254" name="テキスト ボックス 253"/>
        <xdr:cNvSpPr txBox="1"/>
      </xdr:nvSpPr>
      <xdr:spPr>
        <a:xfrm>
          <a:off x="1752111" y="1648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80645</xdr:rowOff>
    </xdr:from>
    <xdr:to>
      <xdr:col>6</xdr:col>
      <xdr:colOff>38100</xdr:colOff>
      <xdr:row>98</xdr:row>
      <xdr:rowOff>10795</xdr:rowOff>
    </xdr:to>
    <xdr:sp macro="" textlink="">
      <xdr:nvSpPr>
        <xdr:cNvPr id="255" name="楕円 254"/>
        <xdr:cNvSpPr/>
      </xdr:nvSpPr>
      <xdr:spPr>
        <a:xfrm>
          <a:off x="1079500" y="1671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27322</xdr:rowOff>
    </xdr:from>
    <xdr:ext cx="534377" cy="259045"/>
    <xdr:sp macro="" textlink="">
      <xdr:nvSpPr>
        <xdr:cNvPr id="256" name="テキスト ボックス 255"/>
        <xdr:cNvSpPr txBox="1"/>
      </xdr:nvSpPr>
      <xdr:spPr>
        <a:xfrm>
          <a:off x="863111" y="164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41653</xdr:rowOff>
    </xdr:from>
    <xdr:to>
      <xdr:col>55</xdr:col>
      <xdr:colOff>0</xdr:colOff>
      <xdr:row>38</xdr:row>
      <xdr:rowOff>55762</xdr:rowOff>
    </xdr:to>
    <xdr:cxnSp macro="">
      <xdr:nvCxnSpPr>
        <xdr:cNvPr id="283" name="直線コネクタ 282"/>
        <xdr:cNvCxnSpPr/>
      </xdr:nvCxnSpPr>
      <xdr:spPr>
        <a:xfrm flipV="1">
          <a:off x="9639300" y="6042403"/>
          <a:ext cx="838200" cy="52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42806</xdr:rowOff>
    </xdr:from>
    <xdr:to>
      <xdr:col>50</xdr:col>
      <xdr:colOff>114300</xdr:colOff>
      <xdr:row>38</xdr:row>
      <xdr:rowOff>55762</xdr:rowOff>
    </xdr:to>
    <xdr:cxnSp macro="">
      <xdr:nvCxnSpPr>
        <xdr:cNvPr id="286" name="直線コネクタ 285"/>
        <xdr:cNvCxnSpPr/>
      </xdr:nvCxnSpPr>
      <xdr:spPr>
        <a:xfrm>
          <a:off x="8750300" y="6557906"/>
          <a:ext cx="889000" cy="1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41009</xdr:rowOff>
    </xdr:from>
    <xdr:to>
      <xdr:col>45</xdr:col>
      <xdr:colOff>177800</xdr:colOff>
      <xdr:row>38</xdr:row>
      <xdr:rowOff>42806</xdr:rowOff>
    </xdr:to>
    <xdr:cxnSp macro="">
      <xdr:nvCxnSpPr>
        <xdr:cNvPr id="289" name="直線コネクタ 288"/>
        <xdr:cNvCxnSpPr/>
      </xdr:nvCxnSpPr>
      <xdr:spPr>
        <a:xfrm>
          <a:off x="7861300" y="6556109"/>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32217</xdr:rowOff>
    </xdr:from>
    <xdr:to>
      <xdr:col>41</xdr:col>
      <xdr:colOff>50800</xdr:colOff>
      <xdr:row>38</xdr:row>
      <xdr:rowOff>41009</xdr:rowOff>
    </xdr:to>
    <xdr:cxnSp macro="">
      <xdr:nvCxnSpPr>
        <xdr:cNvPr id="292" name="直線コネクタ 291"/>
        <xdr:cNvCxnSpPr/>
      </xdr:nvCxnSpPr>
      <xdr:spPr>
        <a:xfrm>
          <a:off x="6972300" y="6547317"/>
          <a:ext cx="889000" cy="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162303</xdr:rowOff>
    </xdr:from>
    <xdr:to>
      <xdr:col>55</xdr:col>
      <xdr:colOff>50800</xdr:colOff>
      <xdr:row>35</xdr:row>
      <xdr:rowOff>92453</xdr:rowOff>
    </xdr:to>
    <xdr:sp macro="" textlink="">
      <xdr:nvSpPr>
        <xdr:cNvPr id="302" name="楕円 301"/>
        <xdr:cNvSpPr/>
      </xdr:nvSpPr>
      <xdr:spPr>
        <a:xfrm>
          <a:off x="10426700" y="599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77230</xdr:rowOff>
    </xdr:from>
    <xdr:ext cx="599010" cy="259045"/>
    <xdr:sp macro="" textlink="">
      <xdr:nvSpPr>
        <xdr:cNvPr id="303" name="補助費等該当値テキスト"/>
        <xdr:cNvSpPr txBox="1"/>
      </xdr:nvSpPr>
      <xdr:spPr>
        <a:xfrm>
          <a:off x="10528300" y="590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4962</xdr:rowOff>
    </xdr:from>
    <xdr:to>
      <xdr:col>50</xdr:col>
      <xdr:colOff>165100</xdr:colOff>
      <xdr:row>38</xdr:row>
      <xdr:rowOff>106562</xdr:rowOff>
    </xdr:to>
    <xdr:sp macro="" textlink="">
      <xdr:nvSpPr>
        <xdr:cNvPr id="304" name="楕円 303"/>
        <xdr:cNvSpPr/>
      </xdr:nvSpPr>
      <xdr:spPr>
        <a:xfrm>
          <a:off x="9588500" y="652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97689</xdr:rowOff>
    </xdr:from>
    <xdr:ext cx="534377" cy="259045"/>
    <xdr:sp macro="" textlink="">
      <xdr:nvSpPr>
        <xdr:cNvPr id="305" name="テキスト ボックス 304"/>
        <xdr:cNvSpPr txBox="1"/>
      </xdr:nvSpPr>
      <xdr:spPr>
        <a:xfrm>
          <a:off x="9372111" y="661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163456</xdr:rowOff>
    </xdr:from>
    <xdr:to>
      <xdr:col>46</xdr:col>
      <xdr:colOff>38100</xdr:colOff>
      <xdr:row>38</xdr:row>
      <xdr:rowOff>93606</xdr:rowOff>
    </xdr:to>
    <xdr:sp macro="" textlink="">
      <xdr:nvSpPr>
        <xdr:cNvPr id="306" name="楕円 305"/>
        <xdr:cNvSpPr/>
      </xdr:nvSpPr>
      <xdr:spPr>
        <a:xfrm>
          <a:off x="8699500" y="650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84733</xdr:rowOff>
    </xdr:from>
    <xdr:ext cx="534377" cy="259045"/>
    <xdr:sp macro="" textlink="">
      <xdr:nvSpPr>
        <xdr:cNvPr id="307" name="テキスト ボックス 306"/>
        <xdr:cNvSpPr txBox="1"/>
      </xdr:nvSpPr>
      <xdr:spPr>
        <a:xfrm>
          <a:off x="8483111" y="65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161659</xdr:rowOff>
    </xdr:from>
    <xdr:to>
      <xdr:col>41</xdr:col>
      <xdr:colOff>101600</xdr:colOff>
      <xdr:row>38</xdr:row>
      <xdr:rowOff>91809</xdr:rowOff>
    </xdr:to>
    <xdr:sp macro="" textlink="">
      <xdr:nvSpPr>
        <xdr:cNvPr id="308" name="楕円 307"/>
        <xdr:cNvSpPr/>
      </xdr:nvSpPr>
      <xdr:spPr>
        <a:xfrm>
          <a:off x="7810500" y="65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82936</xdr:rowOff>
    </xdr:from>
    <xdr:ext cx="534377" cy="259045"/>
    <xdr:sp macro="" textlink="">
      <xdr:nvSpPr>
        <xdr:cNvPr id="309" name="テキスト ボックス 308"/>
        <xdr:cNvSpPr txBox="1"/>
      </xdr:nvSpPr>
      <xdr:spPr>
        <a:xfrm>
          <a:off x="7594111" y="659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152867</xdr:rowOff>
    </xdr:from>
    <xdr:to>
      <xdr:col>36</xdr:col>
      <xdr:colOff>165100</xdr:colOff>
      <xdr:row>38</xdr:row>
      <xdr:rowOff>83017</xdr:rowOff>
    </xdr:to>
    <xdr:sp macro="" textlink="">
      <xdr:nvSpPr>
        <xdr:cNvPr id="310" name="楕円 309"/>
        <xdr:cNvSpPr/>
      </xdr:nvSpPr>
      <xdr:spPr>
        <a:xfrm>
          <a:off x="6921500" y="649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74144</xdr:rowOff>
    </xdr:from>
    <xdr:ext cx="534377" cy="259045"/>
    <xdr:sp macro="" textlink="">
      <xdr:nvSpPr>
        <xdr:cNvPr id="311" name="テキスト ボックス 310"/>
        <xdr:cNvSpPr txBox="1"/>
      </xdr:nvSpPr>
      <xdr:spPr>
        <a:xfrm>
          <a:off x="6705111" y="65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122911</xdr:rowOff>
    </xdr:from>
    <xdr:to>
      <xdr:col>55</xdr:col>
      <xdr:colOff>0</xdr:colOff>
      <xdr:row>59</xdr:row>
      <xdr:rowOff>5815</xdr:rowOff>
    </xdr:to>
    <xdr:cxnSp macro="">
      <xdr:nvCxnSpPr>
        <xdr:cNvPr id="342" name="直線コネクタ 341"/>
        <xdr:cNvCxnSpPr/>
      </xdr:nvCxnSpPr>
      <xdr:spPr>
        <a:xfrm>
          <a:off x="9639300" y="10067011"/>
          <a:ext cx="838200" cy="5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105694</xdr:rowOff>
    </xdr:from>
    <xdr:to>
      <xdr:col>50</xdr:col>
      <xdr:colOff>114300</xdr:colOff>
      <xdr:row>58</xdr:row>
      <xdr:rowOff>122911</xdr:rowOff>
    </xdr:to>
    <xdr:cxnSp macro="">
      <xdr:nvCxnSpPr>
        <xdr:cNvPr id="345" name="直線コネクタ 344"/>
        <xdr:cNvCxnSpPr/>
      </xdr:nvCxnSpPr>
      <xdr:spPr>
        <a:xfrm>
          <a:off x="8750300" y="10049794"/>
          <a:ext cx="889000" cy="1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42487</xdr:rowOff>
    </xdr:from>
    <xdr:to>
      <xdr:col>45</xdr:col>
      <xdr:colOff>177800</xdr:colOff>
      <xdr:row>58</xdr:row>
      <xdr:rowOff>105694</xdr:rowOff>
    </xdr:to>
    <xdr:cxnSp macro="">
      <xdr:nvCxnSpPr>
        <xdr:cNvPr id="348" name="直線コネクタ 347"/>
        <xdr:cNvCxnSpPr/>
      </xdr:nvCxnSpPr>
      <xdr:spPr>
        <a:xfrm>
          <a:off x="7861300" y="9986587"/>
          <a:ext cx="889000" cy="6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42487</xdr:rowOff>
    </xdr:from>
    <xdr:to>
      <xdr:col>41</xdr:col>
      <xdr:colOff>50800</xdr:colOff>
      <xdr:row>58</xdr:row>
      <xdr:rowOff>103284</xdr:rowOff>
    </xdr:to>
    <xdr:cxnSp macro="">
      <xdr:nvCxnSpPr>
        <xdr:cNvPr id="351" name="直線コネクタ 350"/>
        <xdr:cNvCxnSpPr/>
      </xdr:nvCxnSpPr>
      <xdr:spPr>
        <a:xfrm flipV="1">
          <a:off x="6972300" y="9986587"/>
          <a:ext cx="889000" cy="6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126465</xdr:rowOff>
    </xdr:from>
    <xdr:to>
      <xdr:col>55</xdr:col>
      <xdr:colOff>50800</xdr:colOff>
      <xdr:row>59</xdr:row>
      <xdr:rowOff>56615</xdr:rowOff>
    </xdr:to>
    <xdr:sp macro="" textlink="">
      <xdr:nvSpPr>
        <xdr:cNvPr id="361" name="楕円 360"/>
        <xdr:cNvSpPr/>
      </xdr:nvSpPr>
      <xdr:spPr>
        <a:xfrm>
          <a:off x="10426700" y="100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41392</xdr:rowOff>
    </xdr:from>
    <xdr:ext cx="534377" cy="259045"/>
    <xdr:sp macro="" textlink="">
      <xdr:nvSpPr>
        <xdr:cNvPr id="362" name="普通建設事業費該当値テキスト"/>
        <xdr:cNvSpPr txBox="1"/>
      </xdr:nvSpPr>
      <xdr:spPr>
        <a:xfrm>
          <a:off x="10528300" y="998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72111</xdr:rowOff>
    </xdr:from>
    <xdr:to>
      <xdr:col>50</xdr:col>
      <xdr:colOff>165100</xdr:colOff>
      <xdr:row>59</xdr:row>
      <xdr:rowOff>2261</xdr:rowOff>
    </xdr:to>
    <xdr:sp macro="" textlink="">
      <xdr:nvSpPr>
        <xdr:cNvPr id="363" name="楕円 362"/>
        <xdr:cNvSpPr/>
      </xdr:nvSpPr>
      <xdr:spPr>
        <a:xfrm>
          <a:off x="9588500" y="1001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164838</xdr:rowOff>
    </xdr:from>
    <xdr:ext cx="534377" cy="259045"/>
    <xdr:sp macro="" textlink="">
      <xdr:nvSpPr>
        <xdr:cNvPr id="364" name="テキスト ボックス 363"/>
        <xdr:cNvSpPr txBox="1"/>
      </xdr:nvSpPr>
      <xdr:spPr>
        <a:xfrm>
          <a:off x="9372111" y="1010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54894</xdr:rowOff>
    </xdr:from>
    <xdr:to>
      <xdr:col>46</xdr:col>
      <xdr:colOff>38100</xdr:colOff>
      <xdr:row>58</xdr:row>
      <xdr:rowOff>156494</xdr:rowOff>
    </xdr:to>
    <xdr:sp macro="" textlink="">
      <xdr:nvSpPr>
        <xdr:cNvPr id="365" name="楕円 364"/>
        <xdr:cNvSpPr/>
      </xdr:nvSpPr>
      <xdr:spPr>
        <a:xfrm>
          <a:off x="8699500" y="999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147621</xdr:rowOff>
    </xdr:from>
    <xdr:ext cx="534377" cy="259045"/>
    <xdr:sp macro="" textlink="">
      <xdr:nvSpPr>
        <xdr:cNvPr id="366" name="テキスト ボックス 365"/>
        <xdr:cNvSpPr txBox="1"/>
      </xdr:nvSpPr>
      <xdr:spPr>
        <a:xfrm>
          <a:off x="8483111" y="1009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163137</xdr:rowOff>
    </xdr:from>
    <xdr:to>
      <xdr:col>41</xdr:col>
      <xdr:colOff>101600</xdr:colOff>
      <xdr:row>58</xdr:row>
      <xdr:rowOff>93287</xdr:rowOff>
    </xdr:to>
    <xdr:sp macro="" textlink="">
      <xdr:nvSpPr>
        <xdr:cNvPr id="367" name="楕円 366"/>
        <xdr:cNvSpPr/>
      </xdr:nvSpPr>
      <xdr:spPr>
        <a:xfrm>
          <a:off x="7810500" y="993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109814</xdr:rowOff>
    </xdr:from>
    <xdr:ext cx="534377" cy="259045"/>
    <xdr:sp macro="" textlink="">
      <xdr:nvSpPr>
        <xdr:cNvPr id="368" name="テキスト ボックス 367"/>
        <xdr:cNvSpPr txBox="1"/>
      </xdr:nvSpPr>
      <xdr:spPr>
        <a:xfrm>
          <a:off x="7594111" y="971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52484</xdr:rowOff>
    </xdr:from>
    <xdr:to>
      <xdr:col>36</xdr:col>
      <xdr:colOff>165100</xdr:colOff>
      <xdr:row>58</xdr:row>
      <xdr:rowOff>154084</xdr:rowOff>
    </xdr:to>
    <xdr:sp macro="" textlink="">
      <xdr:nvSpPr>
        <xdr:cNvPr id="369" name="楕円 368"/>
        <xdr:cNvSpPr/>
      </xdr:nvSpPr>
      <xdr:spPr>
        <a:xfrm>
          <a:off x="6921500" y="9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145211</xdr:rowOff>
    </xdr:from>
    <xdr:ext cx="534377" cy="259045"/>
    <xdr:sp macro="" textlink="">
      <xdr:nvSpPr>
        <xdr:cNvPr id="370" name="テキスト ボックス 369"/>
        <xdr:cNvSpPr txBox="1"/>
      </xdr:nvSpPr>
      <xdr:spPr>
        <a:xfrm>
          <a:off x="6705111" y="1008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118673</xdr:rowOff>
    </xdr:from>
    <xdr:to>
      <xdr:col>55</xdr:col>
      <xdr:colOff>0</xdr:colOff>
      <xdr:row>78</xdr:row>
      <xdr:rowOff>126450</xdr:rowOff>
    </xdr:to>
    <xdr:cxnSp macro="">
      <xdr:nvCxnSpPr>
        <xdr:cNvPr id="397" name="直線コネクタ 396"/>
        <xdr:cNvCxnSpPr/>
      </xdr:nvCxnSpPr>
      <xdr:spPr>
        <a:xfrm flipV="1">
          <a:off x="9639300" y="13491773"/>
          <a:ext cx="838200" cy="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126267</xdr:rowOff>
    </xdr:from>
    <xdr:to>
      <xdr:col>50</xdr:col>
      <xdr:colOff>114300</xdr:colOff>
      <xdr:row>78</xdr:row>
      <xdr:rowOff>126450</xdr:rowOff>
    </xdr:to>
    <xdr:cxnSp macro="">
      <xdr:nvCxnSpPr>
        <xdr:cNvPr id="400" name="直線コネクタ 399"/>
        <xdr:cNvCxnSpPr/>
      </xdr:nvCxnSpPr>
      <xdr:spPr>
        <a:xfrm>
          <a:off x="8750300" y="1349936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22287</xdr:rowOff>
    </xdr:from>
    <xdr:to>
      <xdr:col>45</xdr:col>
      <xdr:colOff>177800</xdr:colOff>
      <xdr:row>78</xdr:row>
      <xdr:rowOff>126267</xdr:rowOff>
    </xdr:to>
    <xdr:cxnSp macro="">
      <xdr:nvCxnSpPr>
        <xdr:cNvPr id="403" name="直線コネクタ 402"/>
        <xdr:cNvCxnSpPr/>
      </xdr:nvCxnSpPr>
      <xdr:spPr>
        <a:xfrm>
          <a:off x="7861300" y="13395387"/>
          <a:ext cx="889000" cy="10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22287</xdr:rowOff>
    </xdr:from>
    <xdr:to>
      <xdr:col>41</xdr:col>
      <xdr:colOff>50800</xdr:colOff>
      <xdr:row>78</xdr:row>
      <xdr:rowOff>75595</xdr:rowOff>
    </xdr:to>
    <xdr:cxnSp macro="">
      <xdr:nvCxnSpPr>
        <xdr:cNvPr id="406" name="直線コネクタ 405"/>
        <xdr:cNvCxnSpPr/>
      </xdr:nvCxnSpPr>
      <xdr:spPr>
        <a:xfrm flipV="1">
          <a:off x="6972300" y="13395387"/>
          <a:ext cx="889000" cy="5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108031</xdr:rowOff>
    </xdr:from>
    <xdr:ext cx="534377" cy="259045"/>
    <xdr:sp macro="" textlink="">
      <xdr:nvSpPr>
        <xdr:cNvPr id="408" name="テキスト ボックス 407"/>
        <xdr:cNvSpPr txBox="1"/>
      </xdr:nvSpPr>
      <xdr:spPr>
        <a:xfrm>
          <a:off x="7594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67873</xdr:rowOff>
    </xdr:from>
    <xdr:to>
      <xdr:col>55</xdr:col>
      <xdr:colOff>50800</xdr:colOff>
      <xdr:row>78</xdr:row>
      <xdr:rowOff>169473</xdr:rowOff>
    </xdr:to>
    <xdr:sp macro="" textlink="">
      <xdr:nvSpPr>
        <xdr:cNvPr id="416" name="楕円 415"/>
        <xdr:cNvSpPr/>
      </xdr:nvSpPr>
      <xdr:spPr>
        <a:xfrm>
          <a:off x="10426700" y="1344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154250</xdr:rowOff>
    </xdr:from>
    <xdr:ext cx="469744" cy="259045"/>
    <xdr:sp macro="" textlink="">
      <xdr:nvSpPr>
        <xdr:cNvPr id="417" name="普通建設事業費 （ うち新規整備　）該当値テキスト"/>
        <xdr:cNvSpPr txBox="1"/>
      </xdr:nvSpPr>
      <xdr:spPr>
        <a:xfrm>
          <a:off x="10528300" y="1335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75650</xdr:rowOff>
    </xdr:from>
    <xdr:to>
      <xdr:col>50</xdr:col>
      <xdr:colOff>165100</xdr:colOff>
      <xdr:row>79</xdr:row>
      <xdr:rowOff>5800</xdr:rowOff>
    </xdr:to>
    <xdr:sp macro="" textlink="">
      <xdr:nvSpPr>
        <xdr:cNvPr id="418" name="楕円 417"/>
        <xdr:cNvSpPr/>
      </xdr:nvSpPr>
      <xdr:spPr>
        <a:xfrm>
          <a:off x="9588500" y="134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168377</xdr:rowOff>
    </xdr:from>
    <xdr:ext cx="469744" cy="259045"/>
    <xdr:sp macro="" textlink="">
      <xdr:nvSpPr>
        <xdr:cNvPr id="419" name="テキスト ボックス 418"/>
        <xdr:cNvSpPr txBox="1"/>
      </xdr:nvSpPr>
      <xdr:spPr>
        <a:xfrm>
          <a:off x="9404428" y="1354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75467</xdr:rowOff>
    </xdr:from>
    <xdr:to>
      <xdr:col>46</xdr:col>
      <xdr:colOff>38100</xdr:colOff>
      <xdr:row>79</xdr:row>
      <xdr:rowOff>5617</xdr:rowOff>
    </xdr:to>
    <xdr:sp macro="" textlink="">
      <xdr:nvSpPr>
        <xdr:cNvPr id="420" name="楕円 419"/>
        <xdr:cNvSpPr/>
      </xdr:nvSpPr>
      <xdr:spPr>
        <a:xfrm>
          <a:off x="8699500" y="1344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168194</xdr:rowOff>
    </xdr:from>
    <xdr:ext cx="469744" cy="259045"/>
    <xdr:sp macro="" textlink="">
      <xdr:nvSpPr>
        <xdr:cNvPr id="421" name="テキスト ボックス 420"/>
        <xdr:cNvSpPr txBox="1"/>
      </xdr:nvSpPr>
      <xdr:spPr>
        <a:xfrm>
          <a:off x="8515428" y="1354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142937</xdr:rowOff>
    </xdr:from>
    <xdr:to>
      <xdr:col>41</xdr:col>
      <xdr:colOff>101600</xdr:colOff>
      <xdr:row>78</xdr:row>
      <xdr:rowOff>73087</xdr:rowOff>
    </xdr:to>
    <xdr:sp macro="" textlink="">
      <xdr:nvSpPr>
        <xdr:cNvPr id="422" name="楕円 421"/>
        <xdr:cNvSpPr/>
      </xdr:nvSpPr>
      <xdr:spPr>
        <a:xfrm>
          <a:off x="7810500" y="1334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89614</xdr:rowOff>
    </xdr:from>
    <xdr:ext cx="534377" cy="259045"/>
    <xdr:sp macro="" textlink="">
      <xdr:nvSpPr>
        <xdr:cNvPr id="423" name="テキスト ボックス 422"/>
        <xdr:cNvSpPr txBox="1"/>
      </xdr:nvSpPr>
      <xdr:spPr>
        <a:xfrm>
          <a:off x="7594111" y="1311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24795</xdr:rowOff>
    </xdr:from>
    <xdr:to>
      <xdr:col>36</xdr:col>
      <xdr:colOff>165100</xdr:colOff>
      <xdr:row>78</xdr:row>
      <xdr:rowOff>126395</xdr:rowOff>
    </xdr:to>
    <xdr:sp macro="" textlink="">
      <xdr:nvSpPr>
        <xdr:cNvPr id="424" name="楕円 423"/>
        <xdr:cNvSpPr/>
      </xdr:nvSpPr>
      <xdr:spPr>
        <a:xfrm>
          <a:off x="6921500" y="1339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117522</xdr:rowOff>
    </xdr:from>
    <xdr:ext cx="534377" cy="259045"/>
    <xdr:sp macro="" textlink="">
      <xdr:nvSpPr>
        <xdr:cNvPr id="425" name="テキスト ボックス 424"/>
        <xdr:cNvSpPr txBox="1"/>
      </xdr:nvSpPr>
      <xdr:spPr>
        <a:xfrm>
          <a:off x="6705111" y="1349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33902</xdr:rowOff>
    </xdr:from>
    <xdr:to>
      <xdr:col>55</xdr:col>
      <xdr:colOff>0</xdr:colOff>
      <xdr:row>98</xdr:row>
      <xdr:rowOff>61410</xdr:rowOff>
    </xdr:to>
    <xdr:cxnSp macro="">
      <xdr:nvCxnSpPr>
        <xdr:cNvPr id="456" name="直線コネクタ 455"/>
        <xdr:cNvCxnSpPr/>
      </xdr:nvCxnSpPr>
      <xdr:spPr>
        <a:xfrm>
          <a:off x="9639300" y="16664552"/>
          <a:ext cx="838200" cy="19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170996</xdr:rowOff>
    </xdr:from>
    <xdr:to>
      <xdr:col>50</xdr:col>
      <xdr:colOff>114300</xdr:colOff>
      <xdr:row>97</xdr:row>
      <xdr:rowOff>33902</xdr:rowOff>
    </xdr:to>
    <xdr:cxnSp macro="">
      <xdr:nvCxnSpPr>
        <xdr:cNvPr id="459" name="直線コネクタ 458"/>
        <xdr:cNvCxnSpPr/>
      </xdr:nvCxnSpPr>
      <xdr:spPr>
        <a:xfrm>
          <a:off x="8750300" y="16630196"/>
          <a:ext cx="889000" cy="3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170996</xdr:rowOff>
    </xdr:from>
    <xdr:to>
      <xdr:col>45</xdr:col>
      <xdr:colOff>177800</xdr:colOff>
      <xdr:row>98</xdr:row>
      <xdr:rowOff>113215</xdr:rowOff>
    </xdr:to>
    <xdr:cxnSp macro="">
      <xdr:nvCxnSpPr>
        <xdr:cNvPr id="462" name="直線コネクタ 461"/>
        <xdr:cNvCxnSpPr/>
      </xdr:nvCxnSpPr>
      <xdr:spPr>
        <a:xfrm flipV="1">
          <a:off x="7861300" y="16630196"/>
          <a:ext cx="889000" cy="28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113215</xdr:rowOff>
    </xdr:from>
    <xdr:to>
      <xdr:col>41</xdr:col>
      <xdr:colOff>50800</xdr:colOff>
      <xdr:row>98</xdr:row>
      <xdr:rowOff>168145</xdr:rowOff>
    </xdr:to>
    <xdr:cxnSp macro="">
      <xdr:nvCxnSpPr>
        <xdr:cNvPr id="465" name="直線コネクタ 464"/>
        <xdr:cNvCxnSpPr/>
      </xdr:nvCxnSpPr>
      <xdr:spPr>
        <a:xfrm flipV="1">
          <a:off x="6972300" y="16915315"/>
          <a:ext cx="889000" cy="5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10610</xdr:rowOff>
    </xdr:from>
    <xdr:to>
      <xdr:col>55</xdr:col>
      <xdr:colOff>50800</xdr:colOff>
      <xdr:row>98</xdr:row>
      <xdr:rowOff>112210</xdr:rowOff>
    </xdr:to>
    <xdr:sp macro="" textlink="">
      <xdr:nvSpPr>
        <xdr:cNvPr id="475" name="楕円 474"/>
        <xdr:cNvSpPr/>
      </xdr:nvSpPr>
      <xdr:spPr>
        <a:xfrm>
          <a:off x="10426700" y="168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96987</xdr:rowOff>
    </xdr:from>
    <xdr:ext cx="534377" cy="259045"/>
    <xdr:sp macro="" textlink="">
      <xdr:nvSpPr>
        <xdr:cNvPr id="476" name="普通建設事業費 （ うち更新整備　）該当値テキスト"/>
        <xdr:cNvSpPr txBox="1"/>
      </xdr:nvSpPr>
      <xdr:spPr>
        <a:xfrm>
          <a:off x="10528300" y="1672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154552</xdr:rowOff>
    </xdr:from>
    <xdr:to>
      <xdr:col>50</xdr:col>
      <xdr:colOff>165100</xdr:colOff>
      <xdr:row>97</xdr:row>
      <xdr:rowOff>84702</xdr:rowOff>
    </xdr:to>
    <xdr:sp macro="" textlink="">
      <xdr:nvSpPr>
        <xdr:cNvPr id="477" name="楕円 476"/>
        <xdr:cNvSpPr/>
      </xdr:nvSpPr>
      <xdr:spPr>
        <a:xfrm>
          <a:off x="9588500" y="1661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101229</xdr:rowOff>
    </xdr:from>
    <xdr:ext cx="534377" cy="259045"/>
    <xdr:sp macro="" textlink="">
      <xdr:nvSpPr>
        <xdr:cNvPr id="478" name="テキスト ボックス 477"/>
        <xdr:cNvSpPr txBox="1"/>
      </xdr:nvSpPr>
      <xdr:spPr>
        <a:xfrm>
          <a:off x="9372111" y="163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120196</xdr:rowOff>
    </xdr:from>
    <xdr:to>
      <xdr:col>46</xdr:col>
      <xdr:colOff>38100</xdr:colOff>
      <xdr:row>97</xdr:row>
      <xdr:rowOff>50346</xdr:rowOff>
    </xdr:to>
    <xdr:sp macro="" textlink="">
      <xdr:nvSpPr>
        <xdr:cNvPr id="479" name="楕円 478"/>
        <xdr:cNvSpPr/>
      </xdr:nvSpPr>
      <xdr:spPr>
        <a:xfrm>
          <a:off x="8699500" y="1657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66873</xdr:rowOff>
    </xdr:from>
    <xdr:ext cx="534377" cy="259045"/>
    <xdr:sp macro="" textlink="">
      <xdr:nvSpPr>
        <xdr:cNvPr id="480" name="テキスト ボックス 479"/>
        <xdr:cNvSpPr txBox="1"/>
      </xdr:nvSpPr>
      <xdr:spPr>
        <a:xfrm>
          <a:off x="8483111" y="1635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62415</xdr:rowOff>
    </xdr:from>
    <xdr:to>
      <xdr:col>41</xdr:col>
      <xdr:colOff>101600</xdr:colOff>
      <xdr:row>98</xdr:row>
      <xdr:rowOff>164015</xdr:rowOff>
    </xdr:to>
    <xdr:sp macro="" textlink="">
      <xdr:nvSpPr>
        <xdr:cNvPr id="481" name="楕円 480"/>
        <xdr:cNvSpPr/>
      </xdr:nvSpPr>
      <xdr:spPr>
        <a:xfrm>
          <a:off x="7810500" y="1686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155142</xdr:rowOff>
    </xdr:from>
    <xdr:ext cx="534377" cy="259045"/>
    <xdr:sp macro="" textlink="">
      <xdr:nvSpPr>
        <xdr:cNvPr id="482" name="テキスト ボックス 481"/>
        <xdr:cNvSpPr txBox="1"/>
      </xdr:nvSpPr>
      <xdr:spPr>
        <a:xfrm>
          <a:off x="7594111" y="1695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117345</xdr:rowOff>
    </xdr:from>
    <xdr:to>
      <xdr:col>36</xdr:col>
      <xdr:colOff>165100</xdr:colOff>
      <xdr:row>99</xdr:row>
      <xdr:rowOff>47495</xdr:rowOff>
    </xdr:to>
    <xdr:sp macro="" textlink="">
      <xdr:nvSpPr>
        <xdr:cNvPr id="483" name="楕円 482"/>
        <xdr:cNvSpPr/>
      </xdr:nvSpPr>
      <xdr:spPr>
        <a:xfrm>
          <a:off x="6921500" y="169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38622</xdr:rowOff>
    </xdr:from>
    <xdr:ext cx="469744" cy="259045"/>
    <xdr:sp macro="" textlink="">
      <xdr:nvSpPr>
        <xdr:cNvPr id="484" name="テキスト ボックス 483"/>
        <xdr:cNvSpPr txBox="1"/>
      </xdr:nvSpPr>
      <xdr:spPr>
        <a:xfrm>
          <a:off x="6737428" y="170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107144</xdr:rowOff>
    </xdr:from>
    <xdr:to>
      <xdr:col>85</xdr:col>
      <xdr:colOff>127000</xdr:colOff>
      <xdr:row>76</xdr:row>
      <xdr:rowOff>111277</xdr:rowOff>
    </xdr:to>
    <xdr:cxnSp macro="">
      <xdr:nvCxnSpPr>
        <xdr:cNvPr id="619" name="直線コネクタ 618"/>
        <xdr:cNvCxnSpPr/>
      </xdr:nvCxnSpPr>
      <xdr:spPr>
        <a:xfrm flipV="1">
          <a:off x="15481300" y="13137344"/>
          <a:ext cx="8382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111277</xdr:rowOff>
    </xdr:from>
    <xdr:to>
      <xdr:col>81</xdr:col>
      <xdr:colOff>50800</xdr:colOff>
      <xdr:row>76</xdr:row>
      <xdr:rowOff>122041</xdr:rowOff>
    </xdr:to>
    <xdr:cxnSp macro="">
      <xdr:nvCxnSpPr>
        <xdr:cNvPr id="622" name="直線コネクタ 621"/>
        <xdr:cNvCxnSpPr/>
      </xdr:nvCxnSpPr>
      <xdr:spPr>
        <a:xfrm flipV="1">
          <a:off x="14592300" y="13141477"/>
          <a:ext cx="889000" cy="1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122041</xdr:rowOff>
    </xdr:from>
    <xdr:to>
      <xdr:col>76</xdr:col>
      <xdr:colOff>114300</xdr:colOff>
      <xdr:row>76</xdr:row>
      <xdr:rowOff>135567</xdr:rowOff>
    </xdr:to>
    <xdr:cxnSp macro="">
      <xdr:nvCxnSpPr>
        <xdr:cNvPr id="625" name="直線コネクタ 624"/>
        <xdr:cNvCxnSpPr/>
      </xdr:nvCxnSpPr>
      <xdr:spPr>
        <a:xfrm flipV="1">
          <a:off x="13703300" y="13152241"/>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135567</xdr:rowOff>
    </xdr:from>
    <xdr:to>
      <xdr:col>71</xdr:col>
      <xdr:colOff>177800</xdr:colOff>
      <xdr:row>76</xdr:row>
      <xdr:rowOff>142920</xdr:rowOff>
    </xdr:to>
    <xdr:cxnSp macro="">
      <xdr:nvCxnSpPr>
        <xdr:cNvPr id="628" name="直線コネクタ 627"/>
        <xdr:cNvCxnSpPr/>
      </xdr:nvCxnSpPr>
      <xdr:spPr>
        <a:xfrm flipV="1">
          <a:off x="12814300" y="13165767"/>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56344</xdr:rowOff>
    </xdr:from>
    <xdr:to>
      <xdr:col>85</xdr:col>
      <xdr:colOff>177800</xdr:colOff>
      <xdr:row>76</xdr:row>
      <xdr:rowOff>157944</xdr:rowOff>
    </xdr:to>
    <xdr:sp macro="" textlink="">
      <xdr:nvSpPr>
        <xdr:cNvPr id="638" name="楕円 637"/>
        <xdr:cNvSpPr/>
      </xdr:nvSpPr>
      <xdr:spPr>
        <a:xfrm>
          <a:off x="16268700" y="130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34771</xdr:rowOff>
    </xdr:from>
    <xdr:ext cx="534377" cy="259045"/>
    <xdr:sp macro="" textlink="">
      <xdr:nvSpPr>
        <xdr:cNvPr id="639" name="公債費該当値テキスト"/>
        <xdr:cNvSpPr txBox="1"/>
      </xdr:nvSpPr>
      <xdr:spPr>
        <a:xfrm>
          <a:off x="16370300" y="130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60477</xdr:rowOff>
    </xdr:from>
    <xdr:to>
      <xdr:col>81</xdr:col>
      <xdr:colOff>101600</xdr:colOff>
      <xdr:row>76</xdr:row>
      <xdr:rowOff>162077</xdr:rowOff>
    </xdr:to>
    <xdr:sp macro="" textlink="">
      <xdr:nvSpPr>
        <xdr:cNvPr id="640" name="楕円 639"/>
        <xdr:cNvSpPr/>
      </xdr:nvSpPr>
      <xdr:spPr>
        <a:xfrm>
          <a:off x="15430500" y="130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153204</xdr:rowOff>
    </xdr:from>
    <xdr:ext cx="534377" cy="259045"/>
    <xdr:sp macro="" textlink="">
      <xdr:nvSpPr>
        <xdr:cNvPr id="641" name="テキスト ボックス 640"/>
        <xdr:cNvSpPr txBox="1"/>
      </xdr:nvSpPr>
      <xdr:spPr>
        <a:xfrm>
          <a:off x="15214111" y="1318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71241</xdr:rowOff>
    </xdr:from>
    <xdr:to>
      <xdr:col>76</xdr:col>
      <xdr:colOff>165100</xdr:colOff>
      <xdr:row>77</xdr:row>
      <xdr:rowOff>1391</xdr:rowOff>
    </xdr:to>
    <xdr:sp macro="" textlink="">
      <xdr:nvSpPr>
        <xdr:cNvPr id="642" name="楕円 641"/>
        <xdr:cNvSpPr/>
      </xdr:nvSpPr>
      <xdr:spPr>
        <a:xfrm>
          <a:off x="14541500" y="1310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163968</xdr:rowOff>
    </xdr:from>
    <xdr:ext cx="534377" cy="259045"/>
    <xdr:sp macro="" textlink="">
      <xdr:nvSpPr>
        <xdr:cNvPr id="643" name="テキスト ボックス 642"/>
        <xdr:cNvSpPr txBox="1"/>
      </xdr:nvSpPr>
      <xdr:spPr>
        <a:xfrm>
          <a:off x="14325111" y="1319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84767</xdr:rowOff>
    </xdr:from>
    <xdr:to>
      <xdr:col>72</xdr:col>
      <xdr:colOff>38100</xdr:colOff>
      <xdr:row>77</xdr:row>
      <xdr:rowOff>14917</xdr:rowOff>
    </xdr:to>
    <xdr:sp macro="" textlink="">
      <xdr:nvSpPr>
        <xdr:cNvPr id="644" name="楕円 643"/>
        <xdr:cNvSpPr/>
      </xdr:nvSpPr>
      <xdr:spPr>
        <a:xfrm>
          <a:off x="13652500" y="1311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6044</xdr:rowOff>
    </xdr:from>
    <xdr:ext cx="534377" cy="259045"/>
    <xdr:sp macro="" textlink="">
      <xdr:nvSpPr>
        <xdr:cNvPr id="645" name="テキスト ボックス 644"/>
        <xdr:cNvSpPr txBox="1"/>
      </xdr:nvSpPr>
      <xdr:spPr>
        <a:xfrm>
          <a:off x="13436111" y="1320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92120</xdr:rowOff>
    </xdr:from>
    <xdr:to>
      <xdr:col>67</xdr:col>
      <xdr:colOff>101600</xdr:colOff>
      <xdr:row>77</xdr:row>
      <xdr:rowOff>22270</xdr:rowOff>
    </xdr:to>
    <xdr:sp macro="" textlink="">
      <xdr:nvSpPr>
        <xdr:cNvPr id="646" name="楕円 645"/>
        <xdr:cNvSpPr/>
      </xdr:nvSpPr>
      <xdr:spPr>
        <a:xfrm>
          <a:off x="12763500" y="131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13397</xdr:rowOff>
    </xdr:from>
    <xdr:ext cx="534377" cy="259045"/>
    <xdr:sp macro="" textlink="">
      <xdr:nvSpPr>
        <xdr:cNvPr id="647" name="テキスト ボックス 646"/>
        <xdr:cNvSpPr txBox="1"/>
      </xdr:nvSpPr>
      <xdr:spPr>
        <a:xfrm>
          <a:off x="12547111" y="132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77685</xdr:rowOff>
    </xdr:from>
    <xdr:to>
      <xdr:col>85</xdr:col>
      <xdr:colOff>127000</xdr:colOff>
      <xdr:row>98</xdr:row>
      <xdr:rowOff>114960</xdr:rowOff>
    </xdr:to>
    <xdr:cxnSp macro="">
      <xdr:nvCxnSpPr>
        <xdr:cNvPr id="676" name="直線コネクタ 675"/>
        <xdr:cNvCxnSpPr/>
      </xdr:nvCxnSpPr>
      <xdr:spPr>
        <a:xfrm>
          <a:off x="15481300" y="16879785"/>
          <a:ext cx="838200" cy="3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77685</xdr:rowOff>
    </xdr:from>
    <xdr:to>
      <xdr:col>81</xdr:col>
      <xdr:colOff>50800</xdr:colOff>
      <xdr:row>98</xdr:row>
      <xdr:rowOff>142900</xdr:rowOff>
    </xdr:to>
    <xdr:cxnSp macro="">
      <xdr:nvCxnSpPr>
        <xdr:cNvPr id="679" name="直線コネクタ 678"/>
        <xdr:cNvCxnSpPr/>
      </xdr:nvCxnSpPr>
      <xdr:spPr>
        <a:xfrm flipV="1">
          <a:off x="14592300" y="16879785"/>
          <a:ext cx="889000" cy="6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118097</xdr:rowOff>
    </xdr:from>
    <xdr:to>
      <xdr:col>76</xdr:col>
      <xdr:colOff>114300</xdr:colOff>
      <xdr:row>98</xdr:row>
      <xdr:rowOff>142900</xdr:rowOff>
    </xdr:to>
    <xdr:cxnSp macro="">
      <xdr:nvCxnSpPr>
        <xdr:cNvPr id="682" name="直線コネクタ 681"/>
        <xdr:cNvCxnSpPr/>
      </xdr:nvCxnSpPr>
      <xdr:spPr>
        <a:xfrm>
          <a:off x="13703300" y="16920197"/>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118097</xdr:rowOff>
    </xdr:from>
    <xdr:to>
      <xdr:col>71</xdr:col>
      <xdr:colOff>177800</xdr:colOff>
      <xdr:row>99</xdr:row>
      <xdr:rowOff>25070</xdr:rowOff>
    </xdr:to>
    <xdr:cxnSp macro="">
      <xdr:nvCxnSpPr>
        <xdr:cNvPr id="685" name="直線コネクタ 684"/>
        <xdr:cNvCxnSpPr/>
      </xdr:nvCxnSpPr>
      <xdr:spPr>
        <a:xfrm flipV="1">
          <a:off x="12814300" y="16920197"/>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64160</xdr:rowOff>
    </xdr:from>
    <xdr:to>
      <xdr:col>85</xdr:col>
      <xdr:colOff>177800</xdr:colOff>
      <xdr:row>98</xdr:row>
      <xdr:rowOff>165760</xdr:rowOff>
    </xdr:to>
    <xdr:sp macro="" textlink="">
      <xdr:nvSpPr>
        <xdr:cNvPr id="695" name="楕円 694"/>
        <xdr:cNvSpPr/>
      </xdr:nvSpPr>
      <xdr:spPr>
        <a:xfrm>
          <a:off x="16268700" y="1686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150537</xdr:rowOff>
    </xdr:from>
    <xdr:ext cx="469744" cy="259045"/>
    <xdr:sp macro="" textlink="">
      <xdr:nvSpPr>
        <xdr:cNvPr id="696" name="積立金該当値テキスト"/>
        <xdr:cNvSpPr txBox="1"/>
      </xdr:nvSpPr>
      <xdr:spPr>
        <a:xfrm>
          <a:off x="16370300" y="1678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26885</xdr:rowOff>
    </xdr:from>
    <xdr:to>
      <xdr:col>81</xdr:col>
      <xdr:colOff>101600</xdr:colOff>
      <xdr:row>98</xdr:row>
      <xdr:rowOff>128485</xdr:rowOff>
    </xdr:to>
    <xdr:sp macro="" textlink="">
      <xdr:nvSpPr>
        <xdr:cNvPr id="697" name="楕円 696"/>
        <xdr:cNvSpPr/>
      </xdr:nvSpPr>
      <xdr:spPr>
        <a:xfrm>
          <a:off x="15430500" y="1682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119612</xdr:rowOff>
    </xdr:from>
    <xdr:ext cx="534377" cy="259045"/>
    <xdr:sp macro="" textlink="">
      <xdr:nvSpPr>
        <xdr:cNvPr id="698" name="テキスト ボックス 697"/>
        <xdr:cNvSpPr txBox="1"/>
      </xdr:nvSpPr>
      <xdr:spPr>
        <a:xfrm>
          <a:off x="15214111" y="1692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92100</xdr:rowOff>
    </xdr:from>
    <xdr:to>
      <xdr:col>76</xdr:col>
      <xdr:colOff>165100</xdr:colOff>
      <xdr:row>99</xdr:row>
      <xdr:rowOff>22250</xdr:rowOff>
    </xdr:to>
    <xdr:sp macro="" textlink="">
      <xdr:nvSpPr>
        <xdr:cNvPr id="699" name="楕円 698"/>
        <xdr:cNvSpPr/>
      </xdr:nvSpPr>
      <xdr:spPr>
        <a:xfrm>
          <a:off x="14541500" y="168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13377</xdr:rowOff>
    </xdr:from>
    <xdr:ext cx="469744" cy="259045"/>
    <xdr:sp macro="" textlink="">
      <xdr:nvSpPr>
        <xdr:cNvPr id="700" name="テキスト ボックス 699"/>
        <xdr:cNvSpPr txBox="1"/>
      </xdr:nvSpPr>
      <xdr:spPr>
        <a:xfrm>
          <a:off x="14357428" y="1698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67297</xdr:rowOff>
    </xdr:from>
    <xdr:to>
      <xdr:col>72</xdr:col>
      <xdr:colOff>38100</xdr:colOff>
      <xdr:row>98</xdr:row>
      <xdr:rowOff>168897</xdr:rowOff>
    </xdr:to>
    <xdr:sp macro="" textlink="">
      <xdr:nvSpPr>
        <xdr:cNvPr id="701" name="楕円 700"/>
        <xdr:cNvSpPr/>
      </xdr:nvSpPr>
      <xdr:spPr>
        <a:xfrm>
          <a:off x="13652500" y="168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160024</xdr:rowOff>
    </xdr:from>
    <xdr:ext cx="469744" cy="259045"/>
    <xdr:sp macro="" textlink="">
      <xdr:nvSpPr>
        <xdr:cNvPr id="702" name="テキスト ボックス 701"/>
        <xdr:cNvSpPr txBox="1"/>
      </xdr:nvSpPr>
      <xdr:spPr>
        <a:xfrm>
          <a:off x="13468428" y="1696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145720</xdr:rowOff>
    </xdr:from>
    <xdr:to>
      <xdr:col>67</xdr:col>
      <xdr:colOff>101600</xdr:colOff>
      <xdr:row>99</xdr:row>
      <xdr:rowOff>75870</xdr:rowOff>
    </xdr:to>
    <xdr:sp macro="" textlink="">
      <xdr:nvSpPr>
        <xdr:cNvPr id="703" name="楕円 702"/>
        <xdr:cNvSpPr/>
      </xdr:nvSpPr>
      <xdr:spPr>
        <a:xfrm>
          <a:off x="12763500" y="169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66997</xdr:rowOff>
    </xdr:from>
    <xdr:ext cx="469744" cy="259045"/>
    <xdr:sp macro="" textlink="">
      <xdr:nvSpPr>
        <xdr:cNvPr id="704" name="テキスト ボックス 703"/>
        <xdr:cNvSpPr txBox="1"/>
      </xdr:nvSpPr>
      <xdr:spPr>
        <a:xfrm>
          <a:off x="12579428" y="1704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40907</xdr:rowOff>
    </xdr:from>
    <xdr:to>
      <xdr:col>116</xdr:col>
      <xdr:colOff>63500</xdr:colOff>
      <xdr:row>39</xdr:row>
      <xdr:rowOff>44450</xdr:rowOff>
    </xdr:to>
    <xdr:cxnSp macro="">
      <xdr:nvCxnSpPr>
        <xdr:cNvPr id="733" name="直線コネクタ 732"/>
        <xdr:cNvCxnSpPr/>
      </xdr:nvCxnSpPr>
      <xdr:spPr>
        <a:xfrm flipV="1">
          <a:off x="21323300" y="6727457"/>
          <a:ext cx="8382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161557</xdr:rowOff>
    </xdr:from>
    <xdr:to>
      <xdr:col>116</xdr:col>
      <xdr:colOff>114300</xdr:colOff>
      <xdr:row>39</xdr:row>
      <xdr:rowOff>91707</xdr:rowOff>
    </xdr:to>
    <xdr:sp macro="" textlink="">
      <xdr:nvSpPr>
        <xdr:cNvPr id="752" name="楕円 751"/>
        <xdr:cNvSpPr/>
      </xdr:nvSpPr>
      <xdr:spPr>
        <a:xfrm>
          <a:off x="22110700" y="667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76484</xdr:rowOff>
    </xdr:from>
    <xdr:ext cx="313932" cy="259045"/>
    <xdr:sp macro="" textlink="">
      <xdr:nvSpPr>
        <xdr:cNvPr id="753" name="投資及び出資金該当値テキスト"/>
        <xdr:cNvSpPr txBox="1"/>
      </xdr:nvSpPr>
      <xdr:spPr>
        <a:xfrm>
          <a:off x="22212300" y="659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30429</xdr:rowOff>
    </xdr:from>
    <xdr:to>
      <xdr:col>116</xdr:col>
      <xdr:colOff>63500</xdr:colOff>
      <xdr:row>59</xdr:row>
      <xdr:rowOff>30620</xdr:rowOff>
    </xdr:to>
    <xdr:cxnSp macro="">
      <xdr:nvCxnSpPr>
        <xdr:cNvPr id="790" name="直線コネクタ 789"/>
        <xdr:cNvCxnSpPr/>
      </xdr:nvCxnSpPr>
      <xdr:spPr>
        <a:xfrm flipV="1">
          <a:off x="21323300" y="10145979"/>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17323</xdr:rowOff>
    </xdr:from>
    <xdr:to>
      <xdr:col>111</xdr:col>
      <xdr:colOff>177800</xdr:colOff>
      <xdr:row>59</xdr:row>
      <xdr:rowOff>30620</xdr:rowOff>
    </xdr:to>
    <xdr:cxnSp macro="">
      <xdr:nvCxnSpPr>
        <xdr:cNvPr id="793" name="直線コネクタ 792"/>
        <xdr:cNvCxnSpPr/>
      </xdr:nvCxnSpPr>
      <xdr:spPr>
        <a:xfrm>
          <a:off x="20434300" y="10132873"/>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17323</xdr:rowOff>
    </xdr:from>
    <xdr:to>
      <xdr:col>107</xdr:col>
      <xdr:colOff>50800</xdr:colOff>
      <xdr:row>59</xdr:row>
      <xdr:rowOff>17399</xdr:rowOff>
    </xdr:to>
    <xdr:cxnSp macro="">
      <xdr:nvCxnSpPr>
        <xdr:cNvPr id="796" name="直線コネクタ 795"/>
        <xdr:cNvCxnSpPr/>
      </xdr:nvCxnSpPr>
      <xdr:spPr>
        <a:xfrm flipV="1">
          <a:off x="19545300" y="1013287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158941</xdr:rowOff>
    </xdr:from>
    <xdr:to>
      <xdr:col>102</xdr:col>
      <xdr:colOff>114300</xdr:colOff>
      <xdr:row>59</xdr:row>
      <xdr:rowOff>17399</xdr:rowOff>
    </xdr:to>
    <xdr:cxnSp macro="">
      <xdr:nvCxnSpPr>
        <xdr:cNvPr id="799" name="直線コネクタ 798"/>
        <xdr:cNvCxnSpPr/>
      </xdr:nvCxnSpPr>
      <xdr:spPr>
        <a:xfrm>
          <a:off x="18656300" y="9931591"/>
          <a:ext cx="889000" cy="20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151079</xdr:rowOff>
    </xdr:from>
    <xdr:to>
      <xdr:col>116</xdr:col>
      <xdr:colOff>114300</xdr:colOff>
      <xdr:row>59</xdr:row>
      <xdr:rowOff>81229</xdr:rowOff>
    </xdr:to>
    <xdr:sp macro="" textlink="">
      <xdr:nvSpPr>
        <xdr:cNvPr id="809" name="楕円 808"/>
        <xdr:cNvSpPr/>
      </xdr:nvSpPr>
      <xdr:spPr>
        <a:xfrm>
          <a:off x="22110700" y="100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66006</xdr:rowOff>
    </xdr:from>
    <xdr:ext cx="378565" cy="259045"/>
    <xdr:sp macro="" textlink="">
      <xdr:nvSpPr>
        <xdr:cNvPr id="810" name="貸付金該当値テキスト"/>
        <xdr:cNvSpPr txBox="1"/>
      </xdr:nvSpPr>
      <xdr:spPr>
        <a:xfrm>
          <a:off x="22212300" y="10010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151270</xdr:rowOff>
    </xdr:from>
    <xdr:to>
      <xdr:col>112</xdr:col>
      <xdr:colOff>38100</xdr:colOff>
      <xdr:row>59</xdr:row>
      <xdr:rowOff>81420</xdr:rowOff>
    </xdr:to>
    <xdr:sp macro="" textlink="">
      <xdr:nvSpPr>
        <xdr:cNvPr id="811" name="楕円 810"/>
        <xdr:cNvSpPr/>
      </xdr:nvSpPr>
      <xdr:spPr>
        <a:xfrm>
          <a:off x="21272500" y="100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72547</xdr:rowOff>
    </xdr:from>
    <xdr:ext cx="378565" cy="259045"/>
    <xdr:sp macro="" textlink="">
      <xdr:nvSpPr>
        <xdr:cNvPr id="812" name="テキスト ボックス 811"/>
        <xdr:cNvSpPr txBox="1"/>
      </xdr:nvSpPr>
      <xdr:spPr>
        <a:xfrm>
          <a:off x="21134017" y="1018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137973</xdr:rowOff>
    </xdr:from>
    <xdr:to>
      <xdr:col>107</xdr:col>
      <xdr:colOff>101600</xdr:colOff>
      <xdr:row>59</xdr:row>
      <xdr:rowOff>68123</xdr:rowOff>
    </xdr:to>
    <xdr:sp macro="" textlink="">
      <xdr:nvSpPr>
        <xdr:cNvPr id="813" name="楕円 812"/>
        <xdr:cNvSpPr/>
      </xdr:nvSpPr>
      <xdr:spPr>
        <a:xfrm>
          <a:off x="20383500" y="100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59250</xdr:rowOff>
    </xdr:from>
    <xdr:ext cx="378565" cy="259045"/>
    <xdr:sp macro="" textlink="">
      <xdr:nvSpPr>
        <xdr:cNvPr id="814" name="テキスト ボックス 813"/>
        <xdr:cNvSpPr txBox="1"/>
      </xdr:nvSpPr>
      <xdr:spPr>
        <a:xfrm>
          <a:off x="20245017" y="1017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138049</xdr:rowOff>
    </xdr:from>
    <xdr:to>
      <xdr:col>102</xdr:col>
      <xdr:colOff>165100</xdr:colOff>
      <xdr:row>59</xdr:row>
      <xdr:rowOff>68199</xdr:rowOff>
    </xdr:to>
    <xdr:sp macro="" textlink="">
      <xdr:nvSpPr>
        <xdr:cNvPr id="815" name="楕円 814"/>
        <xdr:cNvSpPr/>
      </xdr:nvSpPr>
      <xdr:spPr>
        <a:xfrm>
          <a:off x="19494500" y="100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59326</xdr:rowOff>
    </xdr:from>
    <xdr:ext cx="378565" cy="259045"/>
    <xdr:sp macro="" textlink="">
      <xdr:nvSpPr>
        <xdr:cNvPr id="816" name="テキスト ボックス 815"/>
        <xdr:cNvSpPr txBox="1"/>
      </xdr:nvSpPr>
      <xdr:spPr>
        <a:xfrm>
          <a:off x="19356017" y="10174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108141</xdr:rowOff>
    </xdr:from>
    <xdr:to>
      <xdr:col>98</xdr:col>
      <xdr:colOff>38100</xdr:colOff>
      <xdr:row>58</xdr:row>
      <xdr:rowOff>38291</xdr:rowOff>
    </xdr:to>
    <xdr:sp macro="" textlink="">
      <xdr:nvSpPr>
        <xdr:cNvPr id="817" name="楕円 816"/>
        <xdr:cNvSpPr/>
      </xdr:nvSpPr>
      <xdr:spPr>
        <a:xfrm>
          <a:off x="18605500" y="988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29418</xdr:rowOff>
    </xdr:from>
    <xdr:ext cx="469744" cy="259045"/>
    <xdr:sp macro="" textlink="">
      <xdr:nvSpPr>
        <xdr:cNvPr id="818" name="テキスト ボックス 817"/>
        <xdr:cNvSpPr txBox="1"/>
      </xdr:nvSpPr>
      <xdr:spPr>
        <a:xfrm>
          <a:off x="18421428" y="997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171182</xdr:rowOff>
    </xdr:from>
    <xdr:to>
      <xdr:col>116</xdr:col>
      <xdr:colOff>63500</xdr:colOff>
      <xdr:row>76</xdr:row>
      <xdr:rowOff>7928</xdr:rowOff>
    </xdr:to>
    <xdr:cxnSp macro="">
      <xdr:nvCxnSpPr>
        <xdr:cNvPr id="850" name="直線コネクタ 849"/>
        <xdr:cNvCxnSpPr/>
      </xdr:nvCxnSpPr>
      <xdr:spPr>
        <a:xfrm>
          <a:off x="21323300" y="12515582"/>
          <a:ext cx="838200" cy="52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155898</xdr:rowOff>
    </xdr:from>
    <xdr:to>
      <xdr:col>111</xdr:col>
      <xdr:colOff>177800</xdr:colOff>
      <xdr:row>72</xdr:row>
      <xdr:rowOff>171182</xdr:rowOff>
    </xdr:to>
    <xdr:cxnSp macro="">
      <xdr:nvCxnSpPr>
        <xdr:cNvPr id="853" name="直線コネクタ 852"/>
        <xdr:cNvCxnSpPr/>
      </xdr:nvCxnSpPr>
      <xdr:spPr>
        <a:xfrm>
          <a:off x="20434300" y="12500298"/>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155898</xdr:rowOff>
    </xdr:from>
    <xdr:to>
      <xdr:col>107</xdr:col>
      <xdr:colOff>50800</xdr:colOff>
      <xdr:row>73</xdr:row>
      <xdr:rowOff>82028</xdr:rowOff>
    </xdr:to>
    <xdr:cxnSp macro="">
      <xdr:nvCxnSpPr>
        <xdr:cNvPr id="856" name="直線コネクタ 855"/>
        <xdr:cNvCxnSpPr/>
      </xdr:nvCxnSpPr>
      <xdr:spPr>
        <a:xfrm flipV="1">
          <a:off x="19545300" y="12500298"/>
          <a:ext cx="889000" cy="9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129147</xdr:rowOff>
    </xdr:from>
    <xdr:ext cx="534377" cy="259045"/>
    <xdr:sp macro="" textlink="">
      <xdr:nvSpPr>
        <xdr:cNvPr id="858" name="テキスト ボックス 857"/>
        <xdr:cNvSpPr txBox="1"/>
      </xdr:nvSpPr>
      <xdr:spPr>
        <a:xfrm>
          <a:off x="20167111" y="126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82028</xdr:rowOff>
    </xdr:from>
    <xdr:to>
      <xdr:col>102</xdr:col>
      <xdr:colOff>114300</xdr:colOff>
      <xdr:row>73</xdr:row>
      <xdr:rowOff>161613</xdr:rowOff>
    </xdr:to>
    <xdr:cxnSp macro="">
      <xdr:nvCxnSpPr>
        <xdr:cNvPr id="859" name="直線コネクタ 858"/>
        <xdr:cNvCxnSpPr/>
      </xdr:nvCxnSpPr>
      <xdr:spPr>
        <a:xfrm flipV="1">
          <a:off x="18656300" y="12597878"/>
          <a:ext cx="889000" cy="7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128578</xdr:rowOff>
    </xdr:from>
    <xdr:to>
      <xdr:col>116</xdr:col>
      <xdr:colOff>114300</xdr:colOff>
      <xdr:row>76</xdr:row>
      <xdr:rowOff>58728</xdr:rowOff>
    </xdr:to>
    <xdr:sp macro="" textlink="">
      <xdr:nvSpPr>
        <xdr:cNvPr id="869" name="楕円 868"/>
        <xdr:cNvSpPr/>
      </xdr:nvSpPr>
      <xdr:spPr>
        <a:xfrm>
          <a:off x="22110700" y="1298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107005</xdr:rowOff>
    </xdr:from>
    <xdr:ext cx="534377" cy="259045"/>
    <xdr:sp macro="" textlink="">
      <xdr:nvSpPr>
        <xdr:cNvPr id="870" name="繰出金該当値テキスト"/>
        <xdr:cNvSpPr txBox="1"/>
      </xdr:nvSpPr>
      <xdr:spPr>
        <a:xfrm>
          <a:off x="22212300" y="129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120382</xdr:rowOff>
    </xdr:from>
    <xdr:to>
      <xdr:col>112</xdr:col>
      <xdr:colOff>38100</xdr:colOff>
      <xdr:row>73</xdr:row>
      <xdr:rowOff>50532</xdr:rowOff>
    </xdr:to>
    <xdr:sp macro="" textlink="">
      <xdr:nvSpPr>
        <xdr:cNvPr id="871" name="楕円 870"/>
        <xdr:cNvSpPr/>
      </xdr:nvSpPr>
      <xdr:spPr>
        <a:xfrm>
          <a:off x="21272500" y="1246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67059</xdr:rowOff>
    </xdr:from>
    <xdr:ext cx="534377" cy="259045"/>
    <xdr:sp macro="" textlink="">
      <xdr:nvSpPr>
        <xdr:cNvPr id="872" name="テキスト ボックス 871"/>
        <xdr:cNvSpPr txBox="1"/>
      </xdr:nvSpPr>
      <xdr:spPr>
        <a:xfrm>
          <a:off x="21056111" y="1224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105098</xdr:rowOff>
    </xdr:from>
    <xdr:to>
      <xdr:col>107</xdr:col>
      <xdr:colOff>101600</xdr:colOff>
      <xdr:row>73</xdr:row>
      <xdr:rowOff>35248</xdr:rowOff>
    </xdr:to>
    <xdr:sp macro="" textlink="">
      <xdr:nvSpPr>
        <xdr:cNvPr id="873" name="楕円 872"/>
        <xdr:cNvSpPr/>
      </xdr:nvSpPr>
      <xdr:spPr>
        <a:xfrm>
          <a:off x="20383500" y="1244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51775</xdr:rowOff>
    </xdr:from>
    <xdr:ext cx="534377" cy="259045"/>
    <xdr:sp macro="" textlink="">
      <xdr:nvSpPr>
        <xdr:cNvPr id="874" name="テキスト ボックス 873"/>
        <xdr:cNvSpPr txBox="1"/>
      </xdr:nvSpPr>
      <xdr:spPr>
        <a:xfrm>
          <a:off x="20167111" y="1222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31228</xdr:rowOff>
    </xdr:from>
    <xdr:to>
      <xdr:col>102</xdr:col>
      <xdr:colOff>165100</xdr:colOff>
      <xdr:row>73</xdr:row>
      <xdr:rowOff>132828</xdr:rowOff>
    </xdr:to>
    <xdr:sp macro="" textlink="">
      <xdr:nvSpPr>
        <xdr:cNvPr id="875" name="楕円 874"/>
        <xdr:cNvSpPr/>
      </xdr:nvSpPr>
      <xdr:spPr>
        <a:xfrm>
          <a:off x="19494500" y="1254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123955</xdr:rowOff>
    </xdr:from>
    <xdr:ext cx="534377" cy="259045"/>
    <xdr:sp macro="" textlink="">
      <xdr:nvSpPr>
        <xdr:cNvPr id="876" name="テキスト ボックス 875"/>
        <xdr:cNvSpPr txBox="1"/>
      </xdr:nvSpPr>
      <xdr:spPr>
        <a:xfrm>
          <a:off x="19278111" y="1263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110813</xdr:rowOff>
    </xdr:from>
    <xdr:to>
      <xdr:col>98</xdr:col>
      <xdr:colOff>38100</xdr:colOff>
      <xdr:row>74</xdr:row>
      <xdr:rowOff>40963</xdr:rowOff>
    </xdr:to>
    <xdr:sp macro="" textlink="">
      <xdr:nvSpPr>
        <xdr:cNvPr id="877" name="楕円 876"/>
        <xdr:cNvSpPr/>
      </xdr:nvSpPr>
      <xdr:spPr>
        <a:xfrm>
          <a:off x="18605500" y="1262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32090</xdr:rowOff>
    </xdr:from>
    <xdr:ext cx="534377" cy="259045"/>
    <xdr:sp macro="" textlink="">
      <xdr:nvSpPr>
        <xdr:cNvPr id="878" name="テキスト ボックス 877"/>
        <xdr:cNvSpPr txBox="1"/>
      </xdr:nvSpPr>
      <xdr:spPr>
        <a:xfrm>
          <a:off x="18389111" y="1271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436,478</a:t>
          </a:r>
          <a:r>
            <a:rPr kumimoji="1" lang="ja-JP" altLang="ja-JP" sz="1100">
              <a:solidFill>
                <a:schemeClr val="dk1"/>
              </a:solidFill>
              <a:effectLst/>
              <a:latin typeface="+mn-lt"/>
              <a:ea typeface="+mn-ea"/>
              <a:cs typeface="+mn-cs"/>
            </a:rPr>
            <a:t>円となっている。主な構成項目である</a:t>
          </a:r>
          <a:r>
            <a:rPr kumimoji="1" lang="ja-JP" altLang="en-US" sz="1100">
              <a:solidFill>
                <a:schemeClr val="dk1"/>
              </a:solidFill>
              <a:effectLst/>
              <a:latin typeface="+mn-lt"/>
              <a:ea typeface="+mn-ea"/>
              <a:cs typeface="+mn-cs"/>
            </a:rPr>
            <a:t>補助費等は特別定額給付金の給付や下水道事業が公営企業会計に移行したことなどにより、</a:t>
          </a:r>
          <a:r>
            <a:rPr kumimoji="1" lang="ja-JP" altLang="ja-JP" sz="1100">
              <a:solidFill>
                <a:schemeClr val="dk1"/>
              </a:solidFill>
              <a:effectLst/>
              <a:latin typeface="+mn-lt"/>
              <a:ea typeface="+mn-ea"/>
              <a:cs typeface="+mn-cs"/>
            </a:rPr>
            <a:t>住民１人あたり</a:t>
          </a:r>
          <a:r>
            <a:rPr kumimoji="1" lang="en-US" altLang="ja-JP" sz="1100">
              <a:solidFill>
                <a:schemeClr val="dk1"/>
              </a:solidFill>
              <a:effectLst/>
              <a:latin typeface="+mn-lt"/>
              <a:ea typeface="+mn-ea"/>
              <a:cs typeface="+mn-cs"/>
            </a:rPr>
            <a:t>133,945</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人件費は住民１人あたり</a:t>
          </a:r>
          <a:r>
            <a:rPr kumimoji="1" lang="en-US" altLang="ja-JP" sz="1100">
              <a:solidFill>
                <a:schemeClr val="dk1"/>
              </a:solidFill>
              <a:effectLst/>
              <a:latin typeface="+mn-lt"/>
              <a:ea typeface="+mn-ea"/>
              <a:cs typeface="+mn-cs"/>
            </a:rPr>
            <a:t>69,766</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年度から類似団体平均値を上回っている。これはラスパイレス指数が類似団体平均を上回っていることが主な要因であり、ラスパイレス指数</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未満を当面の目標とする。</a:t>
          </a:r>
          <a:endParaRPr lang="ja-JP" altLang="ja-JP" sz="1400">
            <a:effectLst/>
          </a:endParaRPr>
        </a:p>
        <a:p>
          <a:r>
            <a:rPr kumimoji="1" lang="ja-JP" altLang="ja-JP" sz="1100">
              <a:solidFill>
                <a:schemeClr val="dk1"/>
              </a:solidFill>
              <a:effectLst/>
              <a:latin typeface="+mn-lt"/>
              <a:ea typeface="+mn-ea"/>
              <a:cs typeface="+mn-cs"/>
            </a:rPr>
            <a:t>　扶助費は住民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90,414</a:t>
          </a:r>
          <a:r>
            <a:rPr kumimoji="1" lang="ja-JP" altLang="ja-JP" sz="1100">
              <a:solidFill>
                <a:schemeClr val="dk1"/>
              </a:solidFill>
              <a:effectLst/>
              <a:latin typeface="+mn-lt"/>
              <a:ea typeface="+mn-ea"/>
              <a:cs typeface="+mn-cs"/>
            </a:rPr>
            <a:t>円となっており、保育関係や</a:t>
          </a:r>
          <a:r>
            <a:rPr kumimoji="1" lang="ja-JP" altLang="en-US" sz="1100">
              <a:solidFill>
                <a:schemeClr val="dk1"/>
              </a:solidFill>
              <a:effectLst/>
              <a:latin typeface="+mn-lt"/>
              <a:ea typeface="+mn-ea"/>
              <a:cs typeface="+mn-cs"/>
            </a:rPr>
            <a:t>児童扶養手当</a:t>
          </a:r>
          <a:r>
            <a:rPr kumimoji="1" lang="ja-JP" altLang="ja-JP" sz="1100">
              <a:solidFill>
                <a:schemeClr val="dk1"/>
              </a:solidFill>
              <a:effectLst/>
              <a:latin typeface="+mn-lt"/>
              <a:ea typeface="+mn-ea"/>
              <a:cs typeface="+mn-cs"/>
            </a:rPr>
            <a:t>の給付費などにより増加傾向にある。類似団体平均と比べてやや高い水準となっているが、増加の度合いはほぼ一緒であり全国的に増加傾向にあるため、今後も動向を注視していく必要がある。</a:t>
          </a:r>
          <a:endParaRPr lang="ja-JP" altLang="ja-JP" sz="1400">
            <a:effectLst/>
          </a:endParaRPr>
        </a:p>
        <a:p>
          <a:r>
            <a:rPr kumimoji="1" lang="ja-JP" altLang="ja-JP" sz="1100">
              <a:solidFill>
                <a:schemeClr val="dk1"/>
              </a:solidFill>
              <a:effectLst/>
              <a:latin typeface="+mn-lt"/>
              <a:ea typeface="+mn-ea"/>
              <a:cs typeface="+mn-cs"/>
            </a:rPr>
            <a:t>　普通建設事業費は住民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28,497</a:t>
          </a:r>
          <a:r>
            <a:rPr kumimoji="1" lang="ja-JP" altLang="ja-JP" sz="1100">
              <a:solidFill>
                <a:schemeClr val="dk1"/>
              </a:solidFill>
              <a:effectLst/>
              <a:latin typeface="+mn-lt"/>
              <a:ea typeface="+mn-ea"/>
              <a:cs typeface="+mn-cs"/>
            </a:rPr>
            <a:t>円となり、類似団体と比較して一人当たりコストが低い状況となっている。前年度決算と比較して大幅な減となっており、</a:t>
          </a:r>
          <a:r>
            <a:rPr kumimoji="1" lang="ja-JP" altLang="en-US" sz="1100">
              <a:solidFill>
                <a:schemeClr val="dk1"/>
              </a:solidFill>
              <a:effectLst/>
              <a:latin typeface="+mn-lt"/>
              <a:ea typeface="+mn-ea"/>
              <a:cs typeface="+mn-cs"/>
            </a:rPr>
            <a:t>消防本部建庁舎建設事業の</a:t>
          </a:r>
          <a:r>
            <a:rPr kumimoji="1" lang="ja-JP" altLang="ja-JP" sz="1100">
              <a:solidFill>
                <a:schemeClr val="dk1"/>
              </a:solidFill>
              <a:effectLst/>
              <a:latin typeface="+mn-lt"/>
              <a:ea typeface="+mn-ea"/>
              <a:cs typeface="+mn-cs"/>
            </a:rPr>
            <a:t>完了による減が主な減少理由となっている。今後、道の駅の整備や公園整備などの大規模な建設事業を予定しているため、事業の取捨選択を徹底していくことで、事業費の減少に努める。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84,886
80,728
22.14
38,741,486
37,050,872
1,129,343
16,618,470
15,880,586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168046</xdr:rowOff>
    </xdr:from>
    <xdr:to>
      <xdr:col>24</xdr:col>
      <xdr:colOff>63500</xdr:colOff>
      <xdr:row>36</xdr:row>
      <xdr:rowOff>42774</xdr:rowOff>
    </xdr:to>
    <xdr:cxnSp macro="">
      <xdr:nvCxnSpPr>
        <xdr:cNvPr id="59" name="直線コネクタ 58"/>
        <xdr:cNvCxnSpPr/>
      </xdr:nvCxnSpPr>
      <xdr:spPr>
        <a:xfrm>
          <a:off x="3797300" y="6168796"/>
          <a:ext cx="8382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153416</xdr:rowOff>
    </xdr:from>
    <xdr:to>
      <xdr:col>19</xdr:col>
      <xdr:colOff>177800</xdr:colOff>
      <xdr:row>35</xdr:row>
      <xdr:rowOff>168046</xdr:rowOff>
    </xdr:to>
    <xdr:cxnSp macro="">
      <xdr:nvCxnSpPr>
        <xdr:cNvPr id="62" name="直線コネクタ 61"/>
        <xdr:cNvCxnSpPr/>
      </xdr:nvCxnSpPr>
      <xdr:spPr>
        <a:xfrm>
          <a:off x="2908300" y="6154166"/>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120955</xdr:rowOff>
    </xdr:from>
    <xdr:to>
      <xdr:col>15</xdr:col>
      <xdr:colOff>50800</xdr:colOff>
      <xdr:row>35</xdr:row>
      <xdr:rowOff>153416</xdr:rowOff>
    </xdr:to>
    <xdr:cxnSp macro="">
      <xdr:nvCxnSpPr>
        <xdr:cNvPr id="65" name="直線コネクタ 64"/>
        <xdr:cNvCxnSpPr/>
      </xdr:nvCxnSpPr>
      <xdr:spPr>
        <a:xfrm>
          <a:off x="2019300" y="6121705"/>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120955</xdr:rowOff>
    </xdr:from>
    <xdr:to>
      <xdr:col>10</xdr:col>
      <xdr:colOff>114300</xdr:colOff>
      <xdr:row>35</xdr:row>
      <xdr:rowOff>124613</xdr:rowOff>
    </xdr:to>
    <xdr:cxnSp macro="">
      <xdr:nvCxnSpPr>
        <xdr:cNvPr id="68" name="直線コネクタ 67"/>
        <xdr:cNvCxnSpPr/>
      </xdr:nvCxnSpPr>
      <xdr:spPr>
        <a:xfrm flipV="1">
          <a:off x="1130300" y="612170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163424</xdr:rowOff>
    </xdr:from>
    <xdr:to>
      <xdr:col>24</xdr:col>
      <xdr:colOff>114300</xdr:colOff>
      <xdr:row>36</xdr:row>
      <xdr:rowOff>93574</xdr:rowOff>
    </xdr:to>
    <xdr:sp macro="" textlink="">
      <xdr:nvSpPr>
        <xdr:cNvPr id="78" name="楕円 77"/>
        <xdr:cNvSpPr/>
      </xdr:nvSpPr>
      <xdr:spPr>
        <a:xfrm>
          <a:off x="4584700" y="616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141851</xdr:rowOff>
    </xdr:from>
    <xdr:ext cx="469744" cy="259045"/>
    <xdr:sp macro="" textlink="">
      <xdr:nvSpPr>
        <xdr:cNvPr id="79" name="議会費該当値テキスト"/>
        <xdr:cNvSpPr txBox="1"/>
      </xdr:nvSpPr>
      <xdr:spPr>
        <a:xfrm>
          <a:off x="4686300" y="614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117246</xdr:rowOff>
    </xdr:from>
    <xdr:to>
      <xdr:col>20</xdr:col>
      <xdr:colOff>38100</xdr:colOff>
      <xdr:row>36</xdr:row>
      <xdr:rowOff>47396</xdr:rowOff>
    </xdr:to>
    <xdr:sp macro="" textlink="">
      <xdr:nvSpPr>
        <xdr:cNvPr id="80" name="楕円 79"/>
        <xdr:cNvSpPr/>
      </xdr:nvSpPr>
      <xdr:spPr>
        <a:xfrm>
          <a:off x="3746500" y="611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38523</xdr:rowOff>
    </xdr:from>
    <xdr:ext cx="469744" cy="259045"/>
    <xdr:sp macro="" textlink="">
      <xdr:nvSpPr>
        <xdr:cNvPr id="81" name="テキスト ボックス 80"/>
        <xdr:cNvSpPr txBox="1"/>
      </xdr:nvSpPr>
      <xdr:spPr>
        <a:xfrm>
          <a:off x="3562428" y="621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102616</xdr:rowOff>
    </xdr:from>
    <xdr:to>
      <xdr:col>15</xdr:col>
      <xdr:colOff>101600</xdr:colOff>
      <xdr:row>36</xdr:row>
      <xdr:rowOff>32766</xdr:rowOff>
    </xdr:to>
    <xdr:sp macro="" textlink="">
      <xdr:nvSpPr>
        <xdr:cNvPr id="82" name="楕円 81"/>
        <xdr:cNvSpPr/>
      </xdr:nvSpPr>
      <xdr:spPr>
        <a:xfrm>
          <a:off x="2857500" y="61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23893</xdr:rowOff>
    </xdr:from>
    <xdr:ext cx="469744" cy="259045"/>
    <xdr:sp macro="" textlink="">
      <xdr:nvSpPr>
        <xdr:cNvPr id="83" name="テキスト ボックス 82"/>
        <xdr:cNvSpPr txBox="1"/>
      </xdr:nvSpPr>
      <xdr:spPr>
        <a:xfrm>
          <a:off x="2673428" y="61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70155</xdr:rowOff>
    </xdr:from>
    <xdr:to>
      <xdr:col>10</xdr:col>
      <xdr:colOff>165100</xdr:colOff>
      <xdr:row>36</xdr:row>
      <xdr:rowOff>305</xdr:rowOff>
    </xdr:to>
    <xdr:sp macro="" textlink="">
      <xdr:nvSpPr>
        <xdr:cNvPr id="84" name="楕円 83"/>
        <xdr:cNvSpPr/>
      </xdr:nvSpPr>
      <xdr:spPr>
        <a:xfrm>
          <a:off x="1968500" y="60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162882</xdr:rowOff>
    </xdr:from>
    <xdr:ext cx="469744" cy="259045"/>
    <xdr:sp macro="" textlink="">
      <xdr:nvSpPr>
        <xdr:cNvPr id="85" name="テキスト ボックス 84"/>
        <xdr:cNvSpPr txBox="1"/>
      </xdr:nvSpPr>
      <xdr:spPr>
        <a:xfrm>
          <a:off x="1784428" y="616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73813</xdr:rowOff>
    </xdr:from>
    <xdr:to>
      <xdr:col>6</xdr:col>
      <xdr:colOff>38100</xdr:colOff>
      <xdr:row>36</xdr:row>
      <xdr:rowOff>3963</xdr:rowOff>
    </xdr:to>
    <xdr:sp macro="" textlink="">
      <xdr:nvSpPr>
        <xdr:cNvPr id="86" name="楕円 85"/>
        <xdr:cNvSpPr/>
      </xdr:nvSpPr>
      <xdr:spPr>
        <a:xfrm>
          <a:off x="1079500" y="607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166540</xdr:rowOff>
    </xdr:from>
    <xdr:ext cx="469744" cy="259045"/>
    <xdr:sp macro="" textlink="">
      <xdr:nvSpPr>
        <xdr:cNvPr id="87" name="テキスト ボックス 86"/>
        <xdr:cNvSpPr txBox="1"/>
      </xdr:nvSpPr>
      <xdr:spPr>
        <a:xfrm>
          <a:off x="895428" y="616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9063</xdr:rowOff>
    </xdr:from>
    <xdr:to>
      <xdr:col>24</xdr:col>
      <xdr:colOff>63500</xdr:colOff>
      <xdr:row>58</xdr:row>
      <xdr:rowOff>49609</xdr:rowOff>
    </xdr:to>
    <xdr:cxnSp macro="">
      <xdr:nvCxnSpPr>
        <xdr:cNvPr id="116" name="直線コネクタ 115"/>
        <xdr:cNvCxnSpPr/>
      </xdr:nvCxnSpPr>
      <xdr:spPr>
        <a:xfrm flipV="1">
          <a:off x="3797300" y="9610263"/>
          <a:ext cx="838200" cy="38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49609</xdr:rowOff>
    </xdr:from>
    <xdr:to>
      <xdr:col>19</xdr:col>
      <xdr:colOff>177800</xdr:colOff>
      <xdr:row>58</xdr:row>
      <xdr:rowOff>70659</xdr:rowOff>
    </xdr:to>
    <xdr:cxnSp macro="">
      <xdr:nvCxnSpPr>
        <xdr:cNvPr id="119" name="直線コネクタ 118"/>
        <xdr:cNvCxnSpPr/>
      </xdr:nvCxnSpPr>
      <xdr:spPr>
        <a:xfrm flipV="1">
          <a:off x="2908300" y="9993709"/>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70659</xdr:rowOff>
    </xdr:from>
    <xdr:to>
      <xdr:col>15</xdr:col>
      <xdr:colOff>50800</xdr:colOff>
      <xdr:row>58</xdr:row>
      <xdr:rowOff>73128</xdr:rowOff>
    </xdr:to>
    <xdr:cxnSp macro="">
      <xdr:nvCxnSpPr>
        <xdr:cNvPr id="122" name="直線コネクタ 121"/>
        <xdr:cNvCxnSpPr/>
      </xdr:nvCxnSpPr>
      <xdr:spPr>
        <a:xfrm flipV="1">
          <a:off x="2019300" y="10014759"/>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73128</xdr:rowOff>
    </xdr:from>
    <xdr:to>
      <xdr:col>10</xdr:col>
      <xdr:colOff>114300</xdr:colOff>
      <xdr:row>58</xdr:row>
      <xdr:rowOff>90440</xdr:rowOff>
    </xdr:to>
    <xdr:cxnSp macro="">
      <xdr:nvCxnSpPr>
        <xdr:cNvPr id="125" name="直線コネクタ 124"/>
        <xdr:cNvCxnSpPr/>
      </xdr:nvCxnSpPr>
      <xdr:spPr>
        <a:xfrm flipV="1">
          <a:off x="1130300" y="10017228"/>
          <a:ext cx="889000" cy="1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129713</xdr:rowOff>
    </xdr:from>
    <xdr:to>
      <xdr:col>24</xdr:col>
      <xdr:colOff>114300</xdr:colOff>
      <xdr:row>56</xdr:row>
      <xdr:rowOff>59863</xdr:rowOff>
    </xdr:to>
    <xdr:sp macro="" textlink="">
      <xdr:nvSpPr>
        <xdr:cNvPr id="135" name="楕円 134"/>
        <xdr:cNvSpPr/>
      </xdr:nvSpPr>
      <xdr:spPr>
        <a:xfrm>
          <a:off x="4584700" y="955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44640</xdr:rowOff>
    </xdr:from>
    <xdr:ext cx="599010" cy="259045"/>
    <xdr:sp macro="" textlink="">
      <xdr:nvSpPr>
        <xdr:cNvPr id="136" name="総務費該当値テキスト"/>
        <xdr:cNvSpPr txBox="1"/>
      </xdr:nvSpPr>
      <xdr:spPr>
        <a:xfrm>
          <a:off x="4686300" y="947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170259</xdr:rowOff>
    </xdr:from>
    <xdr:to>
      <xdr:col>20</xdr:col>
      <xdr:colOff>38100</xdr:colOff>
      <xdr:row>58</xdr:row>
      <xdr:rowOff>100409</xdr:rowOff>
    </xdr:to>
    <xdr:sp macro="" textlink="">
      <xdr:nvSpPr>
        <xdr:cNvPr id="137" name="楕円 136"/>
        <xdr:cNvSpPr/>
      </xdr:nvSpPr>
      <xdr:spPr>
        <a:xfrm>
          <a:off x="3746500" y="994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91536</xdr:rowOff>
    </xdr:from>
    <xdr:ext cx="534377" cy="259045"/>
    <xdr:sp macro="" textlink="">
      <xdr:nvSpPr>
        <xdr:cNvPr id="138" name="テキスト ボックス 137"/>
        <xdr:cNvSpPr txBox="1"/>
      </xdr:nvSpPr>
      <xdr:spPr>
        <a:xfrm>
          <a:off x="3530111" y="1003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19859</xdr:rowOff>
    </xdr:from>
    <xdr:to>
      <xdr:col>15</xdr:col>
      <xdr:colOff>101600</xdr:colOff>
      <xdr:row>58</xdr:row>
      <xdr:rowOff>121459</xdr:rowOff>
    </xdr:to>
    <xdr:sp macro="" textlink="">
      <xdr:nvSpPr>
        <xdr:cNvPr id="139" name="楕円 138"/>
        <xdr:cNvSpPr/>
      </xdr:nvSpPr>
      <xdr:spPr>
        <a:xfrm>
          <a:off x="2857500" y="99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112586</xdr:rowOff>
    </xdr:from>
    <xdr:ext cx="534377" cy="259045"/>
    <xdr:sp macro="" textlink="">
      <xdr:nvSpPr>
        <xdr:cNvPr id="140" name="テキスト ボックス 139"/>
        <xdr:cNvSpPr txBox="1"/>
      </xdr:nvSpPr>
      <xdr:spPr>
        <a:xfrm>
          <a:off x="2641111" y="1005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22328</xdr:rowOff>
    </xdr:from>
    <xdr:to>
      <xdr:col>10</xdr:col>
      <xdr:colOff>165100</xdr:colOff>
      <xdr:row>58</xdr:row>
      <xdr:rowOff>123928</xdr:rowOff>
    </xdr:to>
    <xdr:sp macro="" textlink="">
      <xdr:nvSpPr>
        <xdr:cNvPr id="141" name="楕円 140"/>
        <xdr:cNvSpPr/>
      </xdr:nvSpPr>
      <xdr:spPr>
        <a:xfrm>
          <a:off x="1968500" y="996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115055</xdr:rowOff>
    </xdr:from>
    <xdr:ext cx="534377" cy="259045"/>
    <xdr:sp macro="" textlink="">
      <xdr:nvSpPr>
        <xdr:cNvPr id="142" name="テキスト ボックス 141"/>
        <xdr:cNvSpPr txBox="1"/>
      </xdr:nvSpPr>
      <xdr:spPr>
        <a:xfrm>
          <a:off x="1752111" y="100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39640</xdr:rowOff>
    </xdr:from>
    <xdr:to>
      <xdr:col>6</xdr:col>
      <xdr:colOff>38100</xdr:colOff>
      <xdr:row>58</xdr:row>
      <xdr:rowOff>141240</xdr:rowOff>
    </xdr:to>
    <xdr:sp macro="" textlink="">
      <xdr:nvSpPr>
        <xdr:cNvPr id="143" name="楕円 142"/>
        <xdr:cNvSpPr/>
      </xdr:nvSpPr>
      <xdr:spPr>
        <a:xfrm>
          <a:off x="1079500" y="998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132367</xdr:rowOff>
    </xdr:from>
    <xdr:ext cx="534377" cy="259045"/>
    <xdr:sp macro="" textlink="">
      <xdr:nvSpPr>
        <xdr:cNvPr id="144" name="テキスト ボックス 143"/>
        <xdr:cNvSpPr txBox="1"/>
      </xdr:nvSpPr>
      <xdr:spPr>
        <a:xfrm>
          <a:off x="863111" y="100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86350</xdr:rowOff>
    </xdr:from>
    <xdr:to>
      <xdr:col>24</xdr:col>
      <xdr:colOff>63500</xdr:colOff>
      <xdr:row>76</xdr:row>
      <xdr:rowOff>134931</xdr:rowOff>
    </xdr:to>
    <xdr:cxnSp macro="">
      <xdr:nvCxnSpPr>
        <xdr:cNvPr id="176" name="直線コネクタ 175"/>
        <xdr:cNvCxnSpPr/>
      </xdr:nvCxnSpPr>
      <xdr:spPr>
        <a:xfrm flipV="1">
          <a:off x="3797300" y="13116550"/>
          <a:ext cx="838200" cy="4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134931</xdr:rowOff>
    </xdr:from>
    <xdr:to>
      <xdr:col>19</xdr:col>
      <xdr:colOff>177800</xdr:colOff>
      <xdr:row>77</xdr:row>
      <xdr:rowOff>20154</xdr:rowOff>
    </xdr:to>
    <xdr:cxnSp macro="">
      <xdr:nvCxnSpPr>
        <xdr:cNvPr id="179" name="直線コネクタ 178"/>
        <xdr:cNvCxnSpPr/>
      </xdr:nvCxnSpPr>
      <xdr:spPr>
        <a:xfrm flipV="1">
          <a:off x="2908300" y="13165131"/>
          <a:ext cx="889000" cy="5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110809</xdr:rowOff>
    </xdr:from>
    <xdr:to>
      <xdr:col>15</xdr:col>
      <xdr:colOff>50800</xdr:colOff>
      <xdr:row>77</xdr:row>
      <xdr:rowOff>20154</xdr:rowOff>
    </xdr:to>
    <xdr:cxnSp macro="">
      <xdr:nvCxnSpPr>
        <xdr:cNvPr id="182" name="直線コネクタ 181"/>
        <xdr:cNvCxnSpPr/>
      </xdr:nvCxnSpPr>
      <xdr:spPr>
        <a:xfrm>
          <a:off x="2019300" y="13141009"/>
          <a:ext cx="889000" cy="8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110809</xdr:rowOff>
    </xdr:from>
    <xdr:to>
      <xdr:col>10</xdr:col>
      <xdr:colOff>114300</xdr:colOff>
      <xdr:row>77</xdr:row>
      <xdr:rowOff>22146</xdr:rowOff>
    </xdr:to>
    <xdr:cxnSp macro="">
      <xdr:nvCxnSpPr>
        <xdr:cNvPr id="185" name="直線コネクタ 184"/>
        <xdr:cNvCxnSpPr/>
      </xdr:nvCxnSpPr>
      <xdr:spPr>
        <a:xfrm flipV="1">
          <a:off x="1130300" y="13141009"/>
          <a:ext cx="889000" cy="8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35550</xdr:rowOff>
    </xdr:from>
    <xdr:to>
      <xdr:col>24</xdr:col>
      <xdr:colOff>114300</xdr:colOff>
      <xdr:row>76</xdr:row>
      <xdr:rowOff>137150</xdr:rowOff>
    </xdr:to>
    <xdr:sp macro="" textlink="">
      <xdr:nvSpPr>
        <xdr:cNvPr id="195" name="楕円 194"/>
        <xdr:cNvSpPr/>
      </xdr:nvSpPr>
      <xdr:spPr>
        <a:xfrm>
          <a:off x="4584700" y="13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13977</xdr:rowOff>
    </xdr:from>
    <xdr:ext cx="599010" cy="259045"/>
    <xdr:sp macro="" textlink="">
      <xdr:nvSpPr>
        <xdr:cNvPr id="196" name="民生費該当値テキスト"/>
        <xdr:cNvSpPr txBox="1"/>
      </xdr:nvSpPr>
      <xdr:spPr>
        <a:xfrm>
          <a:off x="4686300" y="1304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84131</xdr:rowOff>
    </xdr:from>
    <xdr:to>
      <xdr:col>20</xdr:col>
      <xdr:colOff>38100</xdr:colOff>
      <xdr:row>77</xdr:row>
      <xdr:rowOff>14281</xdr:rowOff>
    </xdr:to>
    <xdr:sp macro="" textlink="">
      <xdr:nvSpPr>
        <xdr:cNvPr id="197" name="楕円 196"/>
        <xdr:cNvSpPr/>
      </xdr:nvSpPr>
      <xdr:spPr>
        <a:xfrm>
          <a:off x="3746500" y="1311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5408</xdr:rowOff>
    </xdr:from>
    <xdr:ext cx="599010" cy="259045"/>
    <xdr:sp macro="" textlink="">
      <xdr:nvSpPr>
        <xdr:cNvPr id="198" name="テキスト ボックス 197"/>
        <xdr:cNvSpPr txBox="1"/>
      </xdr:nvSpPr>
      <xdr:spPr>
        <a:xfrm>
          <a:off x="3497795" y="1320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140804</xdr:rowOff>
    </xdr:from>
    <xdr:to>
      <xdr:col>15</xdr:col>
      <xdr:colOff>101600</xdr:colOff>
      <xdr:row>77</xdr:row>
      <xdr:rowOff>70954</xdr:rowOff>
    </xdr:to>
    <xdr:sp macro="" textlink="">
      <xdr:nvSpPr>
        <xdr:cNvPr id="199" name="楕円 198"/>
        <xdr:cNvSpPr/>
      </xdr:nvSpPr>
      <xdr:spPr>
        <a:xfrm>
          <a:off x="2857500" y="1317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62081</xdr:rowOff>
    </xdr:from>
    <xdr:ext cx="599010" cy="259045"/>
    <xdr:sp macro="" textlink="">
      <xdr:nvSpPr>
        <xdr:cNvPr id="200" name="テキスト ボックス 199"/>
        <xdr:cNvSpPr txBox="1"/>
      </xdr:nvSpPr>
      <xdr:spPr>
        <a:xfrm>
          <a:off x="2608795" y="1326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60009</xdr:rowOff>
    </xdr:from>
    <xdr:to>
      <xdr:col>10</xdr:col>
      <xdr:colOff>165100</xdr:colOff>
      <xdr:row>76</xdr:row>
      <xdr:rowOff>161609</xdr:rowOff>
    </xdr:to>
    <xdr:sp macro="" textlink="">
      <xdr:nvSpPr>
        <xdr:cNvPr id="201" name="楕円 200"/>
        <xdr:cNvSpPr/>
      </xdr:nvSpPr>
      <xdr:spPr>
        <a:xfrm>
          <a:off x="1968500" y="130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152736</xdr:rowOff>
    </xdr:from>
    <xdr:ext cx="599010" cy="259045"/>
    <xdr:sp macro="" textlink="">
      <xdr:nvSpPr>
        <xdr:cNvPr id="202" name="テキスト ボックス 201"/>
        <xdr:cNvSpPr txBox="1"/>
      </xdr:nvSpPr>
      <xdr:spPr>
        <a:xfrm>
          <a:off x="1719795" y="1318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142796</xdr:rowOff>
    </xdr:from>
    <xdr:to>
      <xdr:col>6</xdr:col>
      <xdr:colOff>38100</xdr:colOff>
      <xdr:row>77</xdr:row>
      <xdr:rowOff>72946</xdr:rowOff>
    </xdr:to>
    <xdr:sp macro="" textlink="">
      <xdr:nvSpPr>
        <xdr:cNvPr id="203" name="楕円 202"/>
        <xdr:cNvSpPr/>
      </xdr:nvSpPr>
      <xdr:spPr>
        <a:xfrm>
          <a:off x="1079500" y="1317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64073</xdr:rowOff>
    </xdr:from>
    <xdr:ext cx="599010" cy="259045"/>
    <xdr:sp macro="" textlink="">
      <xdr:nvSpPr>
        <xdr:cNvPr id="204" name="テキスト ボックス 203"/>
        <xdr:cNvSpPr txBox="1"/>
      </xdr:nvSpPr>
      <xdr:spPr>
        <a:xfrm>
          <a:off x="830795" y="1326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37531</xdr:rowOff>
    </xdr:from>
    <xdr:to>
      <xdr:col>24</xdr:col>
      <xdr:colOff>63500</xdr:colOff>
      <xdr:row>98</xdr:row>
      <xdr:rowOff>54829</xdr:rowOff>
    </xdr:to>
    <xdr:cxnSp macro="">
      <xdr:nvCxnSpPr>
        <xdr:cNvPr id="233" name="直線コネクタ 232"/>
        <xdr:cNvCxnSpPr/>
      </xdr:nvCxnSpPr>
      <xdr:spPr>
        <a:xfrm flipV="1">
          <a:off x="3797300" y="16839631"/>
          <a:ext cx="8382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38636</xdr:rowOff>
    </xdr:from>
    <xdr:to>
      <xdr:col>19</xdr:col>
      <xdr:colOff>177800</xdr:colOff>
      <xdr:row>98</xdr:row>
      <xdr:rowOff>54829</xdr:rowOff>
    </xdr:to>
    <xdr:cxnSp macro="">
      <xdr:nvCxnSpPr>
        <xdr:cNvPr id="236" name="直線コネクタ 235"/>
        <xdr:cNvCxnSpPr/>
      </xdr:nvCxnSpPr>
      <xdr:spPr>
        <a:xfrm>
          <a:off x="2908300" y="16840736"/>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16827</xdr:rowOff>
    </xdr:from>
    <xdr:to>
      <xdr:col>15</xdr:col>
      <xdr:colOff>50800</xdr:colOff>
      <xdr:row>98</xdr:row>
      <xdr:rowOff>38636</xdr:rowOff>
    </xdr:to>
    <xdr:cxnSp macro="">
      <xdr:nvCxnSpPr>
        <xdr:cNvPr id="239" name="直線コネクタ 238"/>
        <xdr:cNvCxnSpPr/>
      </xdr:nvCxnSpPr>
      <xdr:spPr>
        <a:xfrm>
          <a:off x="2019300" y="16818927"/>
          <a:ext cx="889000" cy="2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5054</xdr:rowOff>
    </xdr:from>
    <xdr:to>
      <xdr:col>10</xdr:col>
      <xdr:colOff>114300</xdr:colOff>
      <xdr:row>98</xdr:row>
      <xdr:rowOff>16827</xdr:rowOff>
    </xdr:to>
    <xdr:cxnSp macro="">
      <xdr:nvCxnSpPr>
        <xdr:cNvPr id="242" name="直線コネクタ 241"/>
        <xdr:cNvCxnSpPr/>
      </xdr:nvCxnSpPr>
      <xdr:spPr>
        <a:xfrm>
          <a:off x="1130300" y="16807154"/>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158181</xdr:rowOff>
    </xdr:from>
    <xdr:to>
      <xdr:col>24</xdr:col>
      <xdr:colOff>114300</xdr:colOff>
      <xdr:row>98</xdr:row>
      <xdr:rowOff>88331</xdr:rowOff>
    </xdr:to>
    <xdr:sp macro="" textlink="">
      <xdr:nvSpPr>
        <xdr:cNvPr id="252" name="楕円 251"/>
        <xdr:cNvSpPr/>
      </xdr:nvSpPr>
      <xdr:spPr>
        <a:xfrm>
          <a:off x="4584700" y="1678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73108</xdr:rowOff>
    </xdr:from>
    <xdr:ext cx="534377" cy="259045"/>
    <xdr:sp macro="" textlink="">
      <xdr:nvSpPr>
        <xdr:cNvPr id="253" name="衛生費該当値テキスト"/>
        <xdr:cNvSpPr txBox="1"/>
      </xdr:nvSpPr>
      <xdr:spPr>
        <a:xfrm>
          <a:off x="4686300" y="167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4029</xdr:rowOff>
    </xdr:from>
    <xdr:to>
      <xdr:col>20</xdr:col>
      <xdr:colOff>38100</xdr:colOff>
      <xdr:row>98</xdr:row>
      <xdr:rowOff>105629</xdr:rowOff>
    </xdr:to>
    <xdr:sp macro="" textlink="">
      <xdr:nvSpPr>
        <xdr:cNvPr id="254" name="楕円 253"/>
        <xdr:cNvSpPr/>
      </xdr:nvSpPr>
      <xdr:spPr>
        <a:xfrm>
          <a:off x="3746500" y="1680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96756</xdr:rowOff>
    </xdr:from>
    <xdr:ext cx="534377" cy="259045"/>
    <xdr:sp macro="" textlink="">
      <xdr:nvSpPr>
        <xdr:cNvPr id="255" name="テキスト ボックス 254"/>
        <xdr:cNvSpPr txBox="1"/>
      </xdr:nvSpPr>
      <xdr:spPr>
        <a:xfrm>
          <a:off x="3530111" y="1689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159286</xdr:rowOff>
    </xdr:from>
    <xdr:to>
      <xdr:col>15</xdr:col>
      <xdr:colOff>101600</xdr:colOff>
      <xdr:row>98</xdr:row>
      <xdr:rowOff>89436</xdr:rowOff>
    </xdr:to>
    <xdr:sp macro="" textlink="">
      <xdr:nvSpPr>
        <xdr:cNvPr id="256" name="楕円 255"/>
        <xdr:cNvSpPr/>
      </xdr:nvSpPr>
      <xdr:spPr>
        <a:xfrm>
          <a:off x="2857500" y="1678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80563</xdr:rowOff>
    </xdr:from>
    <xdr:ext cx="534377" cy="259045"/>
    <xdr:sp macro="" textlink="">
      <xdr:nvSpPr>
        <xdr:cNvPr id="257" name="テキスト ボックス 256"/>
        <xdr:cNvSpPr txBox="1"/>
      </xdr:nvSpPr>
      <xdr:spPr>
        <a:xfrm>
          <a:off x="2641111" y="1688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137477</xdr:rowOff>
    </xdr:from>
    <xdr:to>
      <xdr:col>10</xdr:col>
      <xdr:colOff>165100</xdr:colOff>
      <xdr:row>98</xdr:row>
      <xdr:rowOff>67627</xdr:rowOff>
    </xdr:to>
    <xdr:sp macro="" textlink="">
      <xdr:nvSpPr>
        <xdr:cNvPr id="258" name="楕円 257"/>
        <xdr:cNvSpPr/>
      </xdr:nvSpPr>
      <xdr:spPr>
        <a:xfrm>
          <a:off x="1968500" y="167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58754</xdr:rowOff>
    </xdr:from>
    <xdr:ext cx="534377" cy="259045"/>
    <xdr:sp macro="" textlink="">
      <xdr:nvSpPr>
        <xdr:cNvPr id="259" name="テキスト ボックス 258"/>
        <xdr:cNvSpPr txBox="1"/>
      </xdr:nvSpPr>
      <xdr:spPr>
        <a:xfrm>
          <a:off x="1752111" y="1686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125704</xdr:rowOff>
    </xdr:from>
    <xdr:to>
      <xdr:col>6</xdr:col>
      <xdr:colOff>38100</xdr:colOff>
      <xdr:row>98</xdr:row>
      <xdr:rowOff>55854</xdr:rowOff>
    </xdr:to>
    <xdr:sp macro="" textlink="">
      <xdr:nvSpPr>
        <xdr:cNvPr id="260" name="楕円 259"/>
        <xdr:cNvSpPr/>
      </xdr:nvSpPr>
      <xdr:spPr>
        <a:xfrm>
          <a:off x="1079500" y="167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46981</xdr:rowOff>
    </xdr:from>
    <xdr:ext cx="534377" cy="259045"/>
    <xdr:sp macro="" textlink="">
      <xdr:nvSpPr>
        <xdr:cNvPr id="261" name="テキスト ボックス 260"/>
        <xdr:cNvSpPr txBox="1"/>
      </xdr:nvSpPr>
      <xdr:spPr>
        <a:xfrm>
          <a:off x="863111" y="1684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168561</xdr:rowOff>
    </xdr:from>
    <xdr:to>
      <xdr:col>55</xdr:col>
      <xdr:colOff>0</xdr:colOff>
      <xdr:row>37</xdr:row>
      <xdr:rowOff>169075</xdr:rowOff>
    </xdr:to>
    <xdr:cxnSp macro="">
      <xdr:nvCxnSpPr>
        <xdr:cNvPr id="286" name="直線コネクタ 285"/>
        <xdr:cNvCxnSpPr/>
      </xdr:nvCxnSpPr>
      <xdr:spPr>
        <a:xfrm>
          <a:off x="9639300" y="6512211"/>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167989</xdr:rowOff>
    </xdr:from>
    <xdr:to>
      <xdr:col>50</xdr:col>
      <xdr:colOff>114300</xdr:colOff>
      <xdr:row>37</xdr:row>
      <xdr:rowOff>168561</xdr:rowOff>
    </xdr:to>
    <xdr:cxnSp macro="">
      <xdr:nvCxnSpPr>
        <xdr:cNvPr id="289" name="直線コネクタ 288"/>
        <xdr:cNvCxnSpPr/>
      </xdr:nvCxnSpPr>
      <xdr:spPr>
        <a:xfrm>
          <a:off x="8750300" y="651163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167989</xdr:rowOff>
    </xdr:from>
    <xdr:to>
      <xdr:col>45</xdr:col>
      <xdr:colOff>177800</xdr:colOff>
      <xdr:row>37</xdr:row>
      <xdr:rowOff>168389</xdr:rowOff>
    </xdr:to>
    <xdr:cxnSp macro="">
      <xdr:nvCxnSpPr>
        <xdr:cNvPr id="292" name="直線コネクタ 291"/>
        <xdr:cNvCxnSpPr/>
      </xdr:nvCxnSpPr>
      <xdr:spPr>
        <a:xfrm flipV="1">
          <a:off x="7861300" y="6511639"/>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122441</xdr:rowOff>
    </xdr:from>
    <xdr:to>
      <xdr:col>41</xdr:col>
      <xdr:colOff>50800</xdr:colOff>
      <xdr:row>37</xdr:row>
      <xdr:rowOff>168389</xdr:rowOff>
    </xdr:to>
    <xdr:cxnSp macro="">
      <xdr:nvCxnSpPr>
        <xdr:cNvPr id="295" name="直線コネクタ 294"/>
        <xdr:cNvCxnSpPr/>
      </xdr:nvCxnSpPr>
      <xdr:spPr>
        <a:xfrm>
          <a:off x="6972300" y="6466091"/>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118275</xdr:rowOff>
    </xdr:from>
    <xdr:to>
      <xdr:col>55</xdr:col>
      <xdr:colOff>50800</xdr:colOff>
      <xdr:row>38</xdr:row>
      <xdr:rowOff>48425</xdr:rowOff>
    </xdr:to>
    <xdr:sp macro="" textlink="">
      <xdr:nvSpPr>
        <xdr:cNvPr id="305" name="楕円 304"/>
        <xdr:cNvSpPr/>
      </xdr:nvSpPr>
      <xdr:spPr>
        <a:xfrm>
          <a:off x="10426700" y="64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378565" cy="259045"/>
    <xdr:sp macro="" textlink="">
      <xdr:nvSpPr>
        <xdr:cNvPr id="306" name="労働費該当値テキスト"/>
        <xdr:cNvSpPr txBox="1"/>
      </xdr:nvSpPr>
      <xdr:spPr>
        <a:xfrm>
          <a:off x="10528300" y="63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117761</xdr:rowOff>
    </xdr:from>
    <xdr:to>
      <xdr:col>50</xdr:col>
      <xdr:colOff>165100</xdr:colOff>
      <xdr:row>38</xdr:row>
      <xdr:rowOff>47910</xdr:rowOff>
    </xdr:to>
    <xdr:sp macro="" textlink="">
      <xdr:nvSpPr>
        <xdr:cNvPr id="307" name="楕円 306"/>
        <xdr:cNvSpPr/>
      </xdr:nvSpPr>
      <xdr:spPr>
        <a:xfrm>
          <a:off x="9588500" y="64614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39038</xdr:rowOff>
    </xdr:from>
    <xdr:ext cx="378565" cy="259045"/>
    <xdr:sp macro="" textlink="">
      <xdr:nvSpPr>
        <xdr:cNvPr id="308" name="テキスト ボックス 307"/>
        <xdr:cNvSpPr txBox="1"/>
      </xdr:nvSpPr>
      <xdr:spPr>
        <a:xfrm>
          <a:off x="9450017" y="6554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117189</xdr:rowOff>
    </xdr:from>
    <xdr:to>
      <xdr:col>46</xdr:col>
      <xdr:colOff>38100</xdr:colOff>
      <xdr:row>38</xdr:row>
      <xdr:rowOff>47340</xdr:rowOff>
    </xdr:to>
    <xdr:sp macro="" textlink="">
      <xdr:nvSpPr>
        <xdr:cNvPr id="309" name="楕円 308"/>
        <xdr:cNvSpPr/>
      </xdr:nvSpPr>
      <xdr:spPr>
        <a:xfrm>
          <a:off x="8699500" y="64608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38466</xdr:rowOff>
    </xdr:from>
    <xdr:ext cx="378565" cy="259045"/>
    <xdr:sp macro="" textlink="">
      <xdr:nvSpPr>
        <xdr:cNvPr id="310" name="テキスト ボックス 309"/>
        <xdr:cNvSpPr txBox="1"/>
      </xdr:nvSpPr>
      <xdr:spPr>
        <a:xfrm>
          <a:off x="8561017" y="6553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117589</xdr:rowOff>
    </xdr:from>
    <xdr:to>
      <xdr:col>41</xdr:col>
      <xdr:colOff>101600</xdr:colOff>
      <xdr:row>38</xdr:row>
      <xdr:rowOff>47740</xdr:rowOff>
    </xdr:to>
    <xdr:sp macro="" textlink="">
      <xdr:nvSpPr>
        <xdr:cNvPr id="311" name="楕円 310"/>
        <xdr:cNvSpPr/>
      </xdr:nvSpPr>
      <xdr:spPr>
        <a:xfrm>
          <a:off x="7810500" y="64612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38866</xdr:rowOff>
    </xdr:from>
    <xdr:ext cx="378565" cy="259045"/>
    <xdr:sp macro="" textlink="">
      <xdr:nvSpPr>
        <xdr:cNvPr id="312" name="テキスト ボックス 311"/>
        <xdr:cNvSpPr txBox="1"/>
      </xdr:nvSpPr>
      <xdr:spPr>
        <a:xfrm>
          <a:off x="7672017" y="6553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71641</xdr:rowOff>
    </xdr:from>
    <xdr:to>
      <xdr:col>36</xdr:col>
      <xdr:colOff>165100</xdr:colOff>
      <xdr:row>38</xdr:row>
      <xdr:rowOff>1791</xdr:rowOff>
    </xdr:to>
    <xdr:sp macro="" textlink="">
      <xdr:nvSpPr>
        <xdr:cNvPr id="313" name="楕円 312"/>
        <xdr:cNvSpPr/>
      </xdr:nvSpPr>
      <xdr:spPr>
        <a:xfrm>
          <a:off x="6921500" y="64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164368</xdr:rowOff>
    </xdr:from>
    <xdr:ext cx="469744" cy="259045"/>
    <xdr:sp macro="" textlink="">
      <xdr:nvSpPr>
        <xdr:cNvPr id="314" name="テキスト ボックス 313"/>
        <xdr:cNvSpPr txBox="1"/>
      </xdr:nvSpPr>
      <xdr:spPr>
        <a:xfrm>
          <a:off x="6737428" y="650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100262</xdr:rowOff>
    </xdr:from>
    <xdr:to>
      <xdr:col>55</xdr:col>
      <xdr:colOff>0</xdr:colOff>
      <xdr:row>58</xdr:row>
      <xdr:rowOff>113933</xdr:rowOff>
    </xdr:to>
    <xdr:cxnSp macro="">
      <xdr:nvCxnSpPr>
        <xdr:cNvPr id="341" name="直線コネクタ 340"/>
        <xdr:cNvCxnSpPr/>
      </xdr:nvCxnSpPr>
      <xdr:spPr>
        <a:xfrm flipV="1">
          <a:off x="9639300" y="10044362"/>
          <a:ext cx="838200" cy="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113933</xdr:rowOff>
    </xdr:from>
    <xdr:to>
      <xdr:col>50</xdr:col>
      <xdr:colOff>114300</xdr:colOff>
      <xdr:row>58</xdr:row>
      <xdr:rowOff>121293</xdr:rowOff>
    </xdr:to>
    <xdr:cxnSp macro="">
      <xdr:nvCxnSpPr>
        <xdr:cNvPr id="344" name="直線コネクタ 343"/>
        <xdr:cNvCxnSpPr/>
      </xdr:nvCxnSpPr>
      <xdr:spPr>
        <a:xfrm flipV="1">
          <a:off x="8750300" y="10058033"/>
          <a:ext cx="889000" cy="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121293</xdr:rowOff>
    </xdr:from>
    <xdr:to>
      <xdr:col>45</xdr:col>
      <xdr:colOff>177800</xdr:colOff>
      <xdr:row>58</xdr:row>
      <xdr:rowOff>123067</xdr:rowOff>
    </xdr:to>
    <xdr:cxnSp macro="">
      <xdr:nvCxnSpPr>
        <xdr:cNvPr id="347" name="直線コネクタ 346"/>
        <xdr:cNvCxnSpPr/>
      </xdr:nvCxnSpPr>
      <xdr:spPr>
        <a:xfrm flipV="1">
          <a:off x="7861300" y="10065393"/>
          <a:ext cx="889000" cy="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123067</xdr:rowOff>
    </xdr:from>
    <xdr:to>
      <xdr:col>41</xdr:col>
      <xdr:colOff>50800</xdr:colOff>
      <xdr:row>58</xdr:row>
      <xdr:rowOff>124905</xdr:rowOff>
    </xdr:to>
    <xdr:cxnSp macro="">
      <xdr:nvCxnSpPr>
        <xdr:cNvPr id="350" name="直線コネクタ 349"/>
        <xdr:cNvCxnSpPr/>
      </xdr:nvCxnSpPr>
      <xdr:spPr>
        <a:xfrm flipV="1">
          <a:off x="6972300" y="10067167"/>
          <a:ext cx="889000" cy="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49462</xdr:rowOff>
    </xdr:from>
    <xdr:to>
      <xdr:col>55</xdr:col>
      <xdr:colOff>50800</xdr:colOff>
      <xdr:row>58</xdr:row>
      <xdr:rowOff>151062</xdr:rowOff>
    </xdr:to>
    <xdr:sp macro="" textlink="">
      <xdr:nvSpPr>
        <xdr:cNvPr id="360" name="楕円 359"/>
        <xdr:cNvSpPr/>
      </xdr:nvSpPr>
      <xdr:spPr>
        <a:xfrm>
          <a:off x="10426700" y="999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135839</xdr:rowOff>
    </xdr:from>
    <xdr:ext cx="469744" cy="259045"/>
    <xdr:sp macro="" textlink="">
      <xdr:nvSpPr>
        <xdr:cNvPr id="361" name="農林水産業費該当値テキスト"/>
        <xdr:cNvSpPr txBox="1"/>
      </xdr:nvSpPr>
      <xdr:spPr>
        <a:xfrm>
          <a:off x="10528300" y="990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63133</xdr:rowOff>
    </xdr:from>
    <xdr:to>
      <xdr:col>50</xdr:col>
      <xdr:colOff>165100</xdr:colOff>
      <xdr:row>58</xdr:row>
      <xdr:rowOff>164733</xdr:rowOff>
    </xdr:to>
    <xdr:sp macro="" textlink="">
      <xdr:nvSpPr>
        <xdr:cNvPr id="362" name="楕円 361"/>
        <xdr:cNvSpPr/>
      </xdr:nvSpPr>
      <xdr:spPr>
        <a:xfrm>
          <a:off x="9588500" y="100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155860</xdr:rowOff>
    </xdr:from>
    <xdr:ext cx="469744" cy="259045"/>
    <xdr:sp macro="" textlink="">
      <xdr:nvSpPr>
        <xdr:cNvPr id="363" name="テキスト ボックス 362"/>
        <xdr:cNvSpPr txBox="1"/>
      </xdr:nvSpPr>
      <xdr:spPr>
        <a:xfrm>
          <a:off x="9404428" y="1009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70493</xdr:rowOff>
    </xdr:from>
    <xdr:to>
      <xdr:col>46</xdr:col>
      <xdr:colOff>38100</xdr:colOff>
      <xdr:row>59</xdr:row>
      <xdr:rowOff>643</xdr:rowOff>
    </xdr:to>
    <xdr:sp macro="" textlink="">
      <xdr:nvSpPr>
        <xdr:cNvPr id="364" name="楕円 363"/>
        <xdr:cNvSpPr/>
      </xdr:nvSpPr>
      <xdr:spPr>
        <a:xfrm>
          <a:off x="8699500" y="1001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163220</xdr:rowOff>
    </xdr:from>
    <xdr:ext cx="469744" cy="259045"/>
    <xdr:sp macro="" textlink="">
      <xdr:nvSpPr>
        <xdr:cNvPr id="365" name="テキスト ボックス 364"/>
        <xdr:cNvSpPr txBox="1"/>
      </xdr:nvSpPr>
      <xdr:spPr>
        <a:xfrm>
          <a:off x="8515428" y="1010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72267</xdr:rowOff>
    </xdr:from>
    <xdr:to>
      <xdr:col>41</xdr:col>
      <xdr:colOff>101600</xdr:colOff>
      <xdr:row>59</xdr:row>
      <xdr:rowOff>2417</xdr:rowOff>
    </xdr:to>
    <xdr:sp macro="" textlink="">
      <xdr:nvSpPr>
        <xdr:cNvPr id="366" name="楕円 365"/>
        <xdr:cNvSpPr/>
      </xdr:nvSpPr>
      <xdr:spPr>
        <a:xfrm>
          <a:off x="7810500" y="1001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164994</xdr:rowOff>
    </xdr:from>
    <xdr:ext cx="469744" cy="259045"/>
    <xdr:sp macro="" textlink="">
      <xdr:nvSpPr>
        <xdr:cNvPr id="367" name="テキスト ボックス 366"/>
        <xdr:cNvSpPr txBox="1"/>
      </xdr:nvSpPr>
      <xdr:spPr>
        <a:xfrm>
          <a:off x="7626428" y="1010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74105</xdr:rowOff>
    </xdr:from>
    <xdr:to>
      <xdr:col>36</xdr:col>
      <xdr:colOff>165100</xdr:colOff>
      <xdr:row>59</xdr:row>
      <xdr:rowOff>4255</xdr:rowOff>
    </xdr:to>
    <xdr:sp macro="" textlink="">
      <xdr:nvSpPr>
        <xdr:cNvPr id="368" name="楕円 367"/>
        <xdr:cNvSpPr/>
      </xdr:nvSpPr>
      <xdr:spPr>
        <a:xfrm>
          <a:off x="6921500" y="1001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166832</xdr:rowOff>
    </xdr:from>
    <xdr:ext cx="469744" cy="259045"/>
    <xdr:sp macro="" textlink="">
      <xdr:nvSpPr>
        <xdr:cNvPr id="369" name="テキスト ボックス 368"/>
        <xdr:cNvSpPr txBox="1"/>
      </xdr:nvSpPr>
      <xdr:spPr>
        <a:xfrm>
          <a:off x="6737428" y="1011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3339</xdr:rowOff>
    </xdr:from>
    <xdr:to>
      <xdr:col>55</xdr:col>
      <xdr:colOff>0</xdr:colOff>
      <xdr:row>78</xdr:row>
      <xdr:rowOff>72537</xdr:rowOff>
    </xdr:to>
    <xdr:cxnSp macro="">
      <xdr:nvCxnSpPr>
        <xdr:cNvPr id="396" name="直線コネクタ 395"/>
        <xdr:cNvCxnSpPr/>
      </xdr:nvCxnSpPr>
      <xdr:spPr>
        <a:xfrm flipV="1">
          <a:off x="9639300" y="13376439"/>
          <a:ext cx="838200" cy="6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62410</xdr:rowOff>
    </xdr:from>
    <xdr:to>
      <xdr:col>50</xdr:col>
      <xdr:colOff>114300</xdr:colOff>
      <xdr:row>78</xdr:row>
      <xdr:rowOff>72537</xdr:rowOff>
    </xdr:to>
    <xdr:cxnSp macro="">
      <xdr:nvCxnSpPr>
        <xdr:cNvPr id="399" name="直線コネクタ 398"/>
        <xdr:cNvCxnSpPr/>
      </xdr:nvCxnSpPr>
      <xdr:spPr>
        <a:xfrm>
          <a:off x="8750300" y="13435510"/>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62410</xdr:rowOff>
    </xdr:from>
    <xdr:to>
      <xdr:col>45</xdr:col>
      <xdr:colOff>177800</xdr:colOff>
      <xdr:row>78</xdr:row>
      <xdr:rowOff>76104</xdr:rowOff>
    </xdr:to>
    <xdr:cxnSp macro="">
      <xdr:nvCxnSpPr>
        <xdr:cNvPr id="402" name="直線コネクタ 401"/>
        <xdr:cNvCxnSpPr/>
      </xdr:nvCxnSpPr>
      <xdr:spPr>
        <a:xfrm flipV="1">
          <a:off x="7861300" y="13435510"/>
          <a:ext cx="889000" cy="1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147220</xdr:rowOff>
    </xdr:from>
    <xdr:to>
      <xdr:col>41</xdr:col>
      <xdr:colOff>50800</xdr:colOff>
      <xdr:row>78</xdr:row>
      <xdr:rowOff>76104</xdr:rowOff>
    </xdr:to>
    <xdr:cxnSp macro="">
      <xdr:nvCxnSpPr>
        <xdr:cNvPr id="405" name="直線コネクタ 404"/>
        <xdr:cNvCxnSpPr/>
      </xdr:nvCxnSpPr>
      <xdr:spPr>
        <a:xfrm>
          <a:off x="6972300" y="13348870"/>
          <a:ext cx="889000" cy="10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123989</xdr:rowOff>
    </xdr:from>
    <xdr:to>
      <xdr:col>55</xdr:col>
      <xdr:colOff>50800</xdr:colOff>
      <xdr:row>78</xdr:row>
      <xdr:rowOff>54139</xdr:rowOff>
    </xdr:to>
    <xdr:sp macro="" textlink="">
      <xdr:nvSpPr>
        <xdr:cNvPr id="415" name="楕円 414"/>
        <xdr:cNvSpPr/>
      </xdr:nvSpPr>
      <xdr:spPr>
        <a:xfrm>
          <a:off x="10426700" y="1332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38916</xdr:rowOff>
    </xdr:from>
    <xdr:ext cx="469744" cy="259045"/>
    <xdr:sp macro="" textlink="">
      <xdr:nvSpPr>
        <xdr:cNvPr id="416" name="商工費該当値テキスト"/>
        <xdr:cNvSpPr txBox="1"/>
      </xdr:nvSpPr>
      <xdr:spPr>
        <a:xfrm>
          <a:off x="10528300" y="1324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21737</xdr:rowOff>
    </xdr:from>
    <xdr:to>
      <xdr:col>50</xdr:col>
      <xdr:colOff>165100</xdr:colOff>
      <xdr:row>78</xdr:row>
      <xdr:rowOff>123337</xdr:rowOff>
    </xdr:to>
    <xdr:sp macro="" textlink="">
      <xdr:nvSpPr>
        <xdr:cNvPr id="417" name="楕円 416"/>
        <xdr:cNvSpPr/>
      </xdr:nvSpPr>
      <xdr:spPr>
        <a:xfrm>
          <a:off x="9588500" y="133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114464</xdr:rowOff>
    </xdr:from>
    <xdr:ext cx="469744" cy="259045"/>
    <xdr:sp macro="" textlink="">
      <xdr:nvSpPr>
        <xdr:cNvPr id="418" name="テキスト ボックス 417"/>
        <xdr:cNvSpPr txBox="1"/>
      </xdr:nvSpPr>
      <xdr:spPr>
        <a:xfrm>
          <a:off x="9404428" y="1348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11610</xdr:rowOff>
    </xdr:from>
    <xdr:to>
      <xdr:col>46</xdr:col>
      <xdr:colOff>38100</xdr:colOff>
      <xdr:row>78</xdr:row>
      <xdr:rowOff>113210</xdr:rowOff>
    </xdr:to>
    <xdr:sp macro="" textlink="">
      <xdr:nvSpPr>
        <xdr:cNvPr id="419" name="楕円 418"/>
        <xdr:cNvSpPr/>
      </xdr:nvSpPr>
      <xdr:spPr>
        <a:xfrm>
          <a:off x="8699500" y="1338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104337</xdr:rowOff>
    </xdr:from>
    <xdr:ext cx="469744" cy="259045"/>
    <xdr:sp macro="" textlink="">
      <xdr:nvSpPr>
        <xdr:cNvPr id="420" name="テキスト ボックス 419"/>
        <xdr:cNvSpPr txBox="1"/>
      </xdr:nvSpPr>
      <xdr:spPr>
        <a:xfrm>
          <a:off x="8515428" y="1347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25304</xdr:rowOff>
    </xdr:from>
    <xdr:to>
      <xdr:col>41</xdr:col>
      <xdr:colOff>101600</xdr:colOff>
      <xdr:row>78</xdr:row>
      <xdr:rowOff>126904</xdr:rowOff>
    </xdr:to>
    <xdr:sp macro="" textlink="">
      <xdr:nvSpPr>
        <xdr:cNvPr id="421" name="楕円 420"/>
        <xdr:cNvSpPr/>
      </xdr:nvSpPr>
      <xdr:spPr>
        <a:xfrm>
          <a:off x="7810500" y="1339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118031</xdr:rowOff>
    </xdr:from>
    <xdr:ext cx="469744" cy="259045"/>
    <xdr:sp macro="" textlink="">
      <xdr:nvSpPr>
        <xdr:cNvPr id="422" name="テキスト ボックス 421"/>
        <xdr:cNvSpPr txBox="1"/>
      </xdr:nvSpPr>
      <xdr:spPr>
        <a:xfrm>
          <a:off x="7626428" y="1349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96420</xdr:rowOff>
    </xdr:from>
    <xdr:to>
      <xdr:col>36</xdr:col>
      <xdr:colOff>165100</xdr:colOff>
      <xdr:row>78</xdr:row>
      <xdr:rowOff>26570</xdr:rowOff>
    </xdr:to>
    <xdr:sp macro="" textlink="">
      <xdr:nvSpPr>
        <xdr:cNvPr id="423" name="楕円 422"/>
        <xdr:cNvSpPr/>
      </xdr:nvSpPr>
      <xdr:spPr>
        <a:xfrm>
          <a:off x="6921500" y="1329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17697</xdr:rowOff>
    </xdr:from>
    <xdr:ext cx="469744" cy="259045"/>
    <xdr:sp macro="" textlink="">
      <xdr:nvSpPr>
        <xdr:cNvPr id="424" name="テキスト ボックス 423"/>
        <xdr:cNvSpPr txBox="1"/>
      </xdr:nvSpPr>
      <xdr:spPr>
        <a:xfrm>
          <a:off x="6737428" y="1339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55499</xdr:rowOff>
    </xdr:from>
    <xdr:to>
      <xdr:col>55</xdr:col>
      <xdr:colOff>0</xdr:colOff>
      <xdr:row>98</xdr:row>
      <xdr:rowOff>69684</xdr:rowOff>
    </xdr:to>
    <xdr:cxnSp macro="">
      <xdr:nvCxnSpPr>
        <xdr:cNvPr id="453" name="直線コネクタ 452"/>
        <xdr:cNvCxnSpPr/>
      </xdr:nvCxnSpPr>
      <xdr:spPr>
        <a:xfrm>
          <a:off x="9639300" y="16857599"/>
          <a:ext cx="838200" cy="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148757</xdr:rowOff>
    </xdr:from>
    <xdr:to>
      <xdr:col>50</xdr:col>
      <xdr:colOff>114300</xdr:colOff>
      <xdr:row>98</xdr:row>
      <xdr:rowOff>55499</xdr:rowOff>
    </xdr:to>
    <xdr:cxnSp macro="">
      <xdr:nvCxnSpPr>
        <xdr:cNvPr id="456" name="直線コネクタ 455"/>
        <xdr:cNvCxnSpPr/>
      </xdr:nvCxnSpPr>
      <xdr:spPr>
        <a:xfrm>
          <a:off x="8750300" y="16779407"/>
          <a:ext cx="889000" cy="7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112215</xdr:rowOff>
    </xdr:from>
    <xdr:to>
      <xdr:col>45</xdr:col>
      <xdr:colOff>177800</xdr:colOff>
      <xdr:row>97</xdr:row>
      <xdr:rowOff>148757</xdr:rowOff>
    </xdr:to>
    <xdr:cxnSp macro="">
      <xdr:nvCxnSpPr>
        <xdr:cNvPr id="459" name="直線コネクタ 458"/>
        <xdr:cNvCxnSpPr/>
      </xdr:nvCxnSpPr>
      <xdr:spPr>
        <a:xfrm>
          <a:off x="7861300" y="16742865"/>
          <a:ext cx="889000" cy="3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1" name="テキスト ボックス 460"/>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112215</xdr:rowOff>
    </xdr:from>
    <xdr:to>
      <xdr:col>41</xdr:col>
      <xdr:colOff>50800</xdr:colOff>
      <xdr:row>97</xdr:row>
      <xdr:rowOff>132533</xdr:rowOff>
    </xdr:to>
    <xdr:cxnSp macro="">
      <xdr:nvCxnSpPr>
        <xdr:cNvPr id="462" name="直線コネクタ 461"/>
        <xdr:cNvCxnSpPr/>
      </xdr:nvCxnSpPr>
      <xdr:spPr>
        <a:xfrm flipV="1">
          <a:off x="6972300" y="16742865"/>
          <a:ext cx="889000" cy="2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87279</xdr:rowOff>
    </xdr:from>
    <xdr:ext cx="534377" cy="259045"/>
    <xdr:sp macro="" textlink="">
      <xdr:nvSpPr>
        <xdr:cNvPr id="464" name="テキスト ボックス 463"/>
        <xdr:cNvSpPr txBox="1"/>
      </xdr:nvSpPr>
      <xdr:spPr>
        <a:xfrm>
          <a:off x="7594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18884</xdr:rowOff>
    </xdr:from>
    <xdr:to>
      <xdr:col>55</xdr:col>
      <xdr:colOff>50800</xdr:colOff>
      <xdr:row>98</xdr:row>
      <xdr:rowOff>120484</xdr:rowOff>
    </xdr:to>
    <xdr:sp macro="" textlink="">
      <xdr:nvSpPr>
        <xdr:cNvPr id="472" name="楕円 471"/>
        <xdr:cNvSpPr/>
      </xdr:nvSpPr>
      <xdr:spPr>
        <a:xfrm>
          <a:off x="10426700" y="1682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4699</xdr:rowOff>
    </xdr:from>
    <xdr:to>
      <xdr:col>50</xdr:col>
      <xdr:colOff>165100</xdr:colOff>
      <xdr:row>98</xdr:row>
      <xdr:rowOff>106299</xdr:rowOff>
    </xdr:to>
    <xdr:sp macro="" textlink="">
      <xdr:nvSpPr>
        <xdr:cNvPr id="474" name="楕円 473"/>
        <xdr:cNvSpPr/>
      </xdr:nvSpPr>
      <xdr:spPr>
        <a:xfrm>
          <a:off x="9588500" y="1680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97426</xdr:rowOff>
    </xdr:from>
    <xdr:ext cx="534377" cy="259045"/>
    <xdr:sp macro="" textlink="">
      <xdr:nvSpPr>
        <xdr:cNvPr id="475" name="テキスト ボックス 474"/>
        <xdr:cNvSpPr txBox="1"/>
      </xdr:nvSpPr>
      <xdr:spPr>
        <a:xfrm>
          <a:off x="9372111" y="168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97957</xdr:rowOff>
    </xdr:from>
    <xdr:to>
      <xdr:col>46</xdr:col>
      <xdr:colOff>38100</xdr:colOff>
      <xdr:row>98</xdr:row>
      <xdr:rowOff>28107</xdr:rowOff>
    </xdr:to>
    <xdr:sp macro="" textlink="">
      <xdr:nvSpPr>
        <xdr:cNvPr id="476" name="楕円 475"/>
        <xdr:cNvSpPr/>
      </xdr:nvSpPr>
      <xdr:spPr>
        <a:xfrm>
          <a:off x="8699500" y="1672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44634</xdr:rowOff>
    </xdr:from>
    <xdr:ext cx="534377" cy="259045"/>
    <xdr:sp macro="" textlink="">
      <xdr:nvSpPr>
        <xdr:cNvPr id="477" name="テキスト ボックス 476"/>
        <xdr:cNvSpPr txBox="1"/>
      </xdr:nvSpPr>
      <xdr:spPr>
        <a:xfrm>
          <a:off x="8483111" y="1650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61415</xdr:rowOff>
    </xdr:from>
    <xdr:to>
      <xdr:col>41</xdr:col>
      <xdr:colOff>101600</xdr:colOff>
      <xdr:row>97</xdr:row>
      <xdr:rowOff>163015</xdr:rowOff>
    </xdr:to>
    <xdr:sp macro="" textlink="">
      <xdr:nvSpPr>
        <xdr:cNvPr id="478" name="楕円 477"/>
        <xdr:cNvSpPr/>
      </xdr:nvSpPr>
      <xdr:spPr>
        <a:xfrm>
          <a:off x="7810500" y="1669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8092</xdr:rowOff>
    </xdr:from>
    <xdr:ext cx="534377" cy="259045"/>
    <xdr:sp macro="" textlink="">
      <xdr:nvSpPr>
        <xdr:cNvPr id="479" name="テキスト ボックス 478"/>
        <xdr:cNvSpPr txBox="1"/>
      </xdr:nvSpPr>
      <xdr:spPr>
        <a:xfrm>
          <a:off x="7594111" y="1646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81733</xdr:rowOff>
    </xdr:from>
    <xdr:to>
      <xdr:col>36</xdr:col>
      <xdr:colOff>165100</xdr:colOff>
      <xdr:row>98</xdr:row>
      <xdr:rowOff>11883</xdr:rowOff>
    </xdr:to>
    <xdr:sp macro="" textlink="">
      <xdr:nvSpPr>
        <xdr:cNvPr id="480" name="楕円 479"/>
        <xdr:cNvSpPr/>
      </xdr:nvSpPr>
      <xdr:spPr>
        <a:xfrm>
          <a:off x="6921500" y="167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28410</xdr:rowOff>
    </xdr:from>
    <xdr:ext cx="534377" cy="259045"/>
    <xdr:sp macro="" textlink="">
      <xdr:nvSpPr>
        <xdr:cNvPr id="481" name="テキスト ボックス 480"/>
        <xdr:cNvSpPr txBox="1"/>
      </xdr:nvSpPr>
      <xdr:spPr>
        <a:xfrm>
          <a:off x="6705111" y="1648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42819</xdr:rowOff>
    </xdr:from>
    <xdr:to>
      <xdr:col>85</xdr:col>
      <xdr:colOff>127000</xdr:colOff>
      <xdr:row>36</xdr:row>
      <xdr:rowOff>83327</xdr:rowOff>
    </xdr:to>
    <xdr:cxnSp macro="">
      <xdr:nvCxnSpPr>
        <xdr:cNvPr id="509" name="直線コネクタ 508"/>
        <xdr:cNvCxnSpPr/>
      </xdr:nvCxnSpPr>
      <xdr:spPr>
        <a:xfrm>
          <a:off x="15481300" y="5529219"/>
          <a:ext cx="838200" cy="7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42819</xdr:rowOff>
    </xdr:from>
    <xdr:to>
      <xdr:col>81</xdr:col>
      <xdr:colOff>50800</xdr:colOff>
      <xdr:row>36</xdr:row>
      <xdr:rowOff>149758</xdr:rowOff>
    </xdr:to>
    <xdr:cxnSp macro="">
      <xdr:nvCxnSpPr>
        <xdr:cNvPr id="512" name="直線コネクタ 511"/>
        <xdr:cNvCxnSpPr/>
      </xdr:nvCxnSpPr>
      <xdr:spPr>
        <a:xfrm flipV="1">
          <a:off x="14592300" y="5529219"/>
          <a:ext cx="889000" cy="79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37836</xdr:rowOff>
    </xdr:from>
    <xdr:to>
      <xdr:col>76</xdr:col>
      <xdr:colOff>114300</xdr:colOff>
      <xdr:row>36</xdr:row>
      <xdr:rowOff>149758</xdr:rowOff>
    </xdr:to>
    <xdr:cxnSp macro="">
      <xdr:nvCxnSpPr>
        <xdr:cNvPr id="515" name="直線コネクタ 514"/>
        <xdr:cNvCxnSpPr/>
      </xdr:nvCxnSpPr>
      <xdr:spPr>
        <a:xfrm>
          <a:off x="13703300" y="6210036"/>
          <a:ext cx="889000" cy="11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37836</xdr:rowOff>
    </xdr:from>
    <xdr:to>
      <xdr:col>71</xdr:col>
      <xdr:colOff>177800</xdr:colOff>
      <xdr:row>37</xdr:row>
      <xdr:rowOff>141575</xdr:rowOff>
    </xdr:to>
    <xdr:cxnSp macro="">
      <xdr:nvCxnSpPr>
        <xdr:cNvPr id="518" name="直線コネクタ 517"/>
        <xdr:cNvCxnSpPr/>
      </xdr:nvCxnSpPr>
      <xdr:spPr>
        <a:xfrm flipV="1">
          <a:off x="12814300" y="6210036"/>
          <a:ext cx="889000" cy="27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32527</xdr:rowOff>
    </xdr:from>
    <xdr:to>
      <xdr:col>85</xdr:col>
      <xdr:colOff>177800</xdr:colOff>
      <xdr:row>36</xdr:row>
      <xdr:rowOff>134127</xdr:rowOff>
    </xdr:to>
    <xdr:sp macro="" textlink="">
      <xdr:nvSpPr>
        <xdr:cNvPr id="528" name="楕円 527"/>
        <xdr:cNvSpPr/>
      </xdr:nvSpPr>
      <xdr:spPr>
        <a:xfrm>
          <a:off x="16268700" y="620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55404</xdr:rowOff>
    </xdr:from>
    <xdr:ext cx="534377" cy="259045"/>
    <xdr:sp macro="" textlink="">
      <xdr:nvSpPr>
        <xdr:cNvPr id="529" name="消防費該当値テキスト"/>
        <xdr:cNvSpPr txBox="1"/>
      </xdr:nvSpPr>
      <xdr:spPr>
        <a:xfrm>
          <a:off x="16370300" y="605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163469</xdr:rowOff>
    </xdr:from>
    <xdr:to>
      <xdr:col>81</xdr:col>
      <xdr:colOff>101600</xdr:colOff>
      <xdr:row>32</xdr:row>
      <xdr:rowOff>93619</xdr:rowOff>
    </xdr:to>
    <xdr:sp macro="" textlink="">
      <xdr:nvSpPr>
        <xdr:cNvPr id="530" name="楕円 529"/>
        <xdr:cNvSpPr/>
      </xdr:nvSpPr>
      <xdr:spPr>
        <a:xfrm>
          <a:off x="15430500" y="547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110146</xdr:rowOff>
    </xdr:from>
    <xdr:ext cx="534377" cy="259045"/>
    <xdr:sp macro="" textlink="">
      <xdr:nvSpPr>
        <xdr:cNvPr id="531" name="テキスト ボックス 530"/>
        <xdr:cNvSpPr txBox="1"/>
      </xdr:nvSpPr>
      <xdr:spPr>
        <a:xfrm>
          <a:off x="15214111" y="525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98958</xdr:rowOff>
    </xdr:from>
    <xdr:to>
      <xdr:col>76</xdr:col>
      <xdr:colOff>165100</xdr:colOff>
      <xdr:row>37</xdr:row>
      <xdr:rowOff>29108</xdr:rowOff>
    </xdr:to>
    <xdr:sp macro="" textlink="">
      <xdr:nvSpPr>
        <xdr:cNvPr id="532" name="楕円 531"/>
        <xdr:cNvSpPr/>
      </xdr:nvSpPr>
      <xdr:spPr>
        <a:xfrm>
          <a:off x="14541500" y="62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45635</xdr:rowOff>
    </xdr:from>
    <xdr:ext cx="534377" cy="259045"/>
    <xdr:sp macro="" textlink="">
      <xdr:nvSpPr>
        <xdr:cNvPr id="533" name="テキスト ボックス 532"/>
        <xdr:cNvSpPr txBox="1"/>
      </xdr:nvSpPr>
      <xdr:spPr>
        <a:xfrm>
          <a:off x="14325111" y="60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158486</xdr:rowOff>
    </xdr:from>
    <xdr:to>
      <xdr:col>72</xdr:col>
      <xdr:colOff>38100</xdr:colOff>
      <xdr:row>36</xdr:row>
      <xdr:rowOff>88636</xdr:rowOff>
    </xdr:to>
    <xdr:sp macro="" textlink="">
      <xdr:nvSpPr>
        <xdr:cNvPr id="534" name="楕円 533"/>
        <xdr:cNvSpPr/>
      </xdr:nvSpPr>
      <xdr:spPr>
        <a:xfrm>
          <a:off x="13652500" y="6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105163</xdr:rowOff>
    </xdr:from>
    <xdr:ext cx="534377" cy="259045"/>
    <xdr:sp macro="" textlink="">
      <xdr:nvSpPr>
        <xdr:cNvPr id="535" name="テキスト ボックス 534"/>
        <xdr:cNvSpPr txBox="1"/>
      </xdr:nvSpPr>
      <xdr:spPr>
        <a:xfrm>
          <a:off x="13436111" y="593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90775</xdr:rowOff>
    </xdr:from>
    <xdr:to>
      <xdr:col>67</xdr:col>
      <xdr:colOff>101600</xdr:colOff>
      <xdr:row>38</xdr:row>
      <xdr:rowOff>20924</xdr:rowOff>
    </xdr:to>
    <xdr:sp macro="" textlink="">
      <xdr:nvSpPr>
        <xdr:cNvPr id="536" name="楕円 535"/>
        <xdr:cNvSpPr/>
      </xdr:nvSpPr>
      <xdr:spPr>
        <a:xfrm>
          <a:off x="12763500" y="64344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12051</xdr:rowOff>
    </xdr:from>
    <xdr:ext cx="534377" cy="259045"/>
    <xdr:sp macro="" textlink="">
      <xdr:nvSpPr>
        <xdr:cNvPr id="537" name="テキスト ボックス 536"/>
        <xdr:cNvSpPr txBox="1"/>
      </xdr:nvSpPr>
      <xdr:spPr>
        <a:xfrm>
          <a:off x="12547111" y="652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11766</xdr:rowOff>
    </xdr:from>
    <xdr:to>
      <xdr:col>85</xdr:col>
      <xdr:colOff>127000</xdr:colOff>
      <xdr:row>58</xdr:row>
      <xdr:rowOff>37385</xdr:rowOff>
    </xdr:to>
    <xdr:cxnSp macro="">
      <xdr:nvCxnSpPr>
        <xdr:cNvPr id="569" name="直線コネクタ 568"/>
        <xdr:cNvCxnSpPr/>
      </xdr:nvCxnSpPr>
      <xdr:spPr>
        <a:xfrm flipV="1">
          <a:off x="15481300" y="9955866"/>
          <a:ext cx="838200" cy="2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159669</xdr:rowOff>
    </xdr:from>
    <xdr:ext cx="534377" cy="259045"/>
    <xdr:sp macro="" textlink="">
      <xdr:nvSpPr>
        <xdr:cNvPr id="570" name="教育費平均値テキスト"/>
        <xdr:cNvSpPr txBox="1"/>
      </xdr:nvSpPr>
      <xdr:spPr>
        <a:xfrm>
          <a:off x="16370300" y="941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169842</xdr:rowOff>
    </xdr:from>
    <xdr:to>
      <xdr:col>81</xdr:col>
      <xdr:colOff>50800</xdr:colOff>
      <xdr:row>58</xdr:row>
      <xdr:rowOff>37385</xdr:rowOff>
    </xdr:to>
    <xdr:cxnSp macro="">
      <xdr:nvCxnSpPr>
        <xdr:cNvPr id="572" name="直線コネクタ 571"/>
        <xdr:cNvCxnSpPr/>
      </xdr:nvCxnSpPr>
      <xdr:spPr>
        <a:xfrm>
          <a:off x="14592300" y="9942492"/>
          <a:ext cx="889000" cy="3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133059</xdr:rowOff>
    </xdr:from>
    <xdr:ext cx="534377" cy="259045"/>
    <xdr:sp macro="" textlink="">
      <xdr:nvSpPr>
        <xdr:cNvPr id="574" name="テキスト ボックス 573"/>
        <xdr:cNvSpPr txBox="1"/>
      </xdr:nvSpPr>
      <xdr:spPr>
        <a:xfrm>
          <a:off x="15214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169842</xdr:rowOff>
    </xdr:from>
    <xdr:to>
      <xdr:col>76</xdr:col>
      <xdr:colOff>114300</xdr:colOff>
      <xdr:row>58</xdr:row>
      <xdr:rowOff>53060</xdr:rowOff>
    </xdr:to>
    <xdr:cxnSp macro="">
      <xdr:nvCxnSpPr>
        <xdr:cNvPr id="575" name="直線コネクタ 574"/>
        <xdr:cNvCxnSpPr/>
      </xdr:nvCxnSpPr>
      <xdr:spPr>
        <a:xfrm flipV="1">
          <a:off x="13703300" y="9942492"/>
          <a:ext cx="8890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53060</xdr:rowOff>
    </xdr:from>
    <xdr:to>
      <xdr:col>71</xdr:col>
      <xdr:colOff>177800</xdr:colOff>
      <xdr:row>58</xdr:row>
      <xdr:rowOff>142427</xdr:rowOff>
    </xdr:to>
    <xdr:cxnSp macro="">
      <xdr:nvCxnSpPr>
        <xdr:cNvPr id="578" name="直線コネクタ 577"/>
        <xdr:cNvCxnSpPr/>
      </xdr:nvCxnSpPr>
      <xdr:spPr>
        <a:xfrm flipV="1">
          <a:off x="12814300" y="9997160"/>
          <a:ext cx="889000" cy="8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132416</xdr:rowOff>
    </xdr:from>
    <xdr:to>
      <xdr:col>85</xdr:col>
      <xdr:colOff>177800</xdr:colOff>
      <xdr:row>58</xdr:row>
      <xdr:rowOff>62566</xdr:rowOff>
    </xdr:to>
    <xdr:sp macro="" textlink="">
      <xdr:nvSpPr>
        <xdr:cNvPr id="588" name="楕円 587"/>
        <xdr:cNvSpPr/>
      </xdr:nvSpPr>
      <xdr:spPr>
        <a:xfrm>
          <a:off x="16268700" y="990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47343</xdr:rowOff>
    </xdr:from>
    <xdr:ext cx="534377" cy="259045"/>
    <xdr:sp macro="" textlink="">
      <xdr:nvSpPr>
        <xdr:cNvPr id="589" name="教育費該当値テキスト"/>
        <xdr:cNvSpPr txBox="1"/>
      </xdr:nvSpPr>
      <xdr:spPr>
        <a:xfrm>
          <a:off x="16370300" y="981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158035</xdr:rowOff>
    </xdr:from>
    <xdr:to>
      <xdr:col>81</xdr:col>
      <xdr:colOff>101600</xdr:colOff>
      <xdr:row>58</xdr:row>
      <xdr:rowOff>88185</xdr:rowOff>
    </xdr:to>
    <xdr:sp macro="" textlink="">
      <xdr:nvSpPr>
        <xdr:cNvPr id="590" name="楕円 589"/>
        <xdr:cNvSpPr/>
      </xdr:nvSpPr>
      <xdr:spPr>
        <a:xfrm>
          <a:off x="15430500" y="993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79312</xdr:rowOff>
    </xdr:from>
    <xdr:ext cx="534377" cy="259045"/>
    <xdr:sp macro="" textlink="">
      <xdr:nvSpPr>
        <xdr:cNvPr id="591" name="テキスト ボックス 590"/>
        <xdr:cNvSpPr txBox="1"/>
      </xdr:nvSpPr>
      <xdr:spPr>
        <a:xfrm>
          <a:off x="15214111" y="100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119042</xdr:rowOff>
    </xdr:from>
    <xdr:to>
      <xdr:col>76</xdr:col>
      <xdr:colOff>165100</xdr:colOff>
      <xdr:row>58</xdr:row>
      <xdr:rowOff>49192</xdr:rowOff>
    </xdr:to>
    <xdr:sp macro="" textlink="">
      <xdr:nvSpPr>
        <xdr:cNvPr id="592" name="楕円 591"/>
        <xdr:cNvSpPr/>
      </xdr:nvSpPr>
      <xdr:spPr>
        <a:xfrm>
          <a:off x="14541500" y="989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40319</xdr:rowOff>
    </xdr:from>
    <xdr:ext cx="534377" cy="259045"/>
    <xdr:sp macro="" textlink="">
      <xdr:nvSpPr>
        <xdr:cNvPr id="593" name="テキスト ボックス 592"/>
        <xdr:cNvSpPr txBox="1"/>
      </xdr:nvSpPr>
      <xdr:spPr>
        <a:xfrm>
          <a:off x="14325111" y="998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2260</xdr:rowOff>
    </xdr:from>
    <xdr:to>
      <xdr:col>72</xdr:col>
      <xdr:colOff>38100</xdr:colOff>
      <xdr:row>58</xdr:row>
      <xdr:rowOff>103860</xdr:rowOff>
    </xdr:to>
    <xdr:sp macro="" textlink="">
      <xdr:nvSpPr>
        <xdr:cNvPr id="594" name="楕円 593"/>
        <xdr:cNvSpPr/>
      </xdr:nvSpPr>
      <xdr:spPr>
        <a:xfrm>
          <a:off x="13652500" y="99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94987</xdr:rowOff>
    </xdr:from>
    <xdr:ext cx="534377" cy="259045"/>
    <xdr:sp macro="" textlink="">
      <xdr:nvSpPr>
        <xdr:cNvPr id="595" name="テキスト ボックス 594"/>
        <xdr:cNvSpPr txBox="1"/>
      </xdr:nvSpPr>
      <xdr:spPr>
        <a:xfrm>
          <a:off x="13436111" y="1003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91627</xdr:rowOff>
    </xdr:from>
    <xdr:to>
      <xdr:col>67</xdr:col>
      <xdr:colOff>101600</xdr:colOff>
      <xdr:row>59</xdr:row>
      <xdr:rowOff>21777</xdr:rowOff>
    </xdr:to>
    <xdr:sp macro="" textlink="">
      <xdr:nvSpPr>
        <xdr:cNvPr id="596" name="楕円 595"/>
        <xdr:cNvSpPr/>
      </xdr:nvSpPr>
      <xdr:spPr>
        <a:xfrm>
          <a:off x="12763500" y="1003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12904</xdr:rowOff>
    </xdr:from>
    <xdr:ext cx="534377" cy="259045"/>
    <xdr:sp macro="" textlink="">
      <xdr:nvSpPr>
        <xdr:cNvPr id="597" name="テキスト ボックス 596"/>
        <xdr:cNvSpPr txBox="1"/>
      </xdr:nvSpPr>
      <xdr:spPr>
        <a:xfrm>
          <a:off x="12547111" y="1012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6" name="災害復旧費該当値テキスト"/>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107144</xdr:rowOff>
    </xdr:from>
    <xdr:to>
      <xdr:col>85</xdr:col>
      <xdr:colOff>127000</xdr:colOff>
      <xdr:row>96</xdr:row>
      <xdr:rowOff>111277</xdr:rowOff>
    </xdr:to>
    <xdr:cxnSp macro="">
      <xdr:nvCxnSpPr>
        <xdr:cNvPr id="683" name="直線コネクタ 682"/>
        <xdr:cNvCxnSpPr/>
      </xdr:nvCxnSpPr>
      <xdr:spPr>
        <a:xfrm flipV="1">
          <a:off x="15481300" y="16566344"/>
          <a:ext cx="8382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4"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111277</xdr:rowOff>
    </xdr:from>
    <xdr:to>
      <xdr:col>81</xdr:col>
      <xdr:colOff>50800</xdr:colOff>
      <xdr:row>96</xdr:row>
      <xdr:rowOff>122041</xdr:rowOff>
    </xdr:to>
    <xdr:cxnSp macro="">
      <xdr:nvCxnSpPr>
        <xdr:cNvPr id="686" name="直線コネクタ 685"/>
        <xdr:cNvCxnSpPr/>
      </xdr:nvCxnSpPr>
      <xdr:spPr>
        <a:xfrm flipV="1">
          <a:off x="14592300" y="16570477"/>
          <a:ext cx="889000" cy="1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8" name="テキスト ボックス 687"/>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122041</xdr:rowOff>
    </xdr:from>
    <xdr:to>
      <xdr:col>76</xdr:col>
      <xdr:colOff>114300</xdr:colOff>
      <xdr:row>96</xdr:row>
      <xdr:rowOff>135567</xdr:rowOff>
    </xdr:to>
    <xdr:cxnSp macro="">
      <xdr:nvCxnSpPr>
        <xdr:cNvPr id="689" name="直線コネクタ 688"/>
        <xdr:cNvCxnSpPr/>
      </xdr:nvCxnSpPr>
      <xdr:spPr>
        <a:xfrm flipV="1">
          <a:off x="13703300" y="16581241"/>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91" name="テキスト ボックス 690"/>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135567</xdr:rowOff>
    </xdr:from>
    <xdr:to>
      <xdr:col>71</xdr:col>
      <xdr:colOff>177800</xdr:colOff>
      <xdr:row>96</xdr:row>
      <xdr:rowOff>142920</xdr:rowOff>
    </xdr:to>
    <xdr:cxnSp macro="">
      <xdr:nvCxnSpPr>
        <xdr:cNvPr id="692" name="直線コネクタ 691"/>
        <xdr:cNvCxnSpPr/>
      </xdr:nvCxnSpPr>
      <xdr:spPr>
        <a:xfrm flipV="1">
          <a:off x="12814300" y="16594767"/>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4" name="テキスト ボックス 693"/>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6" name="テキスト ボックス 695"/>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56344</xdr:rowOff>
    </xdr:from>
    <xdr:to>
      <xdr:col>85</xdr:col>
      <xdr:colOff>177800</xdr:colOff>
      <xdr:row>96</xdr:row>
      <xdr:rowOff>157944</xdr:rowOff>
    </xdr:to>
    <xdr:sp macro="" textlink="">
      <xdr:nvSpPr>
        <xdr:cNvPr id="702" name="楕円 701"/>
        <xdr:cNvSpPr/>
      </xdr:nvSpPr>
      <xdr:spPr>
        <a:xfrm>
          <a:off x="16268700" y="165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34771</xdr:rowOff>
    </xdr:from>
    <xdr:ext cx="534377" cy="259045"/>
    <xdr:sp macro="" textlink="">
      <xdr:nvSpPr>
        <xdr:cNvPr id="703" name="公債費該当値テキスト"/>
        <xdr:cNvSpPr txBox="1"/>
      </xdr:nvSpPr>
      <xdr:spPr>
        <a:xfrm>
          <a:off x="16370300" y="1649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60477</xdr:rowOff>
    </xdr:from>
    <xdr:to>
      <xdr:col>81</xdr:col>
      <xdr:colOff>101600</xdr:colOff>
      <xdr:row>96</xdr:row>
      <xdr:rowOff>162077</xdr:rowOff>
    </xdr:to>
    <xdr:sp macro="" textlink="">
      <xdr:nvSpPr>
        <xdr:cNvPr id="704" name="楕円 703"/>
        <xdr:cNvSpPr/>
      </xdr:nvSpPr>
      <xdr:spPr>
        <a:xfrm>
          <a:off x="15430500" y="165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153204</xdr:rowOff>
    </xdr:from>
    <xdr:ext cx="534377" cy="259045"/>
    <xdr:sp macro="" textlink="">
      <xdr:nvSpPr>
        <xdr:cNvPr id="705" name="テキスト ボックス 704"/>
        <xdr:cNvSpPr txBox="1"/>
      </xdr:nvSpPr>
      <xdr:spPr>
        <a:xfrm>
          <a:off x="15214111" y="1661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71241</xdr:rowOff>
    </xdr:from>
    <xdr:to>
      <xdr:col>76</xdr:col>
      <xdr:colOff>165100</xdr:colOff>
      <xdr:row>97</xdr:row>
      <xdr:rowOff>1391</xdr:rowOff>
    </xdr:to>
    <xdr:sp macro="" textlink="">
      <xdr:nvSpPr>
        <xdr:cNvPr id="706" name="楕円 705"/>
        <xdr:cNvSpPr/>
      </xdr:nvSpPr>
      <xdr:spPr>
        <a:xfrm>
          <a:off x="14541500" y="1653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163968</xdr:rowOff>
    </xdr:from>
    <xdr:ext cx="534377" cy="259045"/>
    <xdr:sp macro="" textlink="">
      <xdr:nvSpPr>
        <xdr:cNvPr id="707" name="テキスト ボックス 706"/>
        <xdr:cNvSpPr txBox="1"/>
      </xdr:nvSpPr>
      <xdr:spPr>
        <a:xfrm>
          <a:off x="14325111" y="1662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84767</xdr:rowOff>
    </xdr:from>
    <xdr:to>
      <xdr:col>72</xdr:col>
      <xdr:colOff>38100</xdr:colOff>
      <xdr:row>97</xdr:row>
      <xdr:rowOff>14917</xdr:rowOff>
    </xdr:to>
    <xdr:sp macro="" textlink="">
      <xdr:nvSpPr>
        <xdr:cNvPr id="708" name="楕円 707"/>
        <xdr:cNvSpPr/>
      </xdr:nvSpPr>
      <xdr:spPr>
        <a:xfrm>
          <a:off x="13652500" y="1654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6044</xdr:rowOff>
    </xdr:from>
    <xdr:ext cx="534377" cy="259045"/>
    <xdr:sp macro="" textlink="">
      <xdr:nvSpPr>
        <xdr:cNvPr id="709" name="テキスト ボックス 708"/>
        <xdr:cNvSpPr txBox="1"/>
      </xdr:nvSpPr>
      <xdr:spPr>
        <a:xfrm>
          <a:off x="13436111" y="1663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92120</xdr:rowOff>
    </xdr:from>
    <xdr:to>
      <xdr:col>67</xdr:col>
      <xdr:colOff>101600</xdr:colOff>
      <xdr:row>97</xdr:row>
      <xdr:rowOff>22270</xdr:rowOff>
    </xdr:to>
    <xdr:sp macro="" textlink="">
      <xdr:nvSpPr>
        <xdr:cNvPr id="710" name="楕円 709"/>
        <xdr:cNvSpPr/>
      </xdr:nvSpPr>
      <xdr:spPr>
        <a:xfrm>
          <a:off x="12763500" y="165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13397</xdr:rowOff>
    </xdr:from>
    <xdr:ext cx="534377" cy="259045"/>
    <xdr:sp macro="" textlink="">
      <xdr:nvSpPr>
        <xdr:cNvPr id="711" name="テキスト ボックス 710"/>
        <xdr:cNvSpPr txBox="1"/>
      </xdr:nvSpPr>
      <xdr:spPr>
        <a:xfrm>
          <a:off x="12547111" y="166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総務費は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144,288</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特別定額給付金事業に係る経費の増によるものである。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138,401</a:t>
          </a:r>
          <a:r>
            <a:rPr kumimoji="1" lang="ja-JP" altLang="ja-JP" sz="1100">
              <a:solidFill>
                <a:schemeClr val="dk1"/>
              </a:solidFill>
              <a:effectLst/>
              <a:latin typeface="+mn-lt"/>
              <a:ea typeface="+mn-ea"/>
              <a:cs typeface="+mn-cs"/>
            </a:rPr>
            <a:t>円となっている。類似団体平均より下回っているものの、幼児教育・保育無償化</a:t>
          </a:r>
          <a:r>
            <a:rPr kumimoji="1" lang="ja-JP" altLang="en-US" sz="1100">
              <a:solidFill>
                <a:schemeClr val="dk1"/>
              </a:solidFill>
              <a:effectLst/>
              <a:latin typeface="+mn-lt"/>
              <a:ea typeface="+mn-ea"/>
              <a:cs typeface="+mn-cs"/>
            </a:rPr>
            <a:t>や児童扶養手当</a:t>
          </a:r>
          <a:r>
            <a:rPr kumimoji="1" lang="ja-JP" altLang="ja-JP" sz="1100">
              <a:solidFill>
                <a:schemeClr val="dk1"/>
              </a:solidFill>
              <a:effectLst/>
              <a:latin typeface="+mn-lt"/>
              <a:ea typeface="+mn-ea"/>
              <a:cs typeface="+mn-cs"/>
            </a:rPr>
            <a:t>の増などにより、概ね増加傾向にある。</a:t>
          </a:r>
          <a:endParaRPr lang="ja-JP" altLang="ja-JP" sz="1400">
            <a:effectLst/>
          </a:endParaRPr>
        </a:p>
        <a:p>
          <a:r>
            <a:rPr kumimoji="1" lang="ja-JP" altLang="ja-JP" sz="1100">
              <a:solidFill>
                <a:schemeClr val="dk1"/>
              </a:solidFill>
              <a:effectLst/>
              <a:latin typeface="+mn-lt"/>
              <a:ea typeface="+mn-ea"/>
              <a:cs typeface="+mn-cs"/>
            </a:rPr>
            <a:t>　土木費は住民一人当たり</a:t>
          </a:r>
          <a:r>
            <a:rPr kumimoji="1" lang="en-US" altLang="ja-JP" sz="1100">
              <a:solidFill>
                <a:schemeClr val="dk1"/>
              </a:solidFill>
              <a:effectLst/>
              <a:latin typeface="+mn-lt"/>
              <a:ea typeface="+mn-ea"/>
              <a:cs typeface="+mn-cs"/>
            </a:rPr>
            <a:t>38,377</a:t>
          </a:r>
          <a:r>
            <a:rPr kumimoji="1" lang="ja-JP" altLang="ja-JP" sz="1100">
              <a:solidFill>
                <a:schemeClr val="dk1"/>
              </a:solidFill>
              <a:effectLst/>
              <a:latin typeface="+mn-lt"/>
              <a:ea typeface="+mn-ea"/>
              <a:cs typeface="+mn-cs"/>
            </a:rPr>
            <a:t>円となっており、類似団体平均を下回っている。</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綾瀬スマートインターチェンジ</a:t>
          </a:r>
          <a:r>
            <a:rPr kumimoji="1" lang="ja-JP" altLang="en-US" sz="1100">
              <a:solidFill>
                <a:schemeClr val="dk1"/>
              </a:solidFill>
              <a:effectLst/>
              <a:latin typeface="+mn-lt"/>
              <a:ea typeface="+mn-ea"/>
              <a:cs typeface="+mn-cs"/>
            </a:rPr>
            <a:t>事業の進捗</a:t>
          </a:r>
          <a:r>
            <a:rPr kumimoji="1" lang="ja-JP" altLang="ja-JP" sz="1100">
              <a:solidFill>
                <a:schemeClr val="dk1"/>
              </a:solidFill>
              <a:effectLst/>
              <a:latin typeface="+mn-lt"/>
              <a:ea typeface="+mn-ea"/>
              <a:cs typeface="+mn-cs"/>
            </a:rPr>
            <a:t>に伴い減少しているためであるが、今後については道の駅整備事業等が予定されていることから増加が予想される。</a:t>
          </a:r>
          <a:endParaRPr lang="ja-JP" altLang="ja-JP" sz="1400">
            <a:effectLst/>
          </a:endParaRPr>
        </a:p>
        <a:p>
          <a:r>
            <a:rPr kumimoji="1" lang="ja-JP" altLang="ja-JP" sz="1100">
              <a:solidFill>
                <a:schemeClr val="dk1"/>
              </a:solidFill>
              <a:effectLst/>
              <a:latin typeface="+mn-lt"/>
              <a:ea typeface="+mn-ea"/>
              <a:cs typeface="+mn-cs"/>
            </a:rPr>
            <a:t>　消防費は住民一人当たり</a:t>
          </a:r>
          <a:r>
            <a:rPr kumimoji="1" lang="en-US" altLang="ja-JP" sz="1100">
              <a:solidFill>
                <a:schemeClr val="dk1"/>
              </a:solidFill>
              <a:effectLst/>
              <a:latin typeface="+mn-lt"/>
              <a:ea typeface="+mn-ea"/>
              <a:cs typeface="+mn-cs"/>
            </a:rPr>
            <a:t>18,733</a:t>
          </a:r>
          <a:r>
            <a:rPr kumimoji="1" lang="ja-JP" altLang="ja-JP" sz="1100">
              <a:solidFill>
                <a:schemeClr val="dk1"/>
              </a:solidFill>
              <a:effectLst/>
              <a:latin typeface="+mn-lt"/>
              <a:ea typeface="+mn-ea"/>
              <a:cs typeface="+mn-cs"/>
            </a:rPr>
            <a:t>円となっており、消防本部庁舎建設</a:t>
          </a:r>
          <a:r>
            <a:rPr kumimoji="1" lang="ja-JP" altLang="en-US" sz="1100">
              <a:solidFill>
                <a:schemeClr val="dk1"/>
              </a:solidFill>
              <a:effectLst/>
              <a:latin typeface="+mn-lt"/>
              <a:ea typeface="+mn-ea"/>
              <a:cs typeface="+mn-cs"/>
            </a:rPr>
            <a:t>完了</a:t>
          </a:r>
          <a:r>
            <a:rPr kumimoji="1" lang="ja-JP" altLang="ja-JP" sz="1100">
              <a:solidFill>
                <a:schemeClr val="dk1"/>
              </a:solidFill>
              <a:effectLst/>
              <a:latin typeface="+mn-lt"/>
              <a:ea typeface="+mn-ea"/>
              <a:cs typeface="+mn-cs"/>
            </a:rPr>
            <a:t>に伴い</a:t>
          </a:r>
          <a:r>
            <a:rPr kumimoji="1" lang="ja-JP" altLang="en-US" sz="1100">
              <a:solidFill>
                <a:schemeClr val="dk1"/>
              </a:solidFill>
              <a:effectLst/>
              <a:latin typeface="+mn-lt"/>
              <a:ea typeface="+mn-ea"/>
              <a:cs typeface="+mn-cs"/>
            </a:rPr>
            <a:t>前年度から減少したが、</a:t>
          </a:r>
          <a:r>
            <a:rPr kumimoji="1" lang="ja-JP" altLang="ja-JP" sz="1100">
              <a:solidFill>
                <a:schemeClr val="dk1"/>
              </a:solidFill>
              <a:effectLst/>
              <a:latin typeface="+mn-lt"/>
              <a:ea typeface="+mn-ea"/>
              <a:cs typeface="+mn-cs"/>
            </a:rPr>
            <a:t>類似団体平均より上回る結果となった。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実質収支比率は、前年度に比べて</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ポイント増となった。今後も引き続き歳出の抑制に努めるとともに、歳入については地方債の発行を必要最低限にして、規律ある財政運営を行っていく。財政調整基金の標準財政規模に対する割合は、令和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年度については活性化応援寄附金</a:t>
          </a:r>
          <a:r>
            <a:rPr kumimoji="1" lang="ja-JP" altLang="en-US" sz="1100">
              <a:solidFill>
                <a:schemeClr val="dk1"/>
              </a:solidFill>
              <a:effectLst/>
              <a:latin typeface="+mn-lt"/>
              <a:ea typeface="+mn-ea"/>
              <a:cs typeface="+mn-cs"/>
            </a:rPr>
            <a:t>や繰越金の一部を積み立てたこと</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0.79</a:t>
          </a:r>
          <a:r>
            <a:rPr kumimoji="1" lang="ja-JP" altLang="ja-JP" sz="1100">
              <a:solidFill>
                <a:schemeClr val="dk1"/>
              </a:solidFill>
              <a:effectLst/>
              <a:latin typeface="+mn-lt"/>
              <a:ea typeface="+mn-ea"/>
              <a:cs typeface="+mn-cs"/>
            </a:rPr>
            <a:t>ポイントの増となった。今後も将来の財政リスクに備えるため、標準財政規模の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程度</a:t>
          </a:r>
          <a:r>
            <a:rPr kumimoji="1" lang="ja-JP" altLang="ja-JP" sz="1100">
              <a:solidFill>
                <a:schemeClr val="dk1"/>
              </a:solidFill>
              <a:effectLst/>
              <a:latin typeface="+mn-lt"/>
              <a:ea typeface="+mn-ea"/>
              <a:cs typeface="+mn-cs"/>
            </a:rPr>
            <a:t>を確保していく。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全ての特別会計を含んだ連結では黒字となっている。一般会計同様各特別会計</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についても、今後も厳しい財政状況が見込まれることから、引き続き経営健全化に向けて歳出抑制と歳入の確保を図っていく。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33203125" style="188" customWidth="1"/>
    <col min="13" max="17" width="2.441406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38741486</v>
      </c>
      <c r="BO4" s="433"/>
      <c r="BP4" s="433"/>
      <c r="BQ4" s="433"/>
      <c r="BR4" s="433"/>
      <c r="BS4" s="433"/>
      <c r="BT4" s="433"/>
      <c r="BU4" s="434"/>
      <c r="BV4" s="432">
        <v>30208113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6.8</v>
      </c>
      <c r="CU4" s="439"/>
      <c r="CV4" s="439"/>
      <c r="CW4" s="439"/>
      <c r="CX4" s="439"/>
      <c r="CY4" s="439"/>
      <c r="CZ4" s="439"/>
      <c r="DA4" s="440"/>
      <c r="DB4" s="438">
        <v>5.2</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37050872</v>
      </c>
      <c r="BO5" s="470"/>
      <c r="BP5" s="470"/>
      <c r="BQ5" s="470"/>
      <c r="BR5" s="470"/>
      <c r="BS5" s="470"/>
      <c r="BT5" s="470"/>
      <c r="BU5" s="471"/>
      <c r="BV5" s="469">
        <v>29215286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98.4</v>
      </c>
      <c r="CU5" s="467"/>
      <c r="CV5" s="467"/>
      <c r="CW5" s="467"/>
      <c r="CX5" s="467"/>
      <c r="CY5" s="467"/>
      <c r="CZ5" s="467"/>
      <c r="DA5" s="468"/>
      <c r="DB5" s="466">
        <v>96.1</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1690614</v>
      </c>
      <c r="BO6" s="470"/>
      <c r="BP6" s="470"/>
      <c r="BQ6" s="470"/>
      <c r="BR6" s="470"/>
      <c r="BS6" s="470"/>
      <c r="BT6" s="470"/>
      <c r="BU6" s="471"/>
      <c r="BV6" s="469">
        <v>992827</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99.5</v>
      </c>
      <c r="CU6" s="507"/>
      <c r="CV6" s="507"/>
      <c r="CW6" s="507"/>
      <c r="CX6" s="507"/>
      <c r="CY6" s="507"/>
      <c r="CZ6" s="507"/>
      <c r="DA6" s="508"/>
      <c r="DB6" s="506">
        <v>100.4</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561271</v>
      </c>
      <c r="BO7" s="470"/>
      <c r="BP7" s="470"/>
      <c r="BQ7" s="470"/>
      <c r="BR7" s="470"/>
      <c r="BS7" s="470"/>
      <c r="BT7" s="470"/>
      <c r="BU7" s="471"/>
      <c r="BV7" s="469">
        <v>138905</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16618470</v>
      </c>
      <c r="CU7" s="470"/>
      <c r="CV7" s="470"/>
      <c r="CW7" s="470"/>
      <c r="CX7" s="470"/>
      <c r="CY7" s="470"/>
      <c r="CZ7" s="470"/>
      <c r="DA7" s="471"/>
      <c r="DB7" s="469">
        <v>16296269</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1129343</v>
      </c>
      <c r="BO8" s="470"/>
      <c r="BP8" s="470"/>
      <c r="BQ8" s="470"/>
      <c r="BR8" s="470"/>
      <c r="BS8" s="470"/>
      <c r="BT8" s="470"/>
      <c r="BU8" s="471"/>
      <c r="BV8" s="469">
        <v>853922</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0.93</v>
      </c>
      <c r="CU8" s="510"/>
      <c r="CV8" s="510"/>
      <c r="CW8" s="510"/>
      <c r="CX8" s="510"/>
      <c r="CY8" s="510"/>
      <c r="CZ8" s="510"/>
      <c r="DA8" s="511"/>
      <c r="DB8" s="509">
        <v>0.93</v>
      </c>
      <c r="DC8" s="510"/>
      <c r="DD8" s="510"/>
      <c r="DE8" s="510"/>
      <c r="DF8" s="510"/>
      <c r="DG8" s="510"/>
      <c r="DH8" s="510"/>
      <c r="DI8" s="511"/>
      <c r="DJ8" s="186"/>
      <c r="DK8" s="186"/>
      <c r="DL8" s="186"/>
      <c r="DM8" s="186"/>
      <c r="DN8" s="186"/>
      <c r="DO8" s="186"/>
    </row>
    <row r="9" spans="1:119" ht="18.75" customHeight="1" thickBot="1" x14ac:dyDescent="0.25">
      <c r="A9" s="187"/>
      <c r="B9" s="463" t="s">
        <v>112</v>
      </c>
      <c r="C9" s="464"/>
      <c r="D9" s="464"/>
      <c r="E9" s="464"/>
      <c r="F9" s="464"/>
      <c r="G9" s="464"/>
      <c r="H9" s="464"/>
      <c r="I9" s="464"/>
      <c r="J9" s="464"/>
      <c r="K9" s="512"/>
      <c r="L9" s="513" t="s">
        <v>113</v>
      </c>
      <c r="M9" s="514"/>
      <c r="N9" s="514"/>
      <c r="O9" s="514"/>
      <c r="P9" s="514"/>
      <c r="Q9" s="515"/>
      <c r="R9" s="516">
        <v>83913</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109</v>
      </c>
      <c r="AV9" s="502"/>
      <c r="AW9" s="502"/>
      <c r="AX9" s="502"/>
      <c r="AY9" s="503" t="s">
        <v>116</v>
      </c>
      <c r="AZ9" s="504"/>
      <c r="BA9" s="504"/>
      <c r="BB9" s="504"/>
      <c r="BC9" s="504"/>
      <c r="BD9" s="504"/>
      <c r="BE9" s="504"/>
      <c r="BF9" s="504"/>
      <c r="BG9" s="504"/>
      <c r="BH9" s="504"/>
      <c r="BI9" s="504"/>
      <c r="BJ9" s="504"/>
      <c r="BK9" s="504"/>
      <c r="BL9" s="504"/>
      <c r="BM9" s="505"/>
      <c r="BN9" s="469">
        <v>275421</v>
      </c>
      <c r="BO9" s="470"/>
      <c r="BP9" s="470"/>
      <c r="BQ9" s="470"/>
      <c r="BR9" s="470"/>
      <c r="BS9" s="470"/>
      <c r="BT9" s="470"/>
      <c r="BU9" s="471"/>
      <c r="BV9" s="469">
        <v>24026</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9.6</v>
      </c>
      <c r="CU9" s="467"/>
      <c r="CV9" s="467"/>
      <c r="CW9" s="467"/>
      <c r="CX9" s="467"/>
      <c r="CY9" s="467"/>
      <c r="CZ9" s="467"/>
      <c r="DA9" s="468"/>
      <c r="DB9" s="466">
        <v>9.8000000000000007</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118</v>
      </c>
      <c r="M10" s="499"/>
      <c r="N10" s="499"/>
      <c r="O10" s="499"/>
      <c r="P10" s="499"/>
      <c r="Q10" s="500"/>
      <c r="R10" s="520">
        <v>84460</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171388</v>
      </c>
      <c r="BO10" s="470"/>
      <c r="BP10" s="470"/>
      <c r="BQ10" s="470"/>
      <c r="BR10" s="470"/>
      <c r="BS10" s="470"/>
      <c r="BT10" s="470"/>
      <c r="BU10" s="471"/>
      <c r="BV10" s="469">
        <v>468607</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109</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2">
      <c r="A12" s="187"/>
      <c r="B12" s="529" t="s">
        <v>130</v>
      </c>
      <c r="C12" s="530"/>
      <c r="D12" s="530"/>
      <c r="E12" s="530"/>
      <c r="F12" s="530"/>
      <c r="G12" s="530"/>
      <c r="H12" s="530"/>
      <c r="I12" s="530"/>
      <c r="J12" s="530"/>
      <c r="K12" s="531"/>
      <c r="L12" s="538" t="s">
        <v>131</v>
      </c>
      <c r="M12" s="539"/>
      <c r="N12" s="539"/>
      <c r="O12" s="539"/>
      <c r="P12" s="539"/>
      <c r="Q12" s="540"/>
      <c r="R12" s="541">
        <v>84886</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120</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137</v>
      </c>
      <c r="N13" s="561"/>
      <c r="O13" s="561"/>
      <c r="P13" s="561"/>
      <c r="Q13" s="562"/>
      <c r="R13" s="553">
        <v>80728</v>
      </c>
      <c r="S13" s="554"/>
      <c r="T13" s="554"/>
      <c r="U13" s="554"/>
      <c r="V13" s="555"/>
      <c r="W13" s="485" t="s">
        <v>138</v>
      </c>
      <c r="X13" s="486"/>
      <c r="Y13" s="486"/>
      <c r="Z13" s="486"/>
      <c r="AA13" s="486"/>
      <c r="AB13" s="476"/>
      <c r="AC13" s="520">
        <v>489</v>
      </c>
      <c r="AD13" s="521"/>
      <c r="AE13" s="521"/>
      <c r="AF13" s="521"/>
      <c r="AG13" s="563"/>
      <c r="AH13" s="520">
        <v>452</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446809</v>
      </c>
      <c r="BO13" s="470"/>
      <c r="BP13" s="470"/>
      <c r="BQ13" s="470"/>
      <c r="BR13" s="470"/>
      <c r="BS13" s="470"/>
      <c r="BT13" s="470"/>
      <c r="BU13" s="471"/>
      <c r="BV13" s="469">
        <v>492633</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5.7</v>
      </c>
      <c r="CU13" s="467"/>
      <c r="CV13" s="467"/>
      <c r="CW13" s="467"/>
      <c r="CX13" s="467"/>
      <c r="CY13" s="467"/>
      <c r="CZ13" s="467"/>
      <c r="DA13" s="468"/>
      <c r="DB13" s="466">
        <v>7.5</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143</v>
      </c>
      <c r="M14" s="551"/>
      <c r="N14" s="551"/>
      <c r="O14" s="551"/>
      <c r="P14" s="551"/>
      <c r="Q14" s="552"/>
      <c r="R14" s="553">
        <v>85297</v>
      </c>
      <c r="S14" s="554"/>
      <c r="T14" s="554"/>
      <c r="U14" s="554"/>
      <c r="V14" s="555"/>
      <c r="W14" s="459"/>
      <c r="X14" s="460"/>
      <c r="Y14" s="460"/>
      <c r="Z14" s="460"/>
      <c r="AA14" s="460"/>
      <c r="AB14" s="449"/>
      <c r="AC14" s="556">
        <v>1.4</v>
      </c>
      <c r="AD14" s="557"/>
      <c r="AE14" s="557"/>
      <c r="AF14" s="557"/>
      <c r="AG14" s="558"/>
      <c r="AH14" s="556">
        <v>1.2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28.9</v>
      </c>
      <c r="CU14" s="568"/>
      <c r="CV14" s="568"/>
      <c r="CW14" s="568"/>
      <c r="CX14" s="568"/>
      <c r="CY14" s="568"/>
      <c r="CZ14" s="568"/>
      <c r="DA14" s="569"/>
      <c r="DB14" s="567">
        <v>48.8</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145</v>
      </c>
      <c r="N15" s="561"/>
      <c r="O15" s="561"/>
      <c r="P15" s="561"/>
      <c r="Q15" s="562"/>
      <c r="R15" s="553">
        <v>81229</v>
      </c>
      <c r="S15" s="554"/>
      <c r="T15" s="554"/>
      <c r="U15" s="554"/>
      <c r="V15" s="555"/>
      <c r="W15" s="485" t="s">
        <v>146</v>
      </c>
      <c r="X15" s="486"/>
      <c r="Y15" s="486"/>
      <c r="Z15" s="486"/>
      <c r="AA15" s="486"/>
      <c r="AB15" s="476"/>
      <c r="AC15" s="520">
        <v>11172</v>
      </c>
      <c r="AD15" s="521"/>
      <c r="AE15" s="521"/>
      <c r="AF15" s="521"/>
      <c r="AG15" s="563"/>
      <c r="AH15" s="520">
        <v>12140</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11525108</v>
      </c>
      <c r="BO15" s="433"/>
      <c r="BP15" s="433"/>
      <c r="BQ15" s="433"/>
      <c r="BR15" s="433"/>
      <c r="BS15" s="433"/>
      <c r="BT15" s="433"/>
      <c r="BU15" s="434"/>
      <c r="BV15" s="432">
        <v>11317295</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31.2</v>
      </c>
      <c r="AD16" s="557"/>
      <c r="AE16" s="557"/>
      <c r="AF16" s="557"/>
      <c r="AG16" s="558"/>
      <c r="AH16" s="556">
        <v>32.200000000000003</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12587512</v>
      </c>
      <c r="BO16" s="470"/>
      <c r="BP16" s="470"/>
      <c r="BQ16" s="470"/>
      <c r="BR16" s="470"/>
      <c r="BS16" s="470"/>
      <c r="BT16" s="470"/>
      <c r="BU16" s="471"/>
      <c r="BV16" s="469">
        <v>12242670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152</v>
      </c>
      <c r="N17" s="577"/>
      <c r="O17" s="577"/>
      <c r="P17" s="577"/>
      <c r="Q17" s="578"/>
      <c r="R17" s="573" t="s">
        <v>124</v>
      </c>
      <c r="S17" s="574"/>
      <c r="T17" s="574"/>
      <c r="U17" s="574"/>
      <c r="V17" s="575"/>
      <c r="W17" s="485" t="s">
        <v>153</v>
      </c>
      <c r="X17" s="486"/>
      <c r="Y17" s="486"/>
      <c r="Z17" s="486"/>
      <c r="AA17" s="486"/>
      <c r="AB17" s="476"/>
      <c r="AC17" s="520">
        <v>24109</v>
      </c>
      <c r="AD17" s="521"/>
      <c r="AE17" s="521"/>
      <c r="AF17" s="521"/>
      <c r="AG17" s="563"/>
      <c r="AH17" s="520">
        <v>25165</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14701466</v>
      </c>
      <c r="BO17" s="470"/>
      <c r="BP17" s="470"/>
      <c r="BQ17" s="470"/>
      <c r="BR17" s="470"/>
      <c r="BS17" s="470"/>
      <c r="BT17" s="470"/>
      <c r="BU17" s="471"/>
      <c r="BV17" s="469">
        <v>14530843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155</v>
      </c>
      <c r="C18" s="512"/>
      <c r="D18" s="512"/>
      <c r="E18" s="584"/>
      <c r="F18" s="584"/>
      <c r="G18" s="584"/>
      <c r="H18" s="584"/>
      <c r="I18" s="584"/>
      <c r="J18" s="584"/>
      <c r="K18" s="584"/>
      <c r="L18" s="585">
        <v>22.14</v>
      </c>
      <c r="M18" s="585"/>
      <c r="N18" s="585"/>
      <c r="O18" s="585"/>
      <c r="P18" s="585"/>
      <c r="Q18" s="585"/>
      <c r="R18" s="586"/>
      <c r="S18" s="586"/>
      <c r="T18" s="586"/>
      <c r="U18" s="586"/>
      <c r="V18" s="587"/>
      <c r="W18" s="487"/>
      <c r="X18" s="488"/>
      <c r="Y18" s="488"/>
      <c r="Z18" s="488"/>
      <c r="AA18" s="488"/>
      <c r="AB18" s="479"/>
      <c r="AC18" s="588">
        <v>67.400000000000006</v>
      </c>
      <c r="AD18" s="589"/>
      <c r="AE18" s="589"/>
      <c r="AF18" s="589"/>
      <c r="AG18" s="590"/>
      <c r="AH18" s="588">
        <v>66.599999999999994</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16930004</v>
      </c>
      <c r="BO18" s="470"/>
      <c r="BP18" s="470"/>
      <c r="BQ18" s="470"/>
      <c r="BR18" s="470"/>
      <c r="BS18" s="470"/>
      <c r="BT18" s="470"/>
      <c r="BU18" s="471"/>
      <c r="BV18" s="469">
        <v>16875972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157</v>
      </c>
      <c r="C19" s="512"/>
      <c r="D19" s="512"/>
      <c r="E19" s="584"/>
      <c r="F19" s="584"/>
      <c r="G19" s="584"/>
      <c r="H19" s="584"/>
      <c r="I19" s="584"/>
      <c r="J19" s="584"/>
      <c r="K19" s="584"/>
      <c r="L19" s="592">
        <v>3790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20909746</v>
      </c>
      <c r="BO19" s="470"/>
      <c r="BP19" s="470"/>
      <c r="BQ19" s="470"/>
      <c r="BR19" s="470"/>
      <c r="BS19" s="470"/>
      <c r="BT19" s="470"/>
      <c r="BU19" s="471"/>
      <c r="BV19" s="469">
        <v>20528601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159</v>
      </c>
      <c r="C20" s="512"/>
      <c r="D20" s="512"/>
      <c r="E20" s="584"/>
      <c r="F20" s="584"/>
      <c r="G20" s="584"/>
      <c r="H20" s="584"/>
      <c r="I20" s="584"/>
      <c r="J20" s="584"/>
      <c r="K20" s="584"/>
      <c r="L20" s="592">
        <v>34879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15880586</v>
      </c>
      <c r="BO23" s="470"/>
      <c r="BP23" s="470"/>
      <c r="BQ23" s="470"/>
      <c r="BR23" s="470"/>
      <c r="BS23" s="470"/>
      <c r="BT23" s="470"/>
      <c r="BU23" s="471"/>
      <c r="BV23" s="469">
        <v>16795300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168</v>
      </c>
      <c r="F24" s="499"/>
      <c r="G24" s="499"/>
      <c r="H24" s="499"/>
      <c r="I24" s="499"/>
      <c r="J24" s="499"/>
      <c r="K24" s="500"/>
      <c r="L24" s="520">
        <v>1</v>
      </c>
      <c r="M24" s="521"/>
      <c r="N24" s="521"/>
      <c r="O24" s="521"/>
      <c r="P24" s="563"/>
      <c r="Q24" s="520">
        <v>9110</v>
      </c>
      <c r="R24" s="521"/>
      <c r="S24" s="521"/>
      <c r="T24" s="521"/>
      <c r="U24" s="521"/>
      <c r="V24" s="563"/>
      <c r="W24" s="622"/>
      <c r="X24" s="610"/>
      <c r="Y24" s="611"/>
      <c r="Z24" s="519" t="s">
        <v>169</v>
      </c>
      <c r="AA24" s="499"/>
      <c r="AB24" s="499"/>
      <c r="AC24" s="499"/>
      <c r="AD24" s="499"/>
      <c r="AE24" s="499"/>
      <c r="AF24" s="499"/>
      <c r="AG24" s="500"/>
      <c r="AH24" s="520">
        <v>583</v>
      </c>
      <c r="AI24" s="521"/>
      <c r="AJ24" s="521"/>
      <c r="AK24" s="521"/>
      <c r="AL24" s="563"/>
      <c r="AM24" s="520">
        <v>1796806</v>
      </c>
      <c r="AN24" s="521"/>
      <c r="AO24" s="521"/>
      <c r="AP24" s="521"/>
      <c r="AQ24" s="521"/>
      <c r="AR24" s="563"/>
      <c r="AS24" s="520">
        <v>3082</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11615373</v>
      </c>
      <c r="BO24" s="470"/>
      <c r="BP24" s="470"/>
      <c r="BQ24" s="470"/>
      <c r="BR24" s="470"/>
      <c r="BS24" s="470"/>
      <c r="BT24" s="470"/>
      <c r="BU24" s="471"/>
      <c r="BV24" s="469">
        <v>12674302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171</v>
      </c>
      <c r="F25" s="499"/>
      <c r="G25" s="499"/>
      <c r="H25" s="499"/>
      <c r="I25" s="499"/>
      <c r="J25" s="499"/>
      <c r="K25" s="500"/>
      <c r="L25" s="520">
        <v>1</v>
      </c>
      <c r="M25" s="521"/>
      <c r="N25" s="521"/>
      <c r="O25" s="521"/>
      <c r="P25" s="563"/>
      <c r="Q25" s="520">
        <v>7400</v>
      </c>
      <c r="R25" s="521"/>
      <c r="S25" s="521"/>
      <c r="T25" s="521"/>
      <c r="U25" s="521"/>
      <c r="V25" s="563"/>
      <c r="W25" s="622"/>
      <c r="X25" s="610"/>
      <c r="Y25" s="611"/>
      <c r="Z25" s="519" t="s">
        <v>172</v>
      </c>
      <c r="AA25" s="499"/>
      <c r="AB25" s="499"/>
      <c r="AC25" s="499"/>
      <c r="AD25" s="499"/>
      <c r="AE25" s="499"/>
      <c r="AF25" s="499"/>
      <c r="AG25" s="500"/>
      <c r="AH25" s="520">
        <v>128</v>
      </c>
      <c r="AI25" s="521"/>
      <c r="AJ25" s="521"/>
      <c r="AK25" s="521"/>
      <c r="AL25" s="563"/>
      <c r="AM25" s="520">
        <v>389888</v>
      </c>
      <c r="AN25" s="521"/>
      <c r="AO25" s="521"/>
      <c r="AP25" s="521"/>
      <c r="AQ25" s="521"/>
      <c r="AR25" s="563"/>
      <c r="AS25" s="520">
        <v>3046</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2236667</v>
      </c>
      <c r="BO25" s="433"/>
      <c r="BP25" s="433"/>
      <c r="BQ25" s="433"/>
      <c r="BR25" s="433"/>
      <c r="BS25" s="433"/>
      <c r="BT25" s="433"/>
      <c r="BU25" s="434"/>
      <c r="BV25" s="432">
        <v>2360124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174</v>
      </c>
      <c r="F26" s="499"/>
      <c r="G26" s="499"/>
      <c r="H26" s="499"/>
      <c r="I26" s="499"/>
      <c r="J26" s="499"/>
      <c r="K26" s="500"/>
      <c r="L26" s="520">
        <v>1</v>
      </c>
      <c r="M26" s="521"/>
      <c r="N26" s="521"/>
      <c r="O26" s="521"/>
      <c r="P26" s="563"/>
      <c r="Q26" s="520">
        <v>6840</v>
      </c>
      <c r="R26" s="521"/>
      <c r="S26" s="521"/>
      <c r="T26" s="521"/>
      <c r="U26" s="521"/>
      <c r="V26" s="563"/>
      <c r="W26" s="622"/>
      <c r="X26" s="610"/>
      <c r="Y26" s="611"/>
      <c r="Z26" s="519" t="s">
        <v>175</v>
      </c>
      <c r="AA26" s="632"/>
      <c r="AB26" s="632"/>
      <c r="AC26" s="632"/>
      <c r="AD26" s="632"/>
      <c r="AE26" s="632"/>
      <c r="AF26" s="632"/>
      <c r="AG26" s="633"/>
      <c r="AH26" s="520">
        <v>30</v>
      </c>
      <c r="AI26" s="521"/>
      <c r="AJ26" s="521"/>
      <c r="AK26" s="521"/>
      <c r="AL26" s="563"/>
      <c r="AM26" s="520">
        <v>107520</v>
      </c>
      <c r="AN26" s="521"/>
      <c r="AO26" s="521"/>
      <c r="AP26" s="521"/>
      <c r="AQ26" s="521"/>
      <c r="AR26" s="563"/>
      <c r="AS26" s="520">
        <v>3584</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177</v>
      </c>
      <c r="BO26" s="470"/>
      <c r="BP26" s="470"/>
      <c r="BQ26" s="470"/>
      <c r="BR26" s="470"/>
      <c r="BS26" s="470"/>
      <c r="BT26" s="470"/>
      <c r="BU26" s="471"/>
      <c r="BV26" s="469" t="s">
        <v>177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178</v>
      </c>
      <c r="F27" s="499"/>
      <c r="G27" s="499"/>
      <c r="H27" s="499"/>
      <c r="I27" s="499"/>
      <c r="J27" s="499"/>
      <c r="K27" s="500"/>
      <c r="L27" s="520">
        <v>1</v>
      </c>
      <c r="M27" s="521"/>
      <c r="N27" s="521"/>
      <c r="O27" s="521"/>
      <c r="P27" s="563"/>
      <c r="Q27" s="520">
        <v>5300</v>
      </c>
      <c r="R27" s="521"/>
      <c r="S27" s="521"/>
      <c r="T27" s="521"/>
      <c r="U27" s="521"/>
      <c r="V27" s="563"/>
      <c r="W27" s="622"/>
      <c r="X27" s="610"/>
      <c r="Y27" s="611"/>
      <c r="Z27" s="519" t="s">
        <v>179</v>
      </c>
      <c r="AA27" s="499"/>
      <c r="AB27" s="499"/>
      <c r="AC27" s="499"/>
      <c r="AD27" s="499"/>
      <c r="AE27" s="499"/>
      <c r="AF27" s="499"/>
      <c r="AG27" s="500"/>
      <c r="AH27" s="520">
        <v>10</v>
      </c>
      <c r="AI27" s="521"/>
      <c r="AJ27" s="521"/>
      <c r="AK27" s="521"/>
      <c r="AL27" s="563"/>
      <c r="AM27" s="520">
        <v>38980</v>
      </c>
      <c r="AN27" s="521"/>
      <c r="AO27" s="521"/>
      <c r="AP27" s="521"/>
      <c r="AQ27" s="521"/>
      <c r="AR27" s="563"/>
      <c r="AS27" s="520">
        <v>3898</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t="s">
        <v>177</v>
      </c>
      <c r="BO27" s="646"/>
      <c r="BP27" s="646"/>
      <c r="BQ27" s="646"/>
      <c r="BR27" s="646"/>
      <c r="BS27" s="646"/>
      <c r="BT27" s="646"/>
      <c r="BU27" s="647"/>
      <c r="BV27" s="645" t="s">
        <v>128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181</v>
      </c>
      <c r="F28" s="499"/>
      <c r="G28" s="499"/>
      <c r="H28" s="499"/>
      <c r="I28" s="499"/>
      <c r="J28" s="499"/>
      <c r="K28" s="500"/>
      <c r="L28" s="520">
        <v>1</v>
      </c>
      <c r="M28" s="521"/>
      <c r="N28" s="521"/>
      <c r="O28" s="521"/>
      <c r="P28" s="563"/>
      <c r="Q28" s="520">
        <v>4290</v>
      </c>
      <c r="R28" s="521"/>
      <c r="S28" s="521"/>
      <c r="T28" s="521"/>
      <c r="U28" s="521"/>
      <c r="V28" s="563"/>
      <c r="W28" s="622"/>
      <c r="X28" s="610"/>
      <c r="Y28" s="611"/>
      <c r="Z28" s="519" t="s">
        <v>182</v>
      </c>
      <c r="AA28" s="499"/>
      <c r="AB28" s="499"/>
      <c r="AC28" s="499"/>
      <c r="AD28" s="499"/>
      <c r="AE28" s="499"/>
      <c r="AF28" s="499"/>
      <c r="AG28" s="500"/>
      <c r="AH28" s="520" t="s">
        <v>177</v>
      </c>
      <c r="AI28" s="521"/>
      <c r="AJ28" s="521"/>
      <c r="AK28" s="521"/>
      <c r="AL28" s="563"/>
      <c r="AM28" s="520" t="s">
        <v>177</v>
      </c>
      <c r="AN28" s="521"/>
      <c r="AO28" s="521"/>
      <c r="AP28" s="521"/>
      <c r="AQ28" s="521"/>
      <c r="AR28" s="563"/>
      <c r="AS28" s="520" t="s">
        <v>128</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2226711</v>
      </c>
      <c r="BO28" s="433"/>
      <c r="BP28" s="433"/>
      <c r="BQ28" s="433"/>
      <c r="BR28" s="433"/>
      <c r="BS28" s="433"/>
      <c r="BT28" s="433"/>
      <c r="BU28" s="434"/>
      <c r="BV28" s="432">
        <v>2055323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184</v>
      </c>
      <c r="F29" s="499"/>
      <c r="G29" s="499"/>
      <c r="H29" s="499"/>
      <c r="I29" s="499"/>
      <c r="J29" s="499"/>
      <c r="K29" s="500"/>
      <c r="L29" s="520">
        <v>18</v>
      </c>
      <c r="M29" s="521"/>
      <c r="N29" s="521"/>
      <c r="O29" s="521"/>
      <c r="P29" s="563"/>
      <c r="Q29" s="520">
        <v>3980</v>
      </c>
      <c r="R29" s="521"/>
      <c r="S29" s="521"/>
      <c r="T29" s="521"/>
      <c r="U29" s="521"/>
      <c r="V29" s="563"/>
      <c r="W29" s="623"/>
      <c r="X29" s="624"/>
      <c r="Y29" s="625"/>
      <c r="Z29" s="519" t="s">
        <v>185</v>
      </c>
      <c r="AA29" s="499"/>
      <c r="AB29" s="499"/>
      <c r="AC29" s="499"/>
      <c r="AD29" s="499"/>
      <c r="AE29" s="499"/>
      <c r="AF29" s="499"/>
      <c r="AG29" s="500"/>
      <c r="AH29" s="520">
        <v>593</v>
      </c>
      <c r="AI29" s="521"/>
      <c r="AJ29" s="521"/>
      <c r="AK29" s="521"/>
      <c r="AL29" s="563"/>
      <c r="AM29" s="520">
        <v>1835786</v>
      </c>
      <c r="AN29" s="521"/>
      <c r="AO29" s="521"/>
      <c r="AP29" s="521"/>
      <c r="AQ29" s="521"/>
      <c r="AR29" s="563"/>
      <c r="AS29" s="520">
        <v>3096</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t="s">
        <v>177</v>
      </c>
      <c r="BO29" s="470"/>
      <c r="BP29" s="470"/>
      <c r="BQ29" s="470"/>
      <c r="BR29" s="470"/>
      <c r="BS29" s="470"/>
      <c r="BT29" s="470"/>
      <c r="BU29" s="471"/>
      <c r="BV29" s="469" t="s">
        <v>177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100.8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909963</v>
      </c>
      <c r="BO30" s="646"/>
      <c r="BP30" s="646"/>
      <c r="BQ30" s="646"/>
      <c r="BR30" s="646"/>
      <c r="BS30" s="646"/>
      <c r="BT30" s="646"/>
      <c r="BU30" s="647"/>
      <c r="BV30" s="645">
        <v>767476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195</v>
      </c>
      <c r="X33" s="458"/>
      <c r="Y33" s="458"/>
      <c r="Z33" s="458"/>
      <c r="AA33" s="458"/>
      <c r="AB33" s="458"/>
      <c r="AC33" s="458"/>
      <c r="AD33" s="458"/>
      <c r="AE33" s="458"/>
      <c r="AF33" s="458"/>
      <c r="AG33" s="458"/>
      <c r="AH33" s="458"/>
      <c r="AI33" s="458"/>
      <c r="AJ33" s="458"/>
      <c r="AK33" s="458"/>
      <c r="AL33" s="216"/>
      <c r="AM33" s="493" t="s">
        <v>194</v>
      </c>
      <c r="AN33" s="493"/>
      <c r="AO33" s="458" t="s">
        <v>195</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194</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公共下水道事業会計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広域大和斎場組合（広域大和斎場組合予算）</v>
      </c>
      <c r="BZ34" s="659"/>
      <c r="CA34" s="659"/>
      <c r="CB34" s="659"/>
      <c r="CC34" s="659"/>
      <c r="CD34" s="659"/>
      <c r="CE34" s="659"/>
      <c r="CF34" s="659"/>
      <c r="CG34" s="659"/>
      <c r="CH34" s="659"/>
      <c r="CI34" s="659"/>
      <c r="CJ34" s="659"/>
      <c r="CK34" s="659"/>
      <c r="CL34" s="659"/>
      <c r="CM34" s="659"/>
      <c r="CN34" s="214"/>
      <c r="CO34" s="658">
        <f>IF(CQ34="","",MAX(C34:D43,U34:V43,AM34:AN43,BE34:BF43,BW34:BX43)+1)</f>
        <v>11</v>
      </c>
      <c r="CP34" s="658"/>
      <c r="CQ34" s="659" t="str">
        <f>IF('各会計、関係団体の財政状況及び健全化判断比率'!BS7="","",'各会計、関係団体の財政状況及び健全化判断比率'!BS7)</f>
        <v>綾瀬市土地開発公社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深谷中央特定土地区画整理事業特別会計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高座清掃施設組合（一般会計）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神奈川県後期高齢者医療広域連合（一般会計）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神奈川県後期高齢者医療広域連合（後期高齢者医療特別会計）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nQ5qrawh4tLRTTY9eZs5BYh+GZgC0O+4qgDgG+aBh4/loNkvaD/f0rHo4lazL/c4NdlkHp8r+RkRZVUMSTv7MA==" saltValue="CUYuGA29vUhDxdSgUi7s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5546875" style="23" customWidth="1"/>
    <col min="2" max="2" width="11" style="23" customWidth="1"/>
    <col min="3" max="3" width="17" style="23" customWidth="1"/>
    <col min="4" max="5" width="16.554687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255" t="s">
        <v>557</v>
      </c>
      <c r="D34" s="1255"/>
      <c r="E34" s="1256"/>
      <c r="F34" s="32">
        <v>4.5999999999999996</v>
      </c>
      <c r="G34" s="33">
        <v>5.85</v>
      </c>
      <c r="H34" s="33">
        <v>5.08</v>
      </c>
      <c r="I34" s="33">
        <v>5.24</v>
      </c>
      <c r="J34" s="34">
        <v>6.79</v>
      </c>
      <c r="K34" s="22"/>
      <c r="L34" s="22"/>
      <c r="M34" s="22"/>
      <c r="N34" s="22"/>
      <c r="O34" s="22"/>
      <c r="P34" s="22"/>
    </row>
    <row r="35" spans="1:16" ht="39" customHeight="1" x14ac:dyDescent="0.2">
      <c r="A35" s="22"/>
      <c r="B35" s="35"/>
      <c r="C35" s="1249" t="s">
        <v>558</v>
      </c>
      <c r="D35" s="1250"/>
      <c r="E35" s="1251"/>
      <c r="F35" s="36">
        <v>0.34</v>
      </c>
      <c r="G35" s="37">
        <v>0.57999999999999996</v>
      </c>
      <c r="H35" s="37">
        <v>0.62</v>
      </c>
      <c r="I35" s="37">
        <v>0.37</v>
      </c>
      <c r="J35" s="38">
        <v>0.51</v>
      </c>
      <c r="K35" s="22"/>
      <c r="L35" s="22"/>
      <c r="M35" s="22"/>
      <c r="N35" s="22"/>
      <c r="O35" s="22"/>
      <c r="P35" s="22"/>
    </row>
    <row r="36" spans="1:16" ht="39" customHeight="1" x14ac:dyDescent="0.2">
      <c r="A36" s="22"/>
      <c r="B36" s="35"/>
      <c r="C36" s="1249" t="s">
        <v>559</v>
      </c>
      <c r="D36" s="1250"/>
      <c r="E36" s="1251"/>
      <c r="F36" s="36">
        <v>0.37</v>
      </c>
      <c r="G36" s="37">
        <v>0.81</v>
      </c>
      <c r="H36" s="37">
        <v>0.06</v>
      </c>
      <c r="I36" s="37">
        <v>0.06</v>
      </c>
      <c r="J36" s="38">
        <v>0.14000000000000001</v>
      </c>
      <c r="K36" s="22"/>
      <c r="L36" s="22"/>
      <c r="M36" s="22"/>
      <c r="N36" s="22"/>
      <c r="O36" s="22"/>
      <c r="P36" s="22"/>
    </row>
    <row r="37" spans="1:16" ht="39" customHeight="1" x14ac:dyDescent="0.2">
      <c r="A37" s="22"/>
      <c r="B37" s="35"/>
      <c r="C37" s="1249" t="s">
        <v>560</v>
      </c>
      <c r="D37" s="1250"/>
      <c r="E37" s="1251"/>
      <c r="F37" s="36" t="s">
        <v>509</v>
      </c>
      <c r="G37" s="37" t="s">
        <v>509</v>
      </c>
      <c r="H37" s="37" t="s">
        <v>509</v>
      </c>
      <c r="I37" s="37" t="s">
        <v>509</v>
      </c>
      <c r="J37" s="38">
        <v>0.13</v>
      </c>
      <c r="K37" s="22"/>
      <c r="L37" s="22"/>
      <c r="M37" s="22"/>
      <c r="N37" s="22"/>
      <c r="O37" s="22"/>
      <c r="P37" s="22"/>
    </row>
    <row r="38" spans="1:16" ht="39" customHeight="1" x14ac:dyDescent="0.2">
      <c r="A38" s="22"/>
      <c r="B38" s="35"/>
      <c r="C38" s="1249" t="s">
        <v>561</v>
      </c>
      <c r="D38" s="1250"/>
      <c r="E38" s="1251"/>
      <c r="F38" s="36">
        <v>0.03</v>
      </c>
      <c r="G38" s="37">
        <v>0.09</v>
      </c>
      <c r="H38" s="37">
        <v>0</v>
      </c>
      <c r="I38" s="37">
        <v>0.04</v>
      </c>
      <c r="J38" s="38">
        <v>0.09</v>
      </c>
      <c r="K38" s="22"/>
      <c r="L38" s="22"/>
      <c r="M38" s="22"/>
      <c r="N38" s="22"/>
      <c r="O38" s="22"/>
      <c r="P38" s="22"/>
    </row>
    <row r="39" spans="1:16" ht="39" customHeight="1" x14ac:dyDescent="0.2">
      <c r="A39" s="22"/>
      <c r="B39" s="35"/>
      <c r="C39" s="1249" t="s">
        <v>562</v>
      </c>
      <c r="D39" s="1250"/>
      <c r="E39" s="1251"/>
      <c r="F39" s="36">
        <v>0.03</v>
      </c>
      <c r="G39" s="37">
        <v>0.03</v>
      </c>
      <c r="H39" s="37">
        <v>0.03</v>
      </c>
      <c r="I39" s="37" t="s">
        <v>563</v>
      </c>
      <c r="J39" s="38">
        <v>0</v>
      </c>
      <c r="K39" s="22"/>
      <c r="L39" s="22"/>
      <c r="M39" s="22"/>
      <c r="N39" s="22"/>
      <c r="O39" s="22"/>
      <c r="P39" s="22"/>
    </row>
    <row r="40" spans="1:16" ht="39" customHeight="1" x14ac:dyDescent="0.2">
      <c r="A40" s="22"/>
      <c r="B40" s="35"/>
      <c r="C40" s="1249"/>
      <c r="D40" s="1250"/>
      <c r="E40" s="1251"/>
      <c r="F40" s="36"/>
      <c r="G40" s="37"/>
      <c r="H40" s="37"/>
      <c r="I40" s="37"/>
      <c r="J40" s="38"/>
      <c r="K40" s="22"/>
      <c r="L40" s="22"/>
      <c r="M40" s="22"/>
      <c r="N40" s="22"/>
      <c r="O40" s="22"/>
      <c r="P40" s="22"/>
    </row>
    <row r="41" spans="1:16" ht="39" customHeight="1" x14ac:dyDescent="0.2">
      <c r="A41" s="22"/>
      <c r="B41" s="35"/>
      <c r="C41" s="1249"/>
      <c r="D41" s="1250"/>
      <c r="E41" s="1251"/>
      <c r="F41" s="36"/>
      <c r="G41" s="37"/>
      <c r="H41" s="37"/>
      <c r="I41" s="37"/>
      <c r="J41" s="38"/>
      <c r="K41" s="22"/>
      <c r="L41" s="22"/>
      <c r="M41" s="22"/>
      <c r="N41" s="22"/>
      <c r="O41" s="22"/>
      <c r="P41" s="22"/>
    </row>
    <row r="42" spans="1:16" ht="39" customHeight="1" x14ac:dyDescent="0.2">
      <c r="A42" s="22"/>
      <c r="B42" s="39"/>
      <c r="C42" s="1249" t="s">
        <v>564</v>
      </c>
      <c r="D42" s="1250"/>
      <c r="E42" s="1251"/>
      <c r="F42" s="36" t="s">
        <v>509</v>
      </c>
      <c r="G42" s="37" t="s">
        <v>509</v>
      </c>
      <c r="H42" s="37" t="s">
        <v>509</v>
      </c>
      <c r="I42" s="37" t="s">
        <v>509</v>
      </c>
      <c r="J42" s="38" t="s">
        <v>509</v>
      </c>
      <c r="K42" s="22"/>
      <c r="L42" s="22"/>
      <c r="M42" s="22"/>
      <c r="N42" s="22"/>
      <c r="O42" s="22"/>
      <c r="P42" s="22"/>
    </row>
    <row r="43" spans="1:16" ht="39" customHeight="1" thickBot="1" x14ac:dyDescent="0.25">
      <c r="A43" s="22"/>
      <c r="B43" s="40"/>
      <c r="C43" s="1252" t="s">
        <v>565</v>
      </c>
      <c r="D43" s="1253"/>
      <c r="E43" s="1254"/>
      <c r="F43" s="41">
        <v>0.06</v>
      </c>
      <c r="G43" s="42">
        <v>0.06</v>
      </c>
      <c r="H43" s="42">
        <v>0.06</v>
      </c>
      <c r="I43" s="42">
        <v>0.35</v>
      </c>
      <c r="J43" s="43" t="s">
        <v>509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pramLF1iYFK2OF0qS2WXkfBZkXd14eQ0SzNCxqbb+KrdODtzvaRQ2YDPGpDtCaWCA23o5y2Diz2gKlnrUxYKRg==" saltValue="bRBO3ro5XLqqjFJXWZj4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554687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257" t="s">
        <v>11</v>
      </c>
      <c r="C45" s="1258"/>
      <c r="D45" s="58"/>
      <c r="E45" s="1263" t="s">
        <v>12</v>
      </c>
      <c r="F45" s="1263"/>
      <c r="G45" s="1263"/>
      <c r="H45" s="1263"/>
      <c r="I45" s="1263"/>
      <c r="J45" s="1264"/>
      <c r="K45" s="59">
        <v>1865</v>
      </c>
      <c r="L45" s="60">
        <v>1895</v>
      </c>
      <c r="M45" s="60">
        <v>1957</v>
      </c>
      <c r="N45" s="60">
        <v>2009</v>
      </c>
      <c r="O45" s="61">
        <v>2018</v>
      </c>
      <c r="P45" s="48"/>
      <c r="Q45" s="48"/>
      <c r="R45" s="48"/>
      <c r="S45" s="48"/>
      <c r="T45" s="48"/>
      <c r="U45" s="48"/>
    </row>
    <row r="46" spans="1:21" ht="30.75" customHeight="1" x14ac:dyDescent="0.2">
      <c r="A46" s="48"/>
      <c r="B46" s="1259"/>
      <c r="C46" s="1260"/>
      <c r="D46" s="62"/>
      <c r="E46" s="1265" t="s">
        <v>13</v>
      </c>
      <c r="F46" s="1265"/>
      <c r="G46" s="1265"/>
      <c r="H46" s="1265"/>
      <c r="I46" s="1265"/>
      <c r="J46" s="1266"/>
      <c r="K46" s="63" t="s">
        <v>509</v>
      </c>
      <c r="L46" s="64" t="s">
        <v>509</v>
      </c>
      <c r="M46" s="64" t="s">
        <v>509</v>
      </c>
      <c r="N46" s="64" t="s">
        <v>509</v>
      </c>
      <c r="O46" s="65" t="s">
        <v>509</v>
      </c>
      <c r="P46" s="48"/>
      <c r="Q46" s="48"/>
      <c r="R46" s="48"/>
      <c r="S46" s="48"/>
      <c r="T46" s="48"/>
      <c r="U46" s="48"/>
    </row>
    <row r="47" spans="1:21" ht="30.75" customHeight="1" x14ac:dyDescent="0.2">
      <c r="A47" s="48"/>
      <c r="B47" s="1259"/>
      <c r="C47" s="1260"/>
      <c r="D47" s="62"/>
      <c r="E47" s="1265" t="s">
        <v>14</v>
      </c>
      <c r="F47" s="1265"/>
      <c r="G47" s="1265"/>
      <c r="H47" s="1265"/>
      <c r="I47" s="1265"/>
      <c r="J47" s="1266"/>
      <c r="K47" s="63" t="s">
        <v>509</v>
      </c>
      <c r="L47" s="64" t="s">
        <v>509</v>
      </c>
      <c r="M47" s="64" t="s">
        <v>509</v>
      </c>
      <c r="N47" s="64" t="s">
        <v>509</v>
      </c>
      <c r="O47" s="65" t="s">
        <v>509</v>
      </c>
      <c r="P47" s="48"/>
      <c r="Q47" s="48"/>
      <c r="R47" s="48"/>
      <c r="S47" s="48"/>
      <c r="T47" s="48"/>
      <c r="U47" s="48"/>
    </row>
    <row r="48" spans="1:21" ht="30.75" customHeight="1" x14ac:dyDescent="0.2">
      <c r="A48" s="48"/>
      <c r="B48" s="1259"/>
      <c r="C48" s="1260"/>
      <c r="D48" s="62"/>
      <c r="E48" s="1265" t="s">
        <v>15</v>
      </c>
      <c r="F48" s="1265"/>
      <c r="G48" s="1265"/>
      <c r="H48" s="1265"/>
      <c r="I48" s="1265"/>
      <c r="J48" s="1266"/>
      <c r="K48" s="63">
        <v>1170</v>
      </c>
      <c r="L48" s="64">
        <v>1203</v>
      </c>
      <c r="M48" s="64">
        <v>1202</v>
      </c>
      <c r="N48" s="64">
        <v>1166</v>
      </c>
      <c r="O48" s="65">
        <v>681</v>
      </c>
      <c r="P48" s="48"/>
      <c r="Q48" s="48"/>
      <c r="R48" s="48"/>
      <c r="S48" s="48"/>
      <c r="T48" s="48"/>
      <c r="U48" s="48"/>
    </row>
    <row r="49" spans="1:21" ht="30.75" customHeight="1" x14ac:dyDescent="0.2">
      <c r="A49" s="48"/>
      <c r="B49" s="1259"/>
      <c r="C49" s="1260"/>
      <c r="D49" s="62"/>
      <c r="E49" s="1265" t="s">
        <v>16</v>
      </c>
      <c r="F49" s="1265"/>
      <c r="G49" s="1265"/>
      <c r="H49" s="1265"/>
      <c r="I49" s="1265"/>
      <c r="J49" s="1266"/>
      <c r="K49" s="63">
        <v>12</v>
      </c>
      <c r="L49" s="64">
        <v>0</v>
      </c>
      <c r="M49" s="64">
        <v>19</v>
      </c>
      <c r="N49" s="64">
        <v>45</v>
      </c>
      <c r="O49" s="65">
        <v>97</v>
      </c>
      <c r="P49" s="48"/>
      <c r="Q49" s="48"/>
      <c r="R49" s="48"/>
      <c r="S49" s="48"/>
      <c r="T49" s="48"/>
      <c r="U49" s="48"/>
    </row>
    <row r="50" spans="1:21" ht="30.75" customHeight="1" x14ac:dyDescent="0.2">
      <c r="A50" s="48"/>
      <c r="B50" s="1259"/>
      <c r="C50" s="1260"/>
      <c r="D50" s="62"/>
      <c r="E50" s="1265" t="s">
        <v>17</v>
      </c>
      <c r="F50" s="1265"/>
      <c r="G50" s="1265"/>
      <c r="H50" s="1265"/>
      <c r="I50" s="1265"/>
      <c r="J50" s="1266"/>
      <c r="K50" s="63">
        <v>299</v>
      </c>
      <c r="L50" s="64">
        <v>661</v>
      </c>
      <c r="M50" s="64">
        <v>159</v>
      </c>
      <c r="N50" s="64">
        <v>3</v>
      </c>
      <c r="O50" s="65">
        <v>333</v>
      </c>
      <c r="P50" s="48"/>
      <c r="Q50" s="48"/>
      <c r="R50" s="48"/>
      <c r="S50" s="48"/>
      <c r="T50" s="48"/>
      <c r="U50" s="48"/>
    </row>
    <row r="51" spans="1:21" ht="30.75" customHeight="1" x14ac:dyDescent="0.2">
      <c r="A51" s="48"/>
      <c r="B51" s="1261"/>
      <c r="C51" s="1262"/>
      <c r="D51" s="66"/>
      <c r="E51" s="1265" t="s">
        <v>18</v>
      </c>
      <c r="F51" s="1265"/>
      <c r="G51" s="1265"/>
      <c r="H51" s="1265"/>
      <c r="I51" s="1265"/>
      <c r="J51" s="1266"/>
      <c r="K51" s="63" t="s">
        <v>509</v>
      </c>
      <c r="L51" s="64">
        <v>0</v>
      </c>
      <c r="M51" s="64" t="s">
        <v>509</v>
      </c>
      <c r="N51" s="64" t="s">
        <v>509</v>
      </c>
      <c r="O51" s="65" t="s">
        <v>509</v>
      </c>
      <c r="P51" s="48"/>
      <c r="Q51" s="48"/>
      <c r="R51" s="48"/>
      <c r="S51" s="48"/>
      <c r="T51" s="48"/>
      <c r="U51" s="48"/>
    </row>
    <row r="52" spans="1:21" ht="30.75" customHeight="1" x14ac:dyDescent="0.2">
      <c r="A52" s="48"/>
      <c r="B52" s="1267" t="s">
        <v>19</v>
      </c>
      <c r="C52" s="1268"/>
      <c r="D52" s="66"/>
      <c r="E52" s="1265" t="s">
        <v>20</v>
      </c>
      <c r="F52" s="1265"/>
      <c r="G52" s="1265"/>
      <c r="H52" s="1265"/>
      <c r="I52" s="1265"/>
      <c r="J52" s="1266"/>
      <c r="K52" s="63">
        <v>2328</v>
      </c>
      <c r="L52" s="64">
        <v>2375</v>
      </c>
      <c r="M52" s="64">
        <v>2382</v>
      </c>
      <c r="N52" s="64">
        <v>2368</v>
      </c>
      <c r="O52" s="65">
        <v>2448</v>
      </c>
      <c r="P52" s="48"/>
      <c r="Q52" s="48"/>
      <c r="R52" s="48"/>
      <c r="S52" s="48"/>
      <c r="T52" s="48"/>
      <c r="U52" s="48"/>
    </row>
    <row r="53" spans="1:21" ht="30.75" customHeight="1" thickBot="1" x14ac:dyDescent="0.25">
      <c r="A53" s="48"/>
      <c r="B53" s="1269" t="s">
        <v>21</v>
      </c>
      <c r="C53" s="1270"/>
      <c r="D53" s="67"/>
      <c r="E53" s="1271" t="s">
        <v>22</v>
      </c>
      <c r="F53" s="1271"/>
      <c r="G53" s="1271"/>
      <c r="H53" s="1271"/>
      <c r="I53" s="1271"/>
      <c r="J53" s="1272"/>
      <c r="K53" s="68">
        <v>1018</v>
      </c>
      <c r="L53" s="69">
        <v>1384</v>
      </c>
      <c r="M53" s="69">
        <v>955</v>
      </c>
      <c r="N53" s="69">
        <v>855</v>
      </c>
      <c r="O53" s="70">
        <v>681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5">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2">
      <c r="B57" s="1273" t="s">
        <v>25</v>
      </c>
      <c r="C57" s="1274"/>
      <c r="D57" s="1277" t="s">
        <v>26</v>
      </c>
      <c r="E57" s="1278"/>
      <c r="F57" s="1278"/>
      <c r="G57" s="1278"/>
      <c r="H57" s="1278"/>
      <c r="I57" s="1278"/>
      <c r="J57" s="1279"/>
      <c r="K57" s="83"/>
      <c r="L57" s="84"/>
      <c r="M57" s="84"/>
      <c r="N57" s="84"/>
      <c r="O57" s="85"/>
    </row>
    <row r="58" spans="1:21" ht="31.5" customHeight="1" thickBot="1" x14ac:dyDescent="0.25">
      <c r="B58" s="1275"/>
      <c r="C58" s="1276"/>
      <c r="D58" s="1280" t="s">
        <v>27</v>
      </c>
      <c r="E58" s="1281"/>
      <c r="F58" s="1281"/>
      <c r="G58" s="1281"/>
      <c r="H58" s="1281"/>
      <c r="I58" s="1281"/>
      <c r="J58" s="128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cz+KK3Im0JaxFzcAHzwtb9LiGB/Xc1oUJu/0tkYQ9o/UG4zAbmZZQLz/rje+dQgcrTVq0pTYeYGgKiOuMVP/A==" saltValue="RK5jG/NeN1fumxip3QGa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5546875" style="93" customWidth="1"/>
    <col min="2" max="3" width="12.5546875" style="93" customWidth="1"/>
    <col min="4" max="4" width="11.5546875" style="93" customWidth="1"/>
    <col min="5" max="8" width="10.44140625" style="93" customWidth="1"/>
    <col min="9" max="13" width="16.44140625" style="93" customWidth="1"/>
    <col min="14" max="19" width="12.554687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550</v>
      </c>
      <c r="J40" s="100" t="s">
        <v>551</v>
      </c>
      <c r="K40" s="100" t="s">
        <v>552</v>
      </c>
      <c r="L40" s="100" t="s">
        <v>553</v>
      </c>
      <c r="M40" s="101" t="s">
        <v>554</v>
      </c>
    </row>
    <row r="41" spans="2:13" ht="27.75" customHeight="1" x14ac:dyDescent="0.2">
      <c r="B41" s="1283" t="s">
        <v>30</v>
      </c>
      <c r="C41" s="1284"/>
      <c r="D41" s="102"/>
      <c r="E41" s="1289" t="s">
        <v>31</v>
      </c>
      <c r="F41" s="1289"/>
      <c r="G41" s="1289"/>
      <c r="H41" s="1290"/>
      <c r="I41" s="103">
        <v>16310</v>
      </c>
      <c r="J41" s="104">
        <v>16687</v>
      </c>
      <c r="K41" s="104">
        <v>16694</v>
      </c>
      <c r="L41" s="104">
        <v>16801</v>
      </c>
      <c r="M41" s="105">
        <v>15881</v>
      </c>
    </row>
    <row r="42" spans="2:13" ht="27.75" customHeight="1" x14ac:dyDescent="0.2">
      <c r="B42" s="1285"/>
      <c r="C42" s="1286"/>
      <c r="D42" s="106"/>
      <c r="E42" s="1291" t="s">
        <v>32</v>
      </c>
      <c r="F42" s="1291"/>
      <c r="G42" s="1291"/>
      <c r="H42" s="1292"/>
      <c r="I42" s="107">
        <v>1248</v>
      </c>
      <c r="J42" s="108">
        <v>1017</v>
      </c>
      <c r="K42" s="108">
        <v>591</v>
      </c>
      <c r="L42" s="108">
        <v>420</v>
      </c>
      <c r="M42" s="109">
        <v>452</v>
      </c>
    </row>
    <row r="43" spans="2:13" ht="27.75" customHeight="1" x14ac:dyDescent="0.2">
      <c r="B43" s="1285"/>
      <c r="C43" s="1286"/>
      <c r="D43" s="106"/>
      <c r="E43" s="1291" t="s">
        <v>33</v>
      </c>
      <c r="F43" s="1291"/>
      <c r="G43" s="1291"/>
      <c r="H43" s="1292"/>
      <c r="I43" s="107">
        <v>10102</v>
      </c>
      <c r="J43" s="108">
        <v>9523</v>
      </c>
      <c r="K43" s="108">
        <v>8745</v>
      </c>
      <c r="L43" s="108">
        <v>8062</v>
      </c>
      <c r="M43" s="109">
        <v>6177</v>
      </c>
    </row>
    <row r="44" spans="2:13" ht="27.75" customHeight="1" x14ac:dyDescent="0.2">
      <c r="B44" s="1285"/>
      <c r="C44" s="1286"/>
      <c r="D44" s="106"/>
      <c r="E44" s="1291" t="s">
        <v>34</v>
      </c>
      <c r="F44" s="1291"/>
      <c r="G44" s="1291"/>
      <c r="H44" s="1292"/>
      <c r="I44" s="107">
        <v>765</v>
      </c>
      <c r="J44" s="108">
        <v>1869</v>
      </c>
      <c r="K44" s="108">
        <v>3479</v>
      </c>
      <c r="L44" s="108">
        <v>3484</v>
      </c>
      <c r="M44" s="109">
        <v>3460</v>
      </c>
    </row>
    <row r="45" spans="2:13" ht="27.75" customHeight="1" x14ac:dyDescent="0.2">
      <c r="B45" s="1285"/>
      <c r="C45" s="1286"/>
      <c r="D45" s="106"/>
      <c r="E45" s="1291" t="s">
        <v>35</v>
      </c>
      <c r="F45" s="1291"/>
      <c r="G45" s="1291"/>
      <c r="H45" s="1292"/>
      <c r="I45" s="107">
        <v>5395</v>
      </c>
      <c r="J45" s="108">
        <v>5432</v>
      </c>
      <c r="K45" s="108">
        <v>5148</v>
      </c>
      <c r="L45" s="108">
        <v>5025</v>
      </c>
      <c r="M45" s="109">
        <v>4949</v>
      </c>
    </row>
    <row r="46" spans="2:13" ht="27.75" customHeight="1" x14ac:dyDescent="0.2">
      <c r="B46" s="1285"/>
      <c r="C46" s="1286"/>
      <c r="D46" s="110"/>
      <c r="E46" s="1291" t="s">
        <v>36</v>
      </c>
      <c r="F46" s="1291"/>
      <c r="G46" s="1291"/>
      <c r="H46" s="1292"/>
      <c r="I46" s="107" t="s">
        <v>509</v>
      </c>
      <c r="J46" s="108" t="s">
        <v>509</v>
      </c>
      <c r="K46" s="108" t="s">
        <v>509</v>
      </c>
      <c r="L46" s="108" t="s">
        <v>509</v>
      </c>
      <c r="M46" s="109" t="s">
        <v>509</v>
      </c>
    </row>
    <row r="47" spans="2:13" ht="27.75" customHeight="1" x14ac:dyDescent="0.2">
      <c r="B47" s="1285"/>
      <c r="C47" s="1286"/>
      <c r="D47" s="111"/>
      <c r="E47" s="1293" t="s">
        <v>37</v>
      </c>
      <c r="F47" s="1294"/>
      <c r="G47" s="1294"/>
      <c r="H47" s="1295"/>
      <c r="I47" s="107" t="s">
        <v>509</v>
      </c>
      <c r="J47" s="108" t="s">
        <v>509</v>
      </c>
      <c r="K47" s="108" t="s">
        <v>509</v>
      </c>
      <c r="L47" s="108" t="s">
        <v>509</v>
      </c>
      <c r="M47" s="109" t="s">
        <v>509</v>
      </c>
    </row>
    <row r="48" spans="2:13" ht="27.75" customHeight="1" x14ac:dyDescent="0.2">
      <c r="B48" s="1285"/>
      <c r="C48" s="1286"/>
      <c r="D48" s="106"/>
      <c r="E48" s="1291" t="s">
        <v>38</v>
      </c>
      <c r="F48" s="1291"/>
      <c r="G48" s="1291"/>
      <c r="H48" s="1292"/>
      <c r="I48" s="107" t="s">
        <v>509</v>
      </c>
      <c r="J48" s="108" t="s">
        <v>509</v>
      </c>
      <c r="K48" s="108" t="s">
        <v>509</v>
      </c>
      <c r="L48" s="108" t="s">
        <v>509</v>
      </c>
      <c r="M48" s="109" t="s">
        <v>509</v>
      </c>
    </row>
    <row r="49" spans="2:13" ht="27.75" customHeight="1" x14ac:dyDescent="0.2">
      <c r="B49" s="1287"/>
      <c r="C49" s="1288"/>
      <c r="D49" s="106"/>
      <c r="E49" s="1291" t="s">
        <v>39</v>
      </c>
      <c r="F49" s="1291"/>
      <c r="G49" s="1291"/>
      <c r="H49" s="1292"/>
      <c r="I49" s="107" t="s">
        <v>509</v>
      </c>
      <c r="J49" s="108" t="s">
        <v>509</v>
      </c>
      <c r="K49" s="108" t="s">
        <v>509</v>
      </c>
      <c r="L49" s="108" t="s">
        <v>509</v>
      </c>
      <c r="M49" s="109" t="s">
        <v>509</v>
      </c>
    </row>
    <row r="50" spans="2:13" ht="27.75" customHeight="1" x14ac:dyDescent="0.2">
      <c r="B50" s="1296" t="s">
        <v>40</v>
      </c>
      <c r="C50" s="1297"/>
      <c r="D50" s="112"/>
      <c r="E50" s="1291" t="s">
        <v>41</v>
      </c>
      <c r="F50" s="1291"/>
      <c r="G50" s="1291"/>
      <c r="H50" s="1292"/>
      <c r="I50" s="107">
        <v>2802</v>
      </c>
      <c r="J50" s="108">
        <v>2551</v>
      </c>
      <c r="K50" s="108">
        <v>2629</v>
      </c>
      <c r="L50" s="108">
        <v>3280</v>
      </c>
      <c r="M50" s="109">
        <v>3571</v>
      </c>
    </row>
    <row r="51" spans="2:13" ht="27.75" customHeight="1" x14ac:dyDescent="0.2">
      <c r="B51" s="1285"/>
      <c r="C51" s="1286"/>
      <c r="D51" s="106"/>
      <c r="E51" s="1291" t="s">
        <v>42</v>
      </c>
      <c r="F51" s="1291"/>
      <c r="G51" s="1291"/>
      <c r="H51" s="1292"/>
      <c r="I51" s="107">
        <v>2690</v>
      </c>
      <c r="J51" s="108">
        <v>2606</v>
      </c>
      <c r="K51" s="108">
        <v>2423</v>
      </c>
      <c r="L51" s="108">
        <v>2305</v>
      </c>
      <c r="M51" s="109">
        <v>2443</v>
      </c>
    </row>
    <row r="52" spans="2:13" ht="27.75" customHeight="1" x14ac:dyDescent="0.2">
      <c r="B52" s="1287"/>
      <c r="C52" s="1288"/>
      <c r="D52" s="106"/>
      <c r="E52" s="1291" t="s">
        <v>43</v>
      </c>
      <c r="F52" s="1291"/>
      <c r="G52" s="1291"/>
      <c r="H52" s="1292"/>
      <c r="I52" s="107">
        <v>21919</v>
      </c>
      <c r="J52" s="108">
        <v>21944</v>
      </c>
      <c r="K52" s="108">
        <v>21725</v>
      </c>
      <c r="L52" s="108">
        <v>21217</v>
      </c>
      <c r="M52" s="109">
        <v>20671</v>
      </c>
    </row>
    <row r="53" spans="2:13" ht="27.75" customHeight="1" thickBot="1" x14ac:dyDescent="0.25">
      <c r="B53" s="1298" t="s">
        <v>44</v>
      </c>
      <c r="C53" s="1299"/>
      <c r="D53" s="113"/>
      <c r="E53" s="1300" t="s">
        <v>45</v>
      </c>
      <c r="F53" s="1300"/>
      <c r="G53" s="1300"/>
      <c r="H53" s="1301"/>
      <c r="I53" s="114">
        <v>6408</v>
      </c>
      <c r="J53" s="115">
        <v>7426</v>
      </c>
      <c r="K53" s="115">
        <v>7880</v>
      </c>
      <c r="L53" s="115">
        <v>6989</v>
      </c>
      <c r="M53" s="116">
        <v>4233</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QjAHV+dy5n2gVSZwMPtBbWxlHGQ20g+gKY76G9E8+4FRiNrrlvOjOS/cnsNwqPikPsbkU9kQo6OsmbN1nHjs/g==" saltValue="y/XcrYUujJ1Shue8vUPV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33203125" style="1" customWidth="1"/>
    <col min="2" max="2" width="16.44140625" style="1" customWidth="1"/>
    <col min="3" max="5" width="26.33203125" style="1" customWidth="1"/>
    <col min="6" max="8" width="24.3320312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552</v>
      </c>
      <c r="G54" s="125" t="s">
        <v>553</v>
      </c>
      <c r="H54" s="126" t="s">
        <v>554</v>
      </c>
    </row>
    <row r="55" spans="2:8" ht="52.5" customHeight="1" x14ac:dyDescent="0.2">
      <c r="B55" s="127"/>
      <c r="C55" s="1310" t="s">
        <v>48</v>
      </c>
      <c r="D55" s="1310"/>
      <c r="E55" s="1311"/>
      <c r="F55" s="128">
        <v>1587</v>
      </c>
      <c r="G55" s="128">
        <v>2055</v>
      </c>
      <c r="H55" s="129">
        <v>2227</v>
      </c>
    </row>
    <row r="56" spans="2:8" ht="52.5" customHeight="1" x14ac:dyDescent="0.2">
      <c r="B56" s="130"/>
      <c r="C56" s="1312" t="s">
        <v>49</v>
      </c>
      <c r="D56" s="1312"/>
      <c r="E56" s="1313"/>
      <c r="F56" s="131" t="s">
        <v>509</v>
      </c>
      <c r="G56" s="131" t="s">
        <v>509</v>
      </c>
      <c r="H56" s="132" t="s">
        <v>509</v>
      </c>
    </row>
    <row r="57" spans="2:8" ht="53.25" customHeight="1" x14ac:dyDescent="0.2">
      <c r="B57" s="130"/>
      <c r="C57" s="1314" t="s">
        <v>50</v>
      </c>
      <c r="D57" s="1314"/>
      <c r="E57" s="1315"/>
      <c r="F57" s="133">
        <v>658</v>
      </c>
      <c r="G57" s="133">
        <v>767</v>
      </c>
      <c r="H57" s="134">
        <v>910</v>
      </c>
    </row>
    <row r="58" spans="2:8" ht="45.75" customHeight="1" x14ac:dyDescent="0.2">
      <c r="B58" s="135"/>
      <c r="C58" s="1302" t="s">
        <v>578</v>
      </c>
      <c r="D58" s="1303"/>
      <c r="E58" s="1304"/>
      <c r="F58" s="136">
        <v>471</v>
      </c>
      <c r="G58" s="136">
        <v>516</v>
      </c>
      <c r="H58" s="137">
        <v>540</v>
      </c>
    </row>
    <row r="59" spans="2:8" ht="45.75" customHeight="1" x14ac:dyDescent="0.2">
      <c r="B59" s="135"/>
      <c r="C59" s="1302" t="s">
        <v>582</v>
      </c>
      <c r="D59" s="1303"/>
      <c r="E59" s="1304"/>
      <c r="F59" s="136" t="s">
        <v>583</v>
      </c>
      <c r="G59" s="136" t="s">
        <v>583</v>
      </c>
      <c r="H59" s="137">
        <v>150</v>
      </c>
    </row>
    <row r="60" spans="2:8" ht="45.75" customHeight="1" x14ac:dyDescent="0.2">
      <c r="B60" s="135"/>
      <c r="C60" s="1302" t="s">
        <v>581</v>
      </c>
      <c r="D60" s="1303"/>
      <c r="E60" s="1304"/>
      <c r="F60" s="136">
        <v>65</v>
      </c>
      <c r="G60" s="136">
        <v>153</v>
      </c>
      <c r="H60" s="137">
        <v>99</v>
      </c>
    </row>
    <row r="61" spans="2:8" ht="45.75" customHeight="1" x14ac:dyDescent="0.2">
      <c r="B61" s="135"/>
      <c r="C61" s="1302" t="s">
        <v>579</v>
      </c>
      <c r="D61" s="1303"/>
      <c r="E61" s="1304"/>
      <c r="F61" s="136">
        <v>56</v>
      </c>
      <c r="G61" s="136">
        <v>55</v>
      </c>
      <c r="H61" s="137">
        <v>66</v>
      </c>
    </row>
    <row r="62" spans="2:8" ht="45.75" customHeight="1" thickBot="1" x14ac:dyDescent="0.25">
      <c r="B62" s="138"/>
      <c r="C62" s="1305" t="s">
        <v>580</v>
      </c>
      <c r="D62" s="1306"/>
      <c r="E62" s="1307"/>
      <c r="F62" s="139">
        <v>50</v>
      </c>
      <c r="G62" s="139">
        <v>25</v>
      </c>
      <c r="H62" s="140">
        <v>25</v>
      </c>
    </row>
    <row r="63" spans="2:8" ht="52.5" customHeight="1" thickBot="1" x14ac:dyDescent="0.25">
      <c r="B63" s="141"/>
      <c r="C63" s="1308" t="s">
        <v>51</v>
      </c>
      <c r="D63" s="1308"/>
      <c r="E63" s="1309"/>
      <c r="F63" s="142">
        <v>2245</v>
      </c>
      <c r="G63" s="142">
        <v>2823</v>
      </c>
      <c r="H63" s="143">
        <v>3137</v>
      </c>
    </row>
    <row r="64" spans="2:8" ht="15" customHeight="1" x14ac:dyDescent="0.2"/>
  </sheetData>
  <sheetProtection algorithmName="SHA-512" hashValue="7/3qwPGWEyNQArndLKmhO5Qi+14naXARxQbsfSsvL+K1wrgL3NPvQxpRrrK1RG07TuKX8QVh4Zj/mtkDVnsl+w==" saltValue="tsqtZbaJYa5MbA/DKJ67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44140625" style="390" customWidth="1"/>
    <col min="2" max="107" width="2.44140625" style="390" customWidth="1"/>
    <col min="108" max="108" width="6.109375" style="398" customWidth="1"/>
    <col min="109" max="109" width="5.88671875" style="397" customWidth="1"/>
    <col min="110" max="110" width="19.109375" style="390" hidden="1"/>
    <col min="111" max="115" width="12.5546875" style="390" hidden="1"/>
    <col min="116" max="349" width="8.554687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554687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554687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554687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554687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554687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554687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554687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554687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554687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554687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554687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554687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554687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554687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554687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554687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554687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554687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554687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554687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554687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554687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554687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554687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554687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554687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554687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554687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554687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554687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554687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554687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554687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554687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554687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554687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554687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554687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554687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554687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554687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554687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554687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554687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554687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554687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554687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554687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554687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554687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554687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554687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554687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554687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554687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554687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554687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554687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554687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554687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554687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554687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554687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585</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585</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586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587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7" t="s">
        <v>597</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2" x14ac:dyDescent="0.2">
      <c r="B44" s="397"/>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2" x14ac:dyDescent="0.2">
      <c r="B45" s="397"/>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2" x14ac:dyDescent="0.2">
      <c r="B46" s="397"/>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2" x14ac:dyDescent="0.2">
      <c r="B47" s="397"/>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588</v>
      </c>
    </row>
    <row r="50" spans="1:109" ht="13.2" x14ac:dyDescent="0.2">
      <c r="B50" s="397"/>
      <c r="G50" s="1326"/>
      <c r="H50" s="1326"/>
      <c r="I50" s="1326"/>
      <c r="J50" s="1326"/>
      <c r="K50" s="407"/>
      <c r="L50" s="407"/>
      <c r="M50" s="408"/>
      <c r="N50" s="408"/>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30" t="s">
        <v>550</v>
      </c>
      <c r="BQ50" s="1330"/>
      <c r="BR50" s="1330"/>
      <c r="BS50" s="1330"/>
      <c r="BT50" s="1330"/>
      <c r="BU50" s="1330"/>
      <c r="BV50" s="1330"/>
      <c r="BW50" s="1330"/>
      <c r="BX50" s="1330" t="s">
        <v>551</v>
      </c>
      <c r="BY50" s="1330"/>
      <c r="BZ50" s="1330"/>
      <c r="CA50" s="1330"/>
      <c r="CB50" s="1330"/>
      <c r="CC50" s="1330"/>
      <c r="CD50" s="1330"/>
      <c r="CE50" s="1330"/>
      <c r="CF50" s="1330" t="s">
        <v>552</v>
      </c>
      <c r="CG50" s="1330"/>
      <c r="CH50" s="1330"/>
      <c r="CI50" s="1330"/>
      <c r="CJ50" s="1330"/>
      <c r="CK50" s="1330"/>
      <c r="CL50" s="1330"/>
      <c r="CM50" s="1330"/>
      <c r="CN50" s="1330" t="s">
        <v>553</v>
      </c>
      <c r="CO50" s="1330"/>
      <c r="CP50" s="1330"/>
      <c r="CQ50" s="1330"/>
      <c r="CR50" s="1330"/>
      <c r="CS50" s="1330"/>
      <c r="CT50" s="1330"/>
      <c r="CU50" s="1330"/>
      <c r="CV50" s="1330" t="s">
        <v>554</v>
      </c>
      <c r="CW50" s="1330"/>
      <c r="CX50" s="1330"/>
      <c r="CY50" s="1330"/>
      <c r="CZ50" s="1330"/>
      <c r="DA50" s="1330"/>
      <c r="DB50" s="1330"/>
      <c r="DC50" s="1330"/>
    </row>
    <row r="51" spans="1:109" ht="13.5" customHeight="1" x14ac:dyDescent="0.2">
      <c r="B51" s="397"/>
      <c r="G51" s="1331"/>
      <c r="H51" s="1331"/>
      <c r="I51" s="1334"/>
      <c r="J51" s="1334"/>
      <c r="K51" s="1332"/>
      <c r="L51" s="1332"/>
      <c r="M51" s="1332"/>
      <c r="N51" s="1332"/>
      <c r="AM51" s="406"/>
      <c r="AN51" s="1333" t="s">
        <v>589</v>
      </c>
      <c r="AO51" s="1333"/>
      <c r="AP51" s="1333"/>
      <c r="AQ51" s="1333"/>
      <c r="AR51" s="1333"/>
      <c r="AS51" s="1333"/>
      <c r="AT51" s="1333"/>
      <c r="AU51" s="1333"/>
      <c r="AV51" s="1333"/>
      <c r="AW51" s="1333"/>
      <c r="AX51" s="1333"/>
      <c r="AY51" s="1333"/>
      <c r="AZ51" s="1333"/>
      <c r="BA51" s="1333"/>
      <c r="BB51" s="1333" t="s">
        <v>590</v>
      </c>
      <c r="BC51" s="1333"/>
      <c r="BD51" s="1333"/>
      <c r="BE51" s="1333"/>
      <c r="BF51" s="1333"/>
      <c r="BG51" s="1333"/>
      <c r="BH51" s="1333"/>
      <c r="BI51" s="1333"/>
      <c r="BJ51" s="1333"/>
      <c r="BK51" s="1333"/>
      <c r="BL51" s="1333"/>
      <c r="BM51" s="1333"/>
      <c r="BN51" s="1333"/>
      <c r="BO51" s="1333"/>
      <c r="BP51" s="1316">
        <v>46</v>
      </c>
      <c r="BQ51" s="1316"/>
      <c r="BR51" s="1316"/>
      <c r="BS51" s="1316"/>
      <c r="BT51" s="1316"/>
      <c r="BU51" s="1316"/>
      <c r="BV51" s="1316"/>
      <c r="BW51" s="1316"/>
      <c r="BX51" s="1316">
        <v>52.9</v>
      </c>
      <c r="BY51" s="1316"/>
      <c r="BZ51" s="1316"/>
      <c r="CA51" s="1316"/>
      <c r="CB51" s="1316"/>
      <c r="CC51" s="1316"/>
      <c r="CD51" s="1316"/>
      <c r="CE51" s="1316"/>
      <c r="CF51" s="1316">
        <v>55.4</v>
      </c>
      <c r="CG51" s="1316"/>
      <c r="CH51" s="1316"/>
      <c r="CI51" s="1316"/>
      <c r="CJ51" s="1316"/>
      <c r="CK51" s="1316"/>
      <c r="CL51" s="1316"/>
      <c r="CM51" s="1316"/>
      <c r="CN51" s="1316">
        <v>48.8</v>
      </c>
      <c r="CO51" s="1316"/>
      <c r="CP51" s="1316"/>
      <c r="CQ51" s="1316"/>
      <c r="CR51" s="1316"/>
      <c r="CS51" s="1316"/>
      <c r="CT51" s="1316"/>
      <c r="CU51" s="1316"/>
      <c r="CV51" s="1316">
        <v>28.9</v>
      </c>
      <c r="CW51" s="1316"/>
      <c r="CX51" s="1316"/>
      <c r="CY51" s="1316"/>
      <c r="CZ51" s="1316"/>
      <c r="DA51" s="1316"/>
      <c r="DB51" s="1316"/>
      <c r="DC51" s="1316"/>
    </row>
    <row r="52" spans="1:109" ht="13.2" x14ac:dyDescent="0.2">
      <c r="B52" s="397"/>
      <c r="G52" s="1331"/>
      <c r="H52" s="1331"/>
      <c r="I52" s="1334"/>
      <c r="J52" s="1334"/>
      <c r="K52" s="1332"/>
      <c r="L52" s="1332"/>
      <c r="M52" s="1332"/>
      <c r="N52" s="1332"/>
      <c r="AM52" s="406"/>
      <c r="AN52" s="1333"/>
      <c r="AO52" s="1333"/>
      <c r="AP52" s="1333"/>
      <c r="AQ52" s="1333"/>
      <c r="AR52" s="1333"/>
      <c r="AS52" s="1333"/>
      <c r="AT52" s="1333"/>
      <c r="AU52" s="1333"/>
      <c r="AV52" s="1333"/>
      <c r="AW52" s="1333"/>
      <c r="AX52" s="1333"/>
      <c r="AY52" s="1333"/>
      <c r="AZ52" s="1333"/>
      <c r="BA52" s="1333"/>
      <c r="BB52" s="1333"/>
      <c r="BC52" s="1333"/>
      <c r="BD52" s="1333"/>
      <c r="BE52" s="1333"/>
      <c r="BF52" s="1333"/>
      <c r="BG52" s="1333"/>
      <c r="BH52" s="1333"/>
      <c r="BI52" s="1333"/>
      <c r="BJ52" s="1333"/>
      <c r="BK52" s="1333"/>
      <c r="BL52" s="1333"/>
      <c r="BM52" s="1333"/>
      <c r="BN52" s="1333"/>
      <c r="BO52" s="1333"/>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2" x14ac:dyDescent="0.2">
      <c r="A53" s="405"/>
      <c r="B53" s="397"/>
      <c r="G53" s="1331"/>
      <c r="H53" s="1331"/>
      <c r="I53" s="1326"/>
      <c r="J53" s="1326"/>
      <c r="K53" s="1332"/>
      <c r="L53" s="1332"/>
      <c r="M53" s="1332"/>
      <c r="N53" s="1332"/>
      <c r="AM53" s="406"/>
      <c r="AN53" s="1333"/>
      <c r="AO53" s="1333"/>
      <c r="AP53" s="1333"/>
      <c r="AQ53" s="1333"/>
      <c r="AR53" s="1333"/>
      <c r="AS53" s="1333"/>
      <c r="AT53" s="1333"/>
      <c r="AU53" s="1333"/>
      <c r="AV53" s="1333"/>
      <c r="AW53" s="1333"/>
      <c r="AX53" s="1333"/>
      <c r="AY53" s="1333"/>
      <c r="AZ53" s="1333"/>
      <c r="BA53" s="1333"/>
      <c r="BB53" s="1333" t="s">
        <v>591</v>
      </c>
      <c r="BC53" s="1333"/>
      <c r="BD53" s="1333"/>
      <c r="BE53" s="1333"/>
      <c r="BF53" s="1333"/>
      <c r="BG53" s="1333"/>
      <c r="BH53" s="1333"/>
      <c r="BI53" s="1333"/>
      <c r="BJ53" s="1333"/>
      <c r="BK53" s="1333"/>
      <c r="BL53" s="1333"/>
      <c r="BM53" s="1333"/>
      <c r="BN53" s="1333"/>
      <c r="BO53" s="1333"/>
      <c r="BP53" s="1316">
        <v>33.5</v>
      </c>
      <c r="BQ53" s="1316"/>
      <c r="BR53" s="1316"/>
      <c r="BS53" s="1316"/>
      <c r="BT53" s="1316"/>
      <c r="BU53" s="1316"/>
      <c r="BV53" s="1316"/>
      <c r="BW53" s="1316"/>
      <c r="BX53" s="1316">
        <v>34.299999999999997</v>
      </c>
      <c r="BY53" s="1316"/>
      <c r="BZ53" s="1316"/>
      <c r="CA53" s="1316"/>
      <c r="CB53" s="1316"/>
      <c r="CC53" s="1316"/>
      <c r="CD53" s="1316"/>
      <c r="CE53" s="1316"/>
      <c r="CF53" s="1316">
        <v>35.200000000000003</v>
      </c>
      <c r="CG53" s="1316"/>
      <c r="CH53" s="1316"/>
      <c r="CI53" s="1316"/>
      <c r="CJ53" s="1316"/>
      <c r="CK53" s="1316"/>
      <c r="CL53" s="1316"/>
      <c r="CM53" s="1316"/>
      <c r="CN53" s="1316">
        <v>36.200000000000003</v>
      </c>
      <c r="CO53" s="1316"/>
      <c r="CP53" s="1316"/>
      <c r="CQ53" s="1316"/>
      <c r="CR53" s="1316"/>
      <c r="CS53" s="1316"/>
      <c r="CT53" s="1316"/>
      <c r="CU53" s="1316"/>
      <c r="CV53" s="1316">
        <v>37.5</v>
      </c>
      <c r="CW53" s="1316"/>
      <c r="CX53" s="1316"/>
      <c r="CY53" s="1316"/>
      <c r="CZ53" s="1316"/>
      <c r="DA53" s="1316"/>
      <c r="DB53" s="1316"/>
      <c r="DC53" s="1316"/>
    </row>
    <row r="54" spans="1:109" ht="13.2" x14ac:dyDescent="0.2">
      <c r="A54" s="405"/>
      <c r="B54" s="397"/>
      <c r="G54" s="1331"/>
      <c r="H54" s="1331"/>
      <c r="I54" s="1326"/>
      <c r="J54" s="1326"/>
      <c r="K54" s="1332"/>
      <c r="L54" s="1332"/>
      <c r="M54" s="1332"/>
      <c r="N54" s="1332"/>
      <c r="AM54" s="406"/>
      <c r="AN54" s="1333"/>
      <c r="AO54" s="1333"/>
      <c r="AP54" s="1333"/>
      <c r="AQ54" s="1333"/>
      <c r="AR54" s="1333"/>
      <c r="AS54" s="1333"/>
      <c r="AT54" s="1333"/>
      <c r="AU54" s="1333"/>
      <c r="AV54" s="1333"/>
      <c r="AW54" s="1333"/>
      <c r="AX54" s="1333"/>
      <c r="AY54" s="1333"/>
      <c r="AZ54" s="1333"/>
      <c r="BA54" s="1333"/>
      <c r="BB54" s="1333"/>
      <c r="BC54" s="1333"/>
      <c r="BD54" s="1333"/>
      <c r="BE54" s="1333"/>
      <c r="BF54" s="1333"/>
      <c r="BG54" s="1333"/>
      <c r="BH54" s="1333"/>
      <c r="BI54" s="1333"/>
      <c r="BJ54" s="1333"/>
      <c r="BK54" s="1333"/>
      <c r="BL54" s="1333"/>
      <c r="BM54" s="1333"/>
      <c r="BN54" s="1333"/>
      <c r="BO54" s="1333"/>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2" x14ac:dyDescent="0.2">
      <c r="A55" s="405"/>
      <c r="B55" s="397"/>
      <c r="G55" s="1326"/>
      <c r="H55" s="1326"/>
      <c r="I55" s="1326"/>
      <c r="J55" s="1326"/>
      <c r="K55" s="1332"/>
      <c r="L55" s="1332"/>
      <c r="M55" s="1332"/>
      <c r="N55" s="1332"/>
      <c r="AN55" s="1330" t="s">
        <v>592</v>
      </c>
      <c r="AO55" s="1330"/>
      <c r="AP55" s="1330"/>
      <c r="AQ55" s="1330"/>
      <c r="AR55" s="1330"/>
      <c r="AS55" s="1330"/>
      <c r="AT55" s="1330"/>
      <c r="AU55" s="1330"/>
      <c r="AV55" s="1330"/>
      <c r="AW55" s="1330"/>
      <c r="AX55" s="1330"/>
      <c r="AY55" s="1330"/>
      <c r="AZ55" s="1330"/>
      <c r="BA55" s="1330"/>
      <c r="BB55" s="1333" t="s">
        <v>590</v>
      </c>
      <c r="BC55" s="1333"/>
      <c r="BD55" s="1333"/>
      <c r="BE55" s="1333"/>
      <c r="BF55" s="1333"/>
      <c r="BG55" s="1333"/>
      <c r="BH55" s="1333"/>
      <c r="BI55" s="1333"/>
      <c r="BJ55" s="1333"/>
      <c r="BK55" s="1333"/>
      <c r="BL55" s="1333"/>
      <c r="BM55" s="1333"/>
      <c r="BN55" s="1333"/>
      <c r="BO55" s="1333"/>
      <c r="BP55" s="1316">
        <v>33.1</v>
      </c>
      <c r="BQ55" s="1316"/>
      <c r="BR55" s="1316"/>
      <c r="BS55" s="1316"/>
      <c r="BT55" s="1316"/>
      <c r="BU55" s="1316"/>
      <c r="BV55" s="1316"/>
      <c r="BW55" s="1316"/>
      <c r="BX55" s="1316">
        <v>31.3</v>
      </c>
      <c r="BY55" s="1316"/>
      <c r="BZ55" s="1316"/>
      <c r="CA55" s="1316"/>
      <c r="CB55" s="1316"/>
      <c r="CC55" s="1316"/>
      <c r="CD55" s="1316"/>
      <c r="CE55" s="1316"/>
      <c r="CF55" s="1316">
        <v>25.3</v>
      </c>
      <c r="CG55" s="1316"/>
      <c r="CH55" s="1316"/>
      <c r="CI55" s="1316"/>
      <c r="CJ55" s="1316"/>
      <c r="CK55" s="1316"/>
      <c r="CL55" s="1316"/>
      <c r="CM55" s="1316"/>
      <c r="CN55" s="1316">
        <v>25.5</v>
      </c>
      <c r="CO55" s="1316"/>
      <c r="CP55" s="1316"/>
      <c r="CQ55" s="1316"/>
      <c r="CR55" s="1316"/>
      <c r="CS55" s="1316"/>
      <c r="CT55" s="1316"/>
      <c r="CU55" s="1316"/>
      <c r="CV55" s="1316">
        <v>25.1</v>
      </c>
      <c r="CW55" s="1316"/>
      <c r="CX55" s="1316"/>
      <c r="CY55" s="1316"/>
      <c r="CZ55" s="1316"/>
      <c r="DA55" s="1316"/>
      <c r="DB55" s="1316"/>
      <c r="DC55" s="1316"/>
    </row>
    <row r="56" spans="1:109" ht="13.2" x14ac:dyDescent="0.2">
      <c r="A56" s="405"/>
      <c r="B56" s="397"/>
      <c r="G56" s="1326"/>
      <c r="H56" s="1326"/>
      <c r="I56" s="1326"/>
      <c r="J56" s="1326"/>
      <c r="K56" s="1332"/>
      <c r="L56" s="1332"/>
      <c r="M56" s="1332"/>
      <c r="N56" s="1332"/>
      <c r="AN56" s="1330"/>
      <c r="AO56" s="1330"/>
      <c r="AP56" s="1330"/>
      <c r="AQ56" s="1330"/>
      <c r="AR56" s="1330"/>
      <c r="AS56" s="1330"/>
      <c r="AT56" s="1330"/>
      <c r="AU56" s="1330"/>
      <c r="AV56" s="1330"/>
      <c r="AW56" s="1330"/>
      <c r="AX56" s="1330"/>
      <c r="AY56" s="1330"/>
      <c r="AZ56" s="1330"/>
      <c r="BA56" s="1330"/>
      <c r="BB56" s="1333"/>
      <c r="BC56" s="1333"/>
      <c r="BD56" s="1333"/>
      <c r="BE56" s="1333"/>
      <c r="BF56" s="1333"/>
      <c r="BG56" s="1333"/>
      <c r="BH56" s="1333"/>
      <c r="BI56" s="1333"/>
      <c r="BJ56" s="1333"/>
      <c r="BK56" s="1333"/>
      <c r="BL56" s="1333"/>
      <c r="BM56" s="1333"/>
      <c r="BN56" s="1333"/>
      <c r="BO56" s="1333"/>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ht="13.2" x14ac:dyDescent="0.2">
      <c r="B57" s="409"/>
      <c r="G57" s="1326"/>
      <c r="H57" s="1326"/>
      <c r="I57" s="1335"/>
      <c r="J57" s="1335"/>
      <c r="K57" s="1332"/>
      <c r="L57" s="1332"/>
      <c r="M57" s="1332"/>
      <c r="N57" s="1332"/>
      <c r="AM57" s="390"/>
      <c r="AN57" s="1330"/>
      <c r="AO57" s="1330"/>
      <c r="AP57" s="1330"/>
      <c r="AQ57" s="1330"/>
      <c r="AR57" s="1330"/>
      <c r="AS57" s="1330"/>
      <c r="AT57" s="1330"/>
      <c r="AU57" s="1330"/>
      <c r="AV57" s="1330"/>
      <c r="AW57" s="1330"/>
      <c r="AX57" s="1330"/>
      <c r="AY57" s="1330"/>
      <c r="AZ57" s="1330"/>
      <c r="BA57" s="1330"/>
      <c r="BB57" s="1333" t="s">
        <v>591</v>
      </c>
      <c r="BC57" s="1333"/>
      <c r="BD57" s="1333"/>
      <c r="BE57" s="1333"/>
      <c r="BF57" s="1333"/>
      <c r="BG57" s="1333"/>
      <c r="BH57" s="1333"/>
      <c r="BI57" s="1333"/>
      <c r="BJ57" s="1333"/>
      <c r="BK57" s="1333"/>
      <c r="BL57" s="1333"/>
      <c r="BM57" s="1333"/>
      <c r="BN57" s="1333"/>
      <c r="BO57" s="1333"/>
      <c r="BP57" s="1316">
        <v>57.2</v>
      </c>
      <c r="BQ57" s="1316"/>
      <c r="BR57" s="1316"/>
      <c r="BS57" s="1316"/>
      <c r="BT57" s="1316"/>
      <c r="BU57" s="1316"/>
      <c r="BV57" s="1316"/>
      <c r="BW57" s="1316"/>
      <c r="BX57" s="1316">
        <v>58.5</v>
      </c>
      <c r="BY57" s="1316"/>
      <c r="BZ57" s="1316"/>
      <c r="CA57" s="1316"/>
      <c r="CB57" s="1316"/>
      <c r="CC57" s="1316"/>
      <c r="CD57" s="1316"/>
      <c r="CE57" s="1316"/>
      <c r="CF57" s="1316">
        <v>59.8</v>
      </c>
      <c r="CG57" s="1316"/>
      <c r="CH57" s="1316"/>
      <c r="CI57" s="1316"/>
      <c r="CJ57" s="1316"/>
      <c r="CK57" s="1316"/>
      <c r="CL57" s="1316"/>
      <c r="CM57" s="1316"/>
      <c r="CN57" s="1316">
        <v>61.1</v>
      </c>
      <c r="CO57" s="1316"/>
      <c r="CP57" s="1316"/>
      <c r="CQ57" s="1316"/>
      <c r="CR57" s="1316"/>
      <c r="CS57" s="1316"/>
      <c r="CT57" s="1316"/>
      <c r="CU57" s="1316"/>
      <c r="CV57" s="1316">
        <v>61</v>
      </c>
      <c r="CW57" s="1316"/>
      <c r="CX57" s="1316"/>
      <c r="CY57" s="1316"/>
      <c r="CZ57" s="1316"/>
      <c r="DA57" s="1316"/>
      <c r="DB57" s="1316"/>
      <c r="DC57" s="1316"/>
      <c r="DD57" s="410"/>
      <c r="DE57" s="409"/>
    </row>
    <row r="58" spans="1:109" s="405" customFormat="1" ht="13.2" x14ac:dyDescent="0.2">
      <c r="A58" s="390"/>
      <c r="B58" s="409"/>
      <c r="G58" s="1326"/>
      <c r="H58" s="1326"/>
      <c r="I58" s="1335"/>
      <c r="J58" s="1335"/>
      <c r="K58" s="1332"/>
      <c r="L58" s="1332"/>
      <c r="M58" s="1332"/>
      <c r="N58" s="1332"/>
      <c r="AM58" s="390"/>
      <c r="AN58" s="1330"/>
      <c r="AO58" s="1330"/>
      <c r="AP58" s="1330"/>
      <c r="AQ58" s="1330"/>
      <c r="AR58" s="1330"/>
      <c r="AS58" s="1330"/>
      <c r="AT58" s="1330"/>
      <c r="AU58" s="1330"/>
      <c r="AV58" s="1330"/>
      <c r="AW58" s="1330"/>
      <c r="AX58" s="1330"/>
      <c r="AY58" s="1330"/>
      <c r="AZ58" s="1330"/>
      <c r="BA58" s="1330"/>
      <c r="BB58" s="1333"/>
      <c r="BC58" s="1333"/>
      <c r="BD58" s="1333"/>
      <c r="BE58" s="1333"/>
      <c r="BF58" s="1333"/>
      <c r="BG58" s="1333"/>
      <c r="BH58" s="1333"/>
      <c r="BI58" s="1333"/>
      <c r="BJ58" s="1333"/>
      <c r="BK58" s="1333"/>
      <c r="BL58" s="1333"/>
      <c r="BM58" s="1333"/>
      <c r="BN58" s="1333"/>
      <c r="BO58" s="1333"/>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593</v>
      </c>
    </row>
    <row r="64" spans="1:109" ht="13.2" x14ac:dyDescent="0.2">
      <c r="B64" s="397"/>
      <c r="G64" s="404"/>
      <c r="I64" s="417"/>
      <c r="J64" s="417"/>
      <c r="K64" s="417"/>
      <c r="L64" s="417"/>
      <c r="M64" s="417"/>
      <c r="N64" s="418"/>
      <c r="AM64" s="404"/>
      <c r="AN64" s="404" t="s">
        <v>587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36" t="s">
        <v>596</v>
      </c>
      <c r="AO65" s="1337"/>
      <c r="AP65" s="1337"/>
      <c r="AQ65" s="1337"/>
      <c r="AR65" s="1337"/>
      <c r="AS65" s="1337"/>
      <c r="AT65" s="1337"/>
      <c r="AU65" s="1337"/>
      <c r="AV65" s="1337"/>
      <c r="AW65" s="1337"/>
      <c r="AX65" s="1337"/>
      <c r="AY65" s="1337"/>
      <c r="AZ65" s="1337"/>
      <c r="BA65" s="1337"/>
      <c r="BB65" s="1337"/>
      <c r="BC65" s="1337"/>
      <c r="BD65" s="1337"/>
      <c r="BE65" s="1337"/>
      <c r="BF65" s="1337"/>
      <c r="BG65" s="1337"/>
      <c r="BH65" s="1337"/>
      <c r="BI65" s="1337"/>
      <c r="BJ65" s="1337"/>
      <c r="BK65" s="1337"/>
      <c r="BL65" s="1337"/>
      <c r="BM65" s="1337"/>
      <c r="BN65" s="1337"/>
      <c r="BO65" s="1337"/>
      <c r="BP65" s="1337"/>
      <c r="BQ65" s="1337"/>
      <c r="BR65" s="1337"/>
      <c r="BS65" s="1337"/>
      <c r="BT65" s="1337"/>
      <c r="BU65" s="1337"/>
      <c r="BV65" s="1337"/>
      <c r="BW65" s="1337"/>
      <c r="BX65" s="1337"/>
      <c r="BY65" s="1337"/>
      <c r="BZ65" s="1337"/>
      <c r="CA65" s="1337"/>
      <c r="CB65" s="1337"/>
      <c r="CC65" s="1337"/>
      <c r="CD65" s="1337"/>
      <c r="CE65" s="1337"/>
      <c r="CF65" s="1337"/>
      <c r="CG65" s="1337"/>
      <c r="CH65" s="1337"/>
      <c r="CI65" s="1337"/>
      <c r="CJ65" s="1337"/>
      <c r="CK65" s="1337"/>
      <c r="CL65" s="1337"/>
      <c r="CM65" s="1337"/>
      <c r="CN65" s="1337"/>
      <c r="CO65" s="1337"/>
      <c r="CP65" s="1337"/>
      <c r="CQ65" s="1337"/>
      <c r="CR65" s="1337"/>
      <c r="CS65" s="1337"/>
      <c r="CT65" s="1337"/>
      <c r="CU65" s="1337"/>
      <c r="CV65" s="1337"/>
      <c r="CW65" s="1337"/>
      <c r="CX65" s="1337"/>
      <c r="CY65" s="1337"/>
      <c r="CZ65" s="1337"/>
      <c r="DA65" s="1337"/>
      <c r="DB65" s="1337"/>
      <c r="DC65" s="1338"/>
    </row>
    <row r="66" spans="2:107" ht="13.2" x14ac:dyDescent="0.2">
      <c r="B66" s="397"/>
      <c r="AN66" s="1339"/>
      <c r="AO66" s="1340"/>
      <c r="AP66" s="1340"/>
      <c r="AQ66" s="1340"/>
      <c r="AR66" s="1340"/>
      <c r="AS66" s="1340"/>
      <c r="AT66" s="1340"/>
      <c r="AU66" s="1340"/>
      <c r="AV66" s="1340"/>
      <c r="AW66" s="1340"/>
      <c r="AX66" s="1340"/>
      <c r="AY66" s="1340"/>
      <c r="AZ66" s="1340"/>
      <c r="BA66" s="1340"/>
      <c r="BB66" s="1340"/>
      <c r="BC66" s="1340"/>
      <c r="BD66" s="1340"/>
      <c r="BE66" s="1340"/>
      <c r="BF66" s="1340"/>
      <c r="BG66" s="1340"/>
      <c r="BH66" s="1340"/>
      <c r="BI66" s="1340"/>
      <c r="BJ66" s="1340"/>
      <c r="BK66" s="1340"/>
      <c r="BL66" s="1340"/>
      <c r="BM66" s="1340"/>
      <c r="BN66" s="1340"/>
      <c r="BO66" s="1340"/>
      <c r="BP66" s="1340"/>
      <c r="BQ66" s="1340"/>
      <c r="BR66" s="1340"/>
      <c r="BS66" s="1340"/>
      <c r="BT66" s="1340"/>
      <c r="BU66" s="1340"/>
      <c r="BV66" s="1340"/>
      <c r="BW66" s="1340"/>
      <c r="BX66" s="1340"/>
      <c r="BY66" s="1340"/>
      <c r="BZ66" s="1340"/>
      <c r="CA66" s="1340"/>
      <c r="CB66" s="1340"/>
      <c r="CC66" s="1340"/>
      <c r="CD66" s="1340"/>
      <c r="CE66" s="1340"/>
      <c r="CF66" s="1340"/>
      <c r="CG66" s="1340"/>
      <c r="CH66" s="1340"/>
      <c r="CI66" s="1340"/>
      <c r="CJ66" s="1340"/>
      <c r="CK66" s="1340"/>
      <c r="CL66" s="1340"/>
      <c r="CM66" s="1340"/>
      <c r="CN66" s="1340"/>
      <c r="CO66" s="1340"/>
      <c r="CP66" s="1340"/>
      <c r="CQ66" s="1340"/>
      <c r="CR66" s="1340"/>
      <c r="CS66" s="1340"/>
      <c r="CT66" s="1340"/>
      <c r="CU66" s="1340"/>
      <c r="CV66" s="1340"/>
      <c r="CW66" s="1340"/>
      <c r="CX66" s="1340"/>
      <c r="CY66" s="1340"/>
      <c r="CZ66" s="1340"/>
      <c r="DA66" s="1340"/>
      <c r="DB66" s="1340"/>
      <c r="DC66" s="1341"/>
    </row>
    <row r="67" spans="2:107" ht="13.2" x14ac:dyDescent="0.2">
      <c r="B67" s="397"/>
      <c r="AN67" s="1339"/>
      <c r="AO67" s="1340"/>
      <c r="AP67" s="1340"/>
      <c r="AQ67" s="1340"/>
      <c r="AR67" s="1340"/>
      <c r="AS67" s="1340"/>
      <c r="AT67" s="1340"/>
      <c r="AU67" s="1340"/>
      <c r="AV67" s="1340"/>
      <c r="AW67" s="1340"/>
      <c r="AX67" s="1340"/>
      <c r="AY67" s="1340"/>
      <c r="AZ67" s="1340"/>
      <c r="BA67" s="1340"/>
      <c r="BB67" s="1340"/>
      <c r="BC67" s="1340"/>
      <c r="BD67" s="1340"/>
      <c r="BE67" s="1340"/>
      <c r="BF67" s="1340"/>
      <c r="BG67" s="1340"/>
      <c r="BH67" s="1340"/>
      <c r="BI67" s="1340"/>
      <c r="BJ67" s="1340"/>
      <c r="BK67" s="1340"/>
      <c r="BL67" s="1340"/>
      <c r="BM67" s="1340"/>
      <c r="BN67" s="1340"/>
      <c r="BO67" s="1340"/>
      <c r="BP67" s="1340"/>
      <c r="BQ67" s="1340"/>
      <c r="BR67" s="1340"/>
      <c r="BS67" s="1340"/>
      <c r="BT67" s="1340"/>
      <c r="BU67" s="1340"/>
      <c r="BV67" s="1340"/>
      <c r="BW67" s="1340"/>
      <c r="BX67" s="1340"/>
      <c r="BY67" s="1340"/>
      <c r="BZ67" s="1340"/>
      <c r="CA67" s="1340"/>
      <c r="CB67" s="1340"/>
      <c r="CC67" s="1340"/>
      <c r="CD67" s="1340"/>
      <c r="CE67" s="1340"/>
      <c r="CF67" s="1340"/>
      <c r="CG67" s="1340"/>
      <c r="CH67" s="1340"/>
      <c r="CI67" s="1340"/>
      <c r="CJ67" s="1340"/>
      <c r="CK67" s="1340"/>
      <c r="CL67" s="1340"/>
      <c r="CM67" s="1340"/>
      <c r="CN67" s="1340"/>
      <c r="CO67" s="1340"/>
      <c r="CP67" s="1340"/>
      <c r="CQ67" s="1340"/>
      <c r="CR67" s="1340"/>
      <c r="CS67" s="1340"/>
      <c r="CT67" s="1340"/>
      <c r="CU67" s="1340"/>
      <c r="CV67" s="1340"/>
      <c r="CW67" s="1340"/>
      <c r="CX67" s="1340"/>
      <c r="CY67" s="1340"/>
      <c r="CZ67" s="1340"/>
      <c r="DA67" s="1340"/>
      <c r="DB67" s="1340"/>
      <c r="DC67" s="1341"/>
    </row>
    <row r="68" spans="2:107" ht="13.2" x14ac:dyDescent="0.2">
      <c r="B68" s="397"/>
      <c r="AN68" s="1339"/>
      <c r="AO68" s="1340"/>
      <c r="AP68" s="1340"/>
      <c r="AQ68" s="1340"/>
      <c r="AR68" s="1340"/>
      <c r="AS68" s="1340"/>
      <c r="AT68" s="1340"/>
      <c r="AU68" s="1340"/>
      <c r="AV68" s="1340"/>
      <c r="AW68" s="1340"/>
      <c r="AX68" s="1340"/>
      <c r="AY68" s="1340"/>
      <c r="AZ68" s="1340"/>
      <c r="BA68" s="1340"/>
      <c r="BB68" s="1340"/>
      <c r="BC68" s="1340"/>
      <c r="BD68" s="1340"/>
      <c r="BE68" s="1340"/>
      <c r="BF68" s="1340"/>
      <c r="BG68" s="1340"/>
      <c r="BH68" s="1340"/>
      <c r="BI68" s="1340"/>
      <c r="BJ68" s="1340"/>
      <c r="BK68" s="1340"/>
      <c r="BL68" s="1340"/>
      <c r="BM68" s="1340"/>
      <c r="BN68" s="1340"/>
      <c r="BO68" s="1340"/>
      <c r="BP68" s="1340"/>
      <c r="BQ68" s="1340"/>
      <c r="BR68" s="1340"/>
      <c r="BS68" s="1340"/>
      <c r="BT68" s="1340"/>
      <c r="BU68" s="1340"/>
      <c r="BV68" s="1340"/>
      <c r="BW68" s="1340"/>
      <c r="BX68" s="1340"/>
      <c r="BY68" s="1340"/>
      <c r="BZ68" s="1340"/>
      <c r="CA68" s="1340"/>
      <c r="CB68" s="1340"/>
      <c r="CC68" s="1340"/>
      <c r="CD68" s="1340"/>
      <c r="CE68" s="1340"/>
      <c r="CF68" s="1340"/>
      <c r="CG68" s="1340"/>
      <c r="CH68" s="1340"/>
      <c r="CI68" s="1340"/>
      <c r="CJ68" s="1340"/>
      <c r="CK68" s="1340"/>
      <c r="CL68" s="1340"/>
      <c r="CM68" s="1340"/>
      <c r="CN68" s="1340"/>
      <c r="CO68" s="1340"/>
      <c r="CP68" s="1340"/>
      <c r="CQ68" s="1340"/>
      <c r="CR68" s="1340"/>
      <c r="CS68" s="1340"/>
      <c r="CT68" s="1340"/>
      <c r="CU68" s="1340"/>
      <c r="CV68" s="1340"/>
      <c r="CW68" s="1340"/>
      <c r="CX68" s="1340"/>
      <c r="CY68" s="1340"/>
      <c r="CZ68" s="1340"/>
      <c r="DA68" s="1340"/>
      <c r="DB68" s="1340"/>
      <c r="DC68" s="1341"/>
    </row>
    <row r="69" spans="2:107" ht="13.2" x14ac:dyDescent="0.2">
      <c r="B69" s="397"/>
      <c r="AN69" s="1342"/>
      <c r="AO69" s="1343"/>
      <c r="AP69" s="1343"/>
      <c r="AQ69" s="1343"/>
      <c r="AR69" s="1343"/>
      <c r="AS69" s="1343"/>
      <c r="AT69" s="1343"/>
      <c r="AU69" s="1343"/>
      <c r="AV69" s="1343"/>
      <c r="AW69" s="1343"/>
      <c r="AX69" s="1343"/>
      <c r="AY69" s="1343"/>
      <c r="AZ69" s="1343"/>
      <c r="BA69" s="1343"/>
      <c r="BB69" s="1343"/>
      <c r="BC69" s="1343"/>
      <c r="BD69" s="1343"/>
      <c r="BE69" s="1343"/>
      <c r="BF69" s="1343"/>
      <c r="BG69" s="1343"/>
      <c r="BH69" s="1343"/>
      <c r="BI69" s="1343"/>
      <c r="BJ69" s="1343"/>
      <c r="BK69" s="1343"/>
      <c r="BL69" s="1343"/>
      <c r="BM69" s="1343"/>
      <c r="BN69" s="1343"/>
      <c r="BO69" s="1343"/>
      <c r="BP69" s="1343"/>
      <c r="BQ69" s="1343"/>
      <c r="BR69" s="1343"/>
      <c r="BS69" s="1343"/>
      <c r="BT69" s="1343"/>
      <c r="BU69" s="1343"/>
      <c r="BV69" s="1343"/>
      <c r="BW69" s="1343"/>
      <c r="BX69" s="1343"/>
      <c r="BY69" s="1343"/>
      <c r="BZ69" s="1343"/>
      <c r="CA69" s="1343"/>
      <c r="CB69" s="1343"/>
      <c r="CC69" s="1343"/>
      <c r="CD69" s="1343"/>
      <c r="CE69" s="1343"/>
      <c r="CF69" s="1343"/>
      <c r="CG69" s="1343"/>
      <c r="CH69" s="1343"/>
      <c r="CI69" s="1343"/>
      <c r="CJ69" s="1343"/>
      <c r="CK69" s="1343"/>
      <c r="CL69" s="1343"/>
      <c r="CM69" s="1343"/>
      <c r="CN69" s="1343"/>
      <c r="CO69" s="1343"/>
      <c r="CP69" s="1343"/>
      <c r="CQ69" s="1343"/>
      <c r="CR69" s="1343"/>
      <c r="CS69" s="1343"/>
      <c r="CT69" s="1343"/>
      <c r="CU69" s="1343"/>
      <c r="CV69" s="1343"/>
      <c r="CW69" s="1343"/>
      <c r="CX69" s="1343"/>
      <c r="CY69" s="1343"/>
      <c r="CZ69" s="1343"/>
      <c r="DA69" s="1343"/>
      <c r="DB69" s="1343"/>
      <c r="DC69" s="1344"/>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588</v>
      </c>
    </row>
    <row r="72" spans="2:107" ht="13.2" x14ac:dyDescent="0.2">
      <c r="B72" s="397"/>
      <c r="G72" s="1326"/>
      <c r="H72" s="1326"/>
      <c r="I72" s="1326"/>
      <c r="J72" s="1326"/>
      <c r="K72" s="407"/>
      <c r="L72" s="407"/>
      <c r="M72" s="408"/>
      <c r="N72" s="408"/>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30" t="s">
        <v>550</v>
      </c>
      <c r="BQ72" s="1330"/>
      <c r="BR72" s="1330"/>
      <c r="BS72" s="1330"/>
      <c r="BT72" s="1330"/>
      <c r="BU72" s="1330"/>
      <c r="BV72" s="1330"/>
      <c r="BW72" s="1330"/>
      <c r="BX72" s="1330" t="s">
        <v>551</v>
      </c>
      <c r="BY72" s="1330"/>
      <c r="BZ72" s="1330"/>
      <c r="CA72" s="1330"/>
      <c r="CB72" s="1330"/>
      <c r="CC72" s="1330"/>
      <c r="CD72" s="1330"/>
      <c r="CE72" s="1330"/>
      <c r="CF72" s="1330" t="s">
        <v>552</v>
      </c>
      <c r="CG72" s="1330"/>
      <c r="CH72" s="1330"/>
      <c r="CI72" s="1330"/>
      <c r="CJ72" s="1330"/>
      <c r="CK72" s="1330"/>
      <c r="CL72" s="1330"/>
      <c r="CM72" s="1330"/>
      <c r="CN72" s="1330" t="s">
        <v>553</v>
      </c>
      <c r="CO72" s="1330"/>
      <c r="CP72" s="1330"/>
      <c r="CQ72" s="1330"/>
      <c r="CR72" s="1330"/>
      <c r="CS72" s="1330"/>
      <c r="CT72" s="1330"/>
      <c r="CU72" s="1330"/>
      <c r="CV72" s="1330" t="s">
        <v>554</v>
      </c>
      <c r="CW72" s="1330"/>
      <c r="CX72" s="1330"/>
      <c r="CY72" s="1330"/>
      <c r="CZ72" s="1330"/>
      <c r="DA72" s="1330"/>
      <c r="DB72" s="1330"/>
      <c r="DC72" s="1330"/>
    </row>
    <row r="73" spans="2:107" ht="13.2" x14ac:dyDescent="0.2">
      <c r="B73" s="397"/>
      <c r="G73" s="1331"/>
      <c r="H73" s="1331"/>
      <c r="I73" s="1331"/>
      <c r="J73" s="1331"/>
      <c r="K73" s="1345"/>
      <c r="L73" s="1345"/>
      <c r="M73" s="1345"/>
      <c r="N73" s="1345"/>
      <c r="AM73" s="406"/>
      <c r="AN73" s="1333" t="s">
        <v>589</v>
      </c>
      <c r="AO73" s="1333"/>
      <c r="AP73" s="1333"/>
      <c r="AQ73" s="1333"/>
      <c r="AR73" s="1333"/>
      <c r="AS73" s="1333"/>
      <c r="AT73" s="1333"/>
      <c r="AU73" s="1333"/>
      <c r="AV73" s="1333"/>
      <c r="AW73" s="1333"/>
      <c r="AX73" s="1333"/>
      <c r="AY73" s="1333"/>
      <c r="AZ73" s="1333"/>
      <c r="BA73" s="1333"/>
      <c r="BB73" s="1333" t="s">
        <v>590</v>
      </c>
      <c r="BC73" s="1333"/>
      <c r="BD73" s="1333"/>
      <c r="BE73" s="1333"/>
      <c r="BF73" s="1333"/>
      <c r="BG73" s="1333"/>
      <c r="BH73" s="1333"/>
      <c r="BI73" s="1333"/>
      <c r="BJ73" s="1333"/>
      <c r="BK73" s="1333"/>
      <c r="BL73" s="1333"/>
      <c r="BM73" s="1333"/>
      <c r="BN73" s="1333"/>
      <c r="BO73" s="1333"/>
      <c r="BP73" s="1316">
        <v>46</v>
      </c>
      <c r="BQ73" s="1316"/>
      <c r="BR73" s="1316"/>
      <c r="BS73" s="1316"/>
      <c r="BT73" s="1316"/>
      <c r="BU73" s="1316"/>
      <c r="BV73" s="1316"/>
      <c r="BW73" s="1316"/>
      <c r="BX73" s="1316">
        <v>52.9</v>
      </c>
      <c r="BY73" s="1316"/>
      <c r="BZ73" s="1316"/>
      <c r="CA73" s="1316"/>
      <c r="CB73" s="1316"/>
      <c r="CC73" s="1316"/>
      <c r="CD73" s="1316"/>
      <c r="CE73" s="1316"/>
      <c r="CF73" s="1316">
        <v>55.4</v>
      </c>
      <c r="CG73" s="1316"/>
      <c r="CH73" s="1316"/>
      <c r="CI73" s="1316"/>
      <c r="CJ73" s="1316"/>
      <c r="CK73" s="1316"/>
      <c r="CL73" s="1316"/>
      <c r="CM73" s="1316"/>
      <c r="CN73" s="1316">
        <v>48.8</v>
      </c>
      <c r="CO73" s="1316"/>
      <c r="CP73" s="1316"/>
      <c r="CQ73" s="1316"/>
      <c r="CR73" s="1316"/>
      <c r="CS73" s="1316"/>
      <c r="CT73" s="1316"/>
      <c r="CU73" s="1316"/>
      <c r="CV73" s="1316">
        <v>28.9</v>
      </c>
      <c r="CW73" s="1316"/>
      <c r="CX73" s="1316"/>
      <c r="CY73" s="1316"/>
      <c r="CZ73" s="1316"/>
      <c r="DA73" s="1316"/>
      <c r="DB73" s="1316"/>
      <c r="DC73" s="1316"/>
    </row>
    <row r="74" spans="2:107" ht="13.2" x14ac:dyDescent="0.2">
      <c r="B74" s="397"/>
      <c r="G74" s="1331"/>
      <c r="H74" s="1331"/>
      <c r="I74" s="1331"/>
      <c r="J74" s="1331"/>
      <c r="K74" s="1345"/>
      <c r="L74" s="1345"/>
      <c r="M74" s="1345"/>
      <c r="N74" s="1345"/>
      <c r="AM74" s="406"/>
      <c r="AN74" s="1333"/>
      <c r="AO74" s="1333"/>
      <c r="AP74" s="1333"/>
      <c r="AQ74" s="1333"/>
      <c r="AR74" s="1333"/>
      <c r="AS74" s="1333"/>
      <c r="AT74" s="1333"/>
      <c r="AU74" s="1333"/>
      <c r="AV74" s="1333"/>
      <c r="AW74" s="1333"/>
      <c r="AX74" s="1333"/>
      <c r="AY74" s="1333"/>
      <c r="AZ74" s="1333"/>
      <c r="BA74" s="1333"/>
      <c r="BB74" s="1333"/>
      <c r="BC74" s="1333"/>
      <c r="BD74" s="1333"/>
      <c r="BE74" s="1333"/>
      <c r="BF74" s="1333"/>
      <c r="BG74" s="1333"/>
      <c r="BH74" s="1333"/>
      <c r="BI74" s="1333"/>
      <c r="BJ74" s="1333"/>
      <c r="BK74" s="1333"/>
      <c r="BL74" s="1333"/>
      <c r="BM74" s="1333"/>
      <c r="BN74" s="1333"/>
      <c r="BO74" s="1333"/>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2" x14ac:dyDescent="0.2">
      <c r="B75" s="397"/>
      <c r="G75" s="1331"/>
      <c r="H75" s="1331"/>
      <c r="I75" s="1326"/>
      <c r="J75" s="1326"/>
      <c r="K75" s="1332"/>
      <c r="L75" s="1332"/>
      <c r="M75" s="1332"/>
      <c r="N75" s="1332"/>
      <c r="AM75" s="406"/>
      <c r="AN75" s="1333"/>
      <c r="AO75" s="1333"/>
      <c r="AP75" s="1333"/>
      <c r="AQ75" s="1333"/>
      <c r="AR75" s="1333"/>
      <c r="AS75" s="1333"/>
      <c r="AT75" s="1333"/>
      <c r="AU75" s="1333"/>
      <c r="AV75" s="1333"/>
      <c r="AW75" s="1333"/>
      <c r="AX75" s="1333"/>
      <c r="AY75" s="1333"/>
      <c r="AZ75" s="1333"/>
      <c r="BA75" s="1333"/>
      <c r="BB75" s="1333" t="s">
        <v>594</v>
      </c>
      <c r="BC75" s="1333"/>
      <c r="BD75" s="1333"/>
      <c r="BE75" s="1333"/>
      <c r="BF75" s="1333"/>
      <c r="BG75" s="1333"/>
      <c r="BH75" s="1333"/>
      <c r="BI75" s="1333"/>
      <c r="BJ75" s="1333"/>
      <c r="BK75" s="1333"/>
      <c r="BL75" s="1333"/>
      <c r="BM75" s="1333"/>
      <c r="BN75" s="1333"/>
      <c r="BO75" s="1333"/>
      <c r="BP75" s="1316">
        <v>7.2</v>
      </c>
      <c r="BQ75" s="1316"/>
      <c r="BR75" s="1316"/>
      <c r="BS75" s="1316"/>
      <c r="BT75" s="1316"/>
      <c r="BU75" s="1316"/>
      <c r="BV75" s="1316"/>
      <c r="BW75" s="1316"/>
      <c r="BX75" s="1316">
        <v>8</v>
      </c>
      <c r="BY75" s="1316"/>
      <c r="BZ75" s="1316"/>
      <c r="CA75" s="1316"/>
      <c r="CB75" s="1316"/>
      <c r="CC75" s="1316"/>
      <c r="CD75" s="1316"/>
      <c r="CE75" s="1316"/>
      <c r="CF75" s="1316">
        <v>7.9</v>
      </c>
      <c r="CG75" s="1316"/>
      <c r="CH75" s="1316"/>
      <c r="CI75" s="1316"/>
      <c r="CJ75" s="1316"/>
      <c r="CK75" s="1316"/>
      <c r="CL75" s="1316"/>
      <c r="CM75" s="1316"/>
      <c r="CN75" s="1316">
        <v>7.5</v>
      </c>
      <c r="CO75" s="1316"/>
      <c r="CP75" s="1316"/>
      <c r="CQ75" s="1316"/>
      <c r="CR75" s="1316"/>
      <c r="CS75" s="1316"/>
      <c r="CT75" s="1316"/>
      <c r="CU75" s="1316"/>
      <c r="CV75" s="1316">
        <v>5.7</v>
      </c>
      <c r="CW75" s="1316"/>
      <c r="CX75" s="1316"/>
      <c r="CY75" s="1316"/>
      <c r="CZ75" s="1316"/>
      <c r="DA75" s="1316"/>
      <c r="DB75" s="1316"/>
      <c r="DC75" s="1316"/>
    </row>
    <row r="76" spans="2:107" ht="13.2" x14ac:dyDescent="0.2">
      <c r="B76" s="397"/>
      <c r="G76" s="1331"/>
      <c r="H76" s="1331"/>
      <c r="I76" s="1326"/>
      <c r="J76" s="1326"/>
      <c r="K76" s="1332"/>
      <c r="L76" s="1332"/>
      <c r="M76" s="1332"/>
      <c r="N76" s="1332"/>
      <c r="AM76" s="406"/>
      <c r="AN76" s="1333"/>
      <c r="AO76" s="1333"/>
      <c r="AP76" s="1333"/>
      <c r="AQ76" s="1333"/>
      <c r="AR76" s="1333"/>
      <c r="AS76" s="1333"/>
      <c r="AT76" s="1333"/>
      <c r="AU76" s="1333"/>
      <c r="AV76" s="1333"/>
      <c r="AW76" s="1333"/>
      <c r="AX76" s="1333"/>
      <c r="AY76" s="1333"/>
      <c r="AZ76" s="1333"/>
      <c r="BA76" s="1333"/>
      <c r="BB76" s="1333"/>
      <c r="BC76" s="1333"/>
      <c r="BD76" s="1333"/>
      <c r="BE76" s="1333"/>
      <c r="BF76" s="1333"/>
      <c r="BG76" s="1333"/>
      <c r="BH76" s="1333"/>
      <c r="BI76" s="1333"/>
      <c r="BJ76" s="1333"/>
      <c r="BK76" s="1333"/>
      <c r="BL76" s="1333"/>
      <c r="BM76" s="1333"/>
      <c r="BN76" s="1333"/>
      <c r="BO76" s="1333"/>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2" x14ac:dyDescent="0.2">
      <c r="B77" s="397"/>
      <c r="G77" s="1326"/>
      <c r="H77" s="1326"/>
      <c r="I77" s="1326"/>
      <c r="J77" s="1326"/>
      <c r="K77" s="1345"/>
      <c r="L77" s="1345"/>
      <c r="M77" s="1345"/>
      <c r="N77" s="1345"/>
      <c r="AN77" s="1330" t="s">
        <v>592</v>
      </c>
      <c r="AO77" s="1330"/>
      <c r="AP77" s="1330"/>
      <c r="AQ77" s="1330"/>
      <c r="AR77" s="1330"/>
      <c r="AS77" s="1330"/>
      <c r="AT77" s="1330"/>
      <c r="AU77" s="1330"/>
      <c r="AV77" s="1330"/>
      <c r="AW77" s="1330"/>
      <c r="AX77" s="1330"/>
      <c r="AY77" s="1330"/>
      <c r="AZ77" s="1330"/>
      <c r="BA77" s="1330"/>
      <c r="BB77" s="1333" t="s">
        <v>590</v>
      </c>
      <c r="BC77" s="1333"/>
      <c r="BD77" s="1333"/>
      <c r="BE77" s="1333"/>
      <c r="BF77" s="1333"/>
      <c r="BG77" s="1333"/>
      <c r="BH77" s="1333"/>
      <c r="BI77" s="1333"/>
      <c r="BJ77" s="1333"/>
      <c r="BK77" s="1333"/>
      <c r="BL77" s="1333"/>
      <c r="BM77" s="1333"/>
      <c r="BN77" s="1333"/>
      <c r="BO77" s="1333"/>
      <c r="BP77" s="1316">
        <v>33.1</v>
      </c>
      <c r="BQ77" s="1316"/>
      <c r="BR77" s="1316"/>
      <c r="BS77" s="1316"/>
      <c r="BT77" s="1316"/>
      <c r="BU77" s="1316"/>
      <c r="BV77" s="1316"/>
      <c r="BW77" s="1316"/>
      <c r="BX77" s="1316">
        <v>31.3</v>
      </c>
      <c r="BY77" s="1316"/>
      <c r="BZ77" s="1316"/>
      <c r="CA77" s="1316"/>
      <c r="CB77" s="1316"/>
      <c r="CC77" s="1316"/>
      <c r="CD77" s="1316"/>
      <c r="CE77" s="1316"/>
      <c r="CF77" s="1316">
        <v>25.3</v>
      </c>
      <c r="CG77" s="1316"/>
      <c r="CH77" s="1316"/>
      <c r="CI77" s="1316"/>
      <c r="CJ77" s="1316"/>
      <c r="CK77" s="1316"/>
      <c r="CL77" s="1316"/>
      <c r="CM77" s="1316"/>
      <c r="CN77" s="1316">
        <v>25.5</v>
      </c>
      <c r="CO77" s="1316"/>
      <c r="CP77" s="1316"/>
      <c r="CQ77" s="1316"/>
      <c r="CR77" s="1316"/>
      <c r="CS77" s="1316"/>
      <c r="CT77" s="1316"/>
      <c r="CU77" s="1316"/>
      <c r="CV77" s="1316">
        <v>25.1</v>
      </c>
      <c r="CW77" s="1316"/>
      <c r="CX77" s="1316"/>
      <c r="CY77" s="1316"/>
      <c r="CZ77" s="1316"/>
      <c r="DA77" s="1316"/>
      <c r="DB77" s="1316"/>
      <c r="DC77" s="1316"/>
    </row>
    <row r="78" spans="2:107" ht="13.2" x14ac:dyDescent="0.2">
      <c r="B78" s="397"/>
      <c r="G78" s="1326"/>
      <c r="H78" s="1326"/>
      <c r="I78" s="1326"/>
      <c r="J78" s="1326"/>
      <c r="K78" s="1345"/>
      <c r="L78" s="1345"/>
      <c r="M78" s="1345"/>
      <c r="N78" s="1345"/>
      <c r="AN78" s="1330"/>
      <c r="AO78" s="1330"/>
      <c r="AP78" s="1330"/>
      <c r="AQ78" s="1330"/>
      <c r="AR78" s="1330"/>
      <c r="AS78" s="1330"/>
      <c r="AT78" s="1330"/>
      <c r="AU78" s="1330"/>
      <c r="AV78" s="1330"/>
      <c r="AW78" s="1330"/>
      <c r="AX78" s="1330"/>
      <c r="AY78" s="1330"/>
      <c r="AZ78" s="1330"/>
      <c r="BA78" s="1330"/>
      <c r="BB78" s="1333"/>
      <c r="BC78" s="1333"/>
      <c r="BD78" s="1333"/>
      <c r="BE78" s="1333"/>
      <c r="BF78" s="1333"/>
      <c r="BG78" s="1333"/>
      <c r="BH78" s="1333"/>
      <c r="BI78" s="1333"/>
      <c r="BJ78" s="1333"/>
      <c r="BK78" s="1333"/>
      <c r="BL78" s="1333"/>
      <c r="BM78" s="1333"/>
      <c r="BN78" s="1333"/>
      <c r="BO78" s="1333"/>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2" x14ac:dyDescent="0.2">
      <c r="B79" s="397"/>
      <c r="G79" s="1326"/>
      <c r="H79" s="1326"/>
      <c r="I79" s="1335"/>
      <c r="J79" s="1335"/>
      <c r="K79" s="1346"/>
      <c r="L79" s="1346"/>
      <c r="M79" s="1346"/>
      <c r="N79" s="1346"/>
      <c r="AN79" s="1330"/>
      <c r="AO79" s="1330"/>
      <c r="AP79" s="1330"/>
      <c r="AQ79" s="1330"/>
      <c r="AR79" s="1330"/>
      <c r="AS79" s="1330"/>
      <c r="AT79" s="1330"/>
      <c r="AU79" s="1330"/>
      <c r="AV79" s="1330"/>
      <c r="AW79" s="1330"/>
      <c r="AX79" s="1330"/>
      <c r="AY79" s="1330"/>
      <c r="AZ79" s="1330"/>
      <c r="BA79" s="1330"/>
      <c r="BB79" s="1333" t="s">
        <v>594</v>
      </c>
      <c r="BC79" s="1333"/>
      <c r="BD79" s="1333"/>
      <c r="BE79" s="1333"/>
      <c r="BF79" s="1333"/>
      <c r="BG79" s="1333"/>
      <c r="BH79" s="1333"/>
      <c r="BI79" s="1333"/>
      <c r="BJ79" s="1333"/>
      <c r="BK79" s="1333"/>
      <c r="BL79" s="1333"/>
      <c r="BM79" s="1333"/>
      <c r="BN79" s="1333"/>
      <c r="BO79" s="1333"/>
      <c r="BP79" s="1316">
        <v>7.5</v>
      </c>
      <c r="BQ79" s="1316"/>
      <c r="BR79" s="1316"/>
      <c r="BS79" s="1316"/>
      <c r="BT79" s="1316"/>
      <c r="BU79" s="1316"/>
      <c r="BV79" s="1316"/>
      <c r="BW79" s="1316"/>
      <c r="BX79" s="1316">
        <v>7.2</v>
      </c>
      <c r="BY79" s="1316"/>
      <c r="BZ79" s="1316"/>
      <c r="CA79" s="1316"/>
      <c r="CB79" s="1316"/>
      <c r="CC79" s="1316"/>
      <c r="CD79" s="1316"/>
      <c r="CE79" s="1316"/>
      <c r="CF79" s="1316">
        <v>6.9</v>
      </c>
      <c r="CG79" s="1316"/>
      <c r="CH79" s="1316"/>
      <c r="CI79" s="1316"/>
      <c r="CJ79" s="1316"/>
      <c r="CK79" s="1316"/>
      <c r="CL79" s="1316"/>
      <c r="CM79" s="1316"/>
      <c r="CN79" s="1316">
        <v>6.6</v>
      </c>
      <c r="CO79" s="1316"/>
      <c r="CP79" s="1316"/>
      <c r="CQ79" s="1316"/>
      <c r="CR79" s="1316"/>
      <c r="CS79" s="1316"/>
      <c r="CT79" s="1316"/>
      <c r="CU79" s="1316"/>
      <c r="CV79" s="1316">
        <v>6.4</v>
      </c>
      <c r="CW79" s="1316"/>
      <c r="CX79" s="1316"/>
      <c r="CY79" s="1316"/>
      <c r="CZ79" s="1316"/>
      <c r="DA79" s="1316"/>
      <c r="DB79" s="1316"/>
      <c r="DC79" s="1316"/>
    </row>
    <row r="80" spans="2:107" ht="13.2" x14ac:dyDescent="0.2">
      <c r="B80" s="397"/>
      <c r="G80" s="1326"/>
      <c r="H80" s="1326"/>
      <c r="I80" s="1335"/>
      <c r="J80" s="1335"/>
      <c r="K80" s="1346"/>
      <c r="L80" s="1346"/>
      <c r="M80" s="1346"/>
      <c r="N80" s="1346"/>
      <c r="AN80" s="1330"/>
      <c r="AO80" s="1330"/>
      <c r="AP80" s="1330"/>
      <c r="AQ80" s="1330"/>
      <c r="AR80" s="1330"/>
      <c r="AS80" s="1330"/>
      <c r="AT80" s="1330"/>
      <c r="AU80" s="1330"/>
      <c r="AV80" s="1330"/>
      <c r="AW80" s="1330"/>
      <c r="AX80" s="1330"/>
      <c r="AY80" s="1330"/>
      <c r="AZ80" s="1330"/>
      <c r="BA80" s="1330"/>
      <c r="BB80" s="1333"/>
      <c r="BC80" s="1333"/>
      <c r="BD80" s="1333"/>
      <c r="BE80" s="1333"/>
      <c r="BF80" s="1333"/>
      <c r="BG80" s="1333"/>
      <c r="BH80" s="1333"/>
      <c r="BI80" s="1333"/>
      <c r="BJ80" s="1333"/>
      <c r="BK80" s="1333"/>
      <c r="BL80" s="1333"/>
      <c r="BM80" s="1333"/>
      <c r="BN80" s="1333"/>
      <c r="BO80" s="1333"/>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WCn0x37ilsbpaYk2QSrCJ8TmFVfsfdatsUCASHD0oORgVsOh2SblRUFycAH7Lk9ifu6GUaKsuTpZ6H4rlvsEZw==" saltValue="azz3+oLrAxrZmijXxfUNs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497</v>
      </c>
    </row>
  </sheetData>
  <sheetProtection algorithmName="SHA-512" hashValue="CZHhp1pbDt/yNFB3Mc6LcK7PfmQC5mbGJsCmNMW9XI8HhnjhRr7c8msCXq3ATgAZxfsKytKAaZg25/QCAFZijQ==" saltValue="q27D5GiVVkG55I4LAILLHg=="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595</v>
      </c>
    </row>
  </sheetData>
  <sheetProtection algorithmName="SHA-512" hashValue="H3ZNM4WMHqU0I+b72aX8ejbGcJsmFeA+nYg7JstX4qDBM9HBcFgsQDzJLkPFSsV3yS/lUAzwZX2KLDQfghNMRg==" saltValue="QubwK2l4kgEnUAv0JY+xY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50" customWidth="1"/>
    <col min="2" max="8" width="13.441406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547</v>
      </c>
      <c r="G2" s="157"/>
      <c r="H2" s="158"/>
    </row>
    <row r="3" spans="1:8" x14ac:dyDescent="0.2">
      <c r="A3" s="154" t="s">
        <v>540</v>
      </c>
      <c r="B3" s="159"/>
      <c r="C3" s="160"/>
      <c r="D3" s="161">
        <v>51151</v>
      </c>
      <c r="E3" s="162"/>
      <c r="F3" s="163">
        <v>57295</v>
      </c>
      <c r="G3" s="164"/>
      <c r="H3" s="165"/>
    </row>
    <row r="4" spans="1:8" x14ac:dyDescent="0.2">
      <c r="A4" s="166"/>
      <c r="B4" s="167"/>
      <c r="C4" s="168"/>
      <c r="D4" s="169">
        <v>25675</v>
      </c>
      <c r="E4" s="170"/>
      <c r="F4" s="171">
        <v>32771</v>
      </c>
      <c r="G4" s="172"/>
      <c r="H4" s="173"/>
    </row>
    <row r="5" spans="1:8" x14ac:dyDescent="0.2">
      <c r="A5" s="154" t="s">
        <v>542</v>
      </c>
      <c r="B5" s="159"/>
      <c r="C5" s="160"/>
      <c r="D5" s="161">
        <v>69768</v>
      </c>
      <c r="E5" s="162"/>
      <c r="F5" s="163">
        <v>54110</v>
      </c>
      <c r="G5" s="164"/>
      <c r="H5" s="165"/>
    </row>
    <row r="6" spans="1:8" x14ac:dyDescent="0.2">
      <c r="A6" s="166"/>
      <c r="B6" s="167"/>
      <c r="C6" s="168"/>
      <c r="D6" s="169">
        <v>29684</v>
      </c>
      <c r="E6" s="170"/>
      <c r="F6" s="171">
        <v>30620</v>
      </c>
      <c r="G6" s="172"/>
      <c r="H6" s="173"/>
    </row>
    <row r="7" spans="1:8" x14ac:dyDescent="0.2">
      <c r="A7" s="154" t="s">
        <v>543</v>
      </c>
      <c r="B7" s="159"/>
      <c r="C7" s="160"/>
      <c r="D7" s="161">
        <v>50413</v>
      </c>
      <c r="E7" s="162"/>
      <c r="F7" s="163">
        <v>54684</v>
      </c>
      <c r="G7" s="164"/>
      <c r="H7" s="165"/>
    </row>
    <row r="8" spans="1:8" x14ac:dyDescent="0.2">
      <c r="A8" s="166"/>
      <c r="B8" s="167"/>
      <c r="C8" s="168"/>
      <c r="D8" s="169">
        <v>15002</v>
      </c>
      <c r="E8" s="170"/>
      <c r="F8" s="171">
        <v>32829</v>
      </c>
      <c r="G8" s="172"/>
      <c r="H8" s="173"/>
    </row>
    <row r="9" spans="1:8" x14ac:dyDescent="0.2">
      <c r="A9" s="154" t="s">
        <v>544</v>
      </c>
      <c r="B9" s="159"/>
      <c r="C9" s="160"/>
      <c r="D9" s="161">
        <v>45141</v>
      </c>
      <c r="E9" s="162"/>
      <c r="F9" s="163">
        <v>62383</v>
      </c>
      <c r="G9" s="164"/>
      <c r="H9" s="165"/>
    </row>
    <row r="10" spans="1:8" x14ac:dyDescent="0.2">
      <c r="A10" s="166"/>
      <c r="B10" s="167"/>
      <c r="C10" s="168"/>
      <c r="D10" s="169">
        <v>11172</v>
      </c>
      <c r="E10" s="170"/>
      <c r="F10" s="171">
        <v>35325</v>
      </c>
      <c r="G10" s="172"/>
      <c r="H10" s="173"/>
    </row>
    <row r="11" spans="1:8" x14ac:dyDescent="0.2">
      <c r="A11" s="154" t="s">
        <v>545</v>
      </c>
      <c r="B11" s="159"/>
      <c r="C11" s="160"/>
      <c r="D11" s="161">
        <v>28497</v>
      </c>
      <c r="E11" s="162"/>
      <c r="F11" s="163">
        <v>63812</v>
      </c>
      <c r="G11" s="164"/>
      <c r="H11" s="165"/>
    </row>
    <row r="12" spans="1:8" x14ac:dyDescent="0.2">
      <c r="A12" s="166"/>
      <c r="B12" s="167"/>
      <c r="C12" s="174"/>
      <c r="D12" s="169">
        <v>10644</v>
      </c>
      <c r="E12" s="170"/>
      <c r="F12" s="171">
        <v>33848</v>
      </c>
      <c r="G12" s="172"/>
      <c r="H12" s="173"/>
    </row>
    <row r="13" spans="1:8" x14ac:dyDescent="0.2">
      <c r="A13" s="154"/>
      <c r="B13" s="159"/>
      <c r="C13" s="175"/>
      <c r="D13" s="176">
        <v>48994</v>
      </c>
      <c r="E13" s="177"/>
      <c r="F13" s="178">
        <v>58457</v>
      </c>
      <c r="G13" s="179"/>
      <c r="H13" s="165"/>
    </row>
    <row r="14" spans="1:8" x14ac:dyDescent="0.2">
      <c r="A14" s="166"/>
      <c r="B14" s="167"/>
      <c r="C14" s="168"/>
      <c r="D14" s="169">
        <v>18435</v>
      </c>
      <c r="E14" s="170"/>
      <c r="F14" s="171">
        <v>33079</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2.75</v>
      </c>
      <c r="C19" s="180">
        <f>ROUND(VALUE(SUBSTITUTE(実質収支比率等に係る経年分析!G$48,"▲","-")),2)</f>
        <v>5.89</v>
      </c>
      <c r="D19" s="180">
        <f>ROUND(VALUE(SUBSTITUTE(実質収支比率等に係る経年分析!H$48,"▲","-")),2)</f>
        <v>5.1100000000000003</v>
      </c>
      <c r="E19" s="180">
        <f>ROUND(VALUE(SUBSTITUTE(実質収支比率等に係る経年分析!I$48,"▲","-")),2)</f>
        <v>5.24</v>
      </c>
      <c r="F19" s="180">
        <f>ROUND(VALUE(SUBSTITUTE(実質収支比率等に係る経年分析!J$48,"▲","-")),2)</f>
        <v>6.8</v>
      </c>
    </row>
    <row r="20" spans="1:11" x14ac:dyDescent="0.2">
      <c r="A20" s="180" t="s">
        <v>55</v>
      </c>
      <c r="B20" s="180">
        <f>ROUND(VALUE(SUBSTITUTE(実質収支比率等に係る経年分析!F$47,"▲","-")),2)</f>
        <v>9.2799999999999994</v>
      </c>
      <c r="C20" s="180">
        <f>ROUND(VALUE(SUBSTITUTE(実質収支比率等に係る経年分析!G$47,"▲","-")),2)</f>
        <v>9.39</v>
      </c>
      <c r="D20" s="180">
        <f>ROUND(VALUE(SUBSTITUTE(実質収支比率等に係る経年分析!H$47,"▲","-")),2)</f>
        <v>9.7799999999999994</v>
      </c>
      <c r="E20" s="180">
        <f>ROUND(VALUE(SUBSTITUTE(実質収支比率等に係る経年分析!I$47,"▲","-")),2)</f>
        <v>12.61</v>
      </c>
      <c r="F20" s="180">
        <f>ROUND(VALUE(SUBSTITUTE(実質収支比率等に係る経年分析!J$47,"▲","-")),2)</f>
        <v>13.4</v>
      </c>
    </row>
    <row r="21" spans="1:11" x14ac:dyDescent="0.2">
      <c r="A21" s="180" t="s">
        <v>56</v>
      </c>
      <c r="B21" s="180">
        <f>IF(ISNUMBER(VALUE(SUBSTITUTE(実質収支比率等に係る経年分析!F$49,"▲","-"))),ROUND(VALUE(SUBSTITUTE(実質収支比率等に係る経年分析!F$49,"▲","-")),2),NA())</f>
        <v>-2.2000000000000002</v>
      </c>
      <c r="C21" s="180">
        <f>IF(ISNUMBER(VALUE(SUBSTITUTE(実質収支比率等に係る経年分析!G$49,"▲","-"))),ROUND(VALUE(SUBSTITUTE(実質収支比率等に係る経年分析!G$49,"▲","-")),2),NA())</f>
        <v>3.37</v>
      </c>
      <c r="D21" s="180">
        <f>IF(ISNUMBER(VALUE(SUBSTITUTE(実質収支比率等に係る経年分析!H$49,"▲","-"))),ROUND(VALUE(SUBSTITUTE(実質収支比率等に係る経年分析!H$49,"▲","-")),2),NA())</f>
        <v>-0.19</v>
      </c>
      <c r="E21" s="180">
        <f>IF(ISNUMBER(VALUE(SUBSTITUTE(実質収支比率等に係る経年分析!I$49,"▲","-"))),ROUND(VALUE(SUBSTITUTE(実質収支比率等に係る経年分析!I$49,"▲","-")),2),NA())</f>
        <v>3.02</v>
      </c>
      <c r="F21" s="180">
        <f>IF(ISNUMBER(VALUE(SUBSTITUTE(実質収支比率等に係る経年分析!J$49,"▲","-"))),ROUND(VALUE(SUBSTITUTE(実質収支比率等に係る経年分析!J$49,"▲","-")),2),NA())</f>
        <v>2.69</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深谷中央特定土地区画整理事業特別会計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2">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0.13</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0.14000000000000001</v>
      </c>
    </row>
    <row r="35" spans="1:16" x14ac:dyDescent="0.2">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0.57999999999999996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0.51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4.5999999999999996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5.24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6.79</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2328</v>
      </c>
      <c r="E42" s="182"/>
      <c r="F42" s="182"/>
      <c r="G42" s="182">
        <f>'実質公債費比率（分子）の構造'!L$52</f>
        <v>2375</v>
      </c>
      <c r="H42" s="182"/>
      <c r="I42" s="182"/>
      <c r="J42" s="182">
        <f>'実質公債費比率（分子）の構造'!M$52</f>
        <v>2382</v>
      </c>
      <c r="K42" s="182"/>
      <c r="L42" s="182"/>
      <c r="M42" s="182">
        <f>'実質公債費比率（分子）の構造'!N$52</f>
        <v>2368</v>
      </c>
      <c r="N42" s="182"/>
      <c r="O42" s="182"/>
      <c r="P42" s="182">
        <f>'実質公債費比率（分子）の構造'!O$52</f>
        <v>2448</v>
      </c>
    </row>
    <row r="43" spans="1:16" x14ac:dyDescent="0.2">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299</v>
      </c>
      <c r="C44" s="182"/>
      <c r="D44" s="182"/>
      <c r="E44" s="182">
        <f>'実質公債費比率（分子）の構造'!L$50</f>
        <v>661</v>
      </c>
      <c r="F44" s="182"/>
      <c r="G44" s="182"/>
      <c r="H44" s="182">
        <f>'実質公債費比率（分子）の構造'!M$50</f>
        <v>159</v>
      </c>
      <c r="I44" s="182"/>
      <c r="J44" s="182"/>
      <c r="K44" s="182">
        <f>'実質公債費比率（分子）の構造'!N$50</f>
        <v>3</v>
      </c>
      <c r="L44" s="182"/>
      <c r="M44" s="182"/>
      <c r="N44" s="182">
        <f>'実質公債費比率（分子）の構造'!O$50</f>
        <v>333</v>
      </c>
      <c r="O44" s="182"/>
      <c r="P44" s="182"/>
    </row>
    <row r="45" spans="1:16" x14ac:dyDescent="0.2">
      <c r="A45" s="182" t="s">
        <v>66</v>
      </c>
      <c r="B45" s="182">
        <f>'実質公債費比率（分子）の構造'!K$49</f>
        <v>12</v>
      </c>
      <c r="C45" s="182"/>
      <c r="D45" s="182"/>
      <c r="E45" s="182">
        <f>'実質公債費比率（分子）の構造'!L$49</f>
        <v>0</v>
      </c>
      <c r="F45" s="182"/>
      <c r="G45" s="182"/>
      <c r="H45" s="182">
        <f>'実質公債費比率（分子）の構造'!M$49</f>
        <v>19</v>
      </c>
      <c r="I45" s="182"/>
      <c r="J45" s="182"/>
      <c r="K45" s="182">
        <f>'実質公債費比率（分子）の構造'!N$49</f>
        <v>45</v>
      </c>
      <c r="L45" s="182"/>
      <c r="M45" s="182"/>
      <c r="N45" s="182">
        <f>'実質公債費比率（分子）の構造'!O$49</f>
        <v>97</v>
      </c>
      <c r="O45" s="182"/>
      <c r="P45" s="182"/>
    </row>
    <row r="46" spans="1:16" x14ac:dyDescent="0.2">
      <c r="A46" s="182" t="s">
        <v>67</v>
      </c>
      <c r="B46" s="182">
        <f>'実質公債費比率（分子）の構造'!K$48</f>
        <v>1170</v>
      </c>
      <c r="C46" s="182"/>
      <c r="D46" s="182"/>
      <c r="E46" s="182">
        <f>'実質公債費比率（分子）の構造'!L$48</f>
        <v>1203</v>
      </c>
      <c r="F46" s="182"/>
      <c r="G46" s="182"/>
      <c r="H46" s="182">
        <f>'実質公債費比率（分子）の構造'!M$48</f>
        <v>1202</v>
      </c>
      <c r="I46" s="182"/>
      <c r="J46" s="182"/>
      <c r="K46" s="182">
        <f>'実質公債費比率（分子）の構造'!N$48</f>
        <v>1166</v>
      </c>
      <c r="L46" s="182"/>
      <c r="M46" s="182"/>
      <c r="N46" s="182">
        <f>'実質公債費比率（分子）の構造'!O$48</f>
        <v>681</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1865</v>
      </c>
      <c r="C49" s="182"/>
      <c r="D49" s="182"/>
      <c r="E49" s="182">
        <f>'実質公債費比率（分子）の構造'!L$45</f>
        <v>1895</v>
      </c>
      <c r="F49" s="182"/>
      <c r="G49" s="182"/>
      <c r="H49" s="182">
        <f>'実質公債費比率（分子）の構造'!M$45</f>
        <v>1957</v>
      </c>
      <c r="I49" s="182"/>
      <c r="J49" s="182"/>
      <c r="K49" s="182">
        <f>'実質公債費比率（分子）の構造'!N$45</f>
        <v>2009</v>
      </c>
      <c r="L49" s="182"/>
      <c r="M49" s="182"/>
      <c r="N49" s="182">
        <f>'実質公債費比率（分子）の構造'!O$45</f>
        <v>2018</v>
      </c>
      <c r="O49" s="182"/>
      <c r="P49" s="182"/>
    </row>
    <row r="50" spans="1:16" x14ac:dyDescent="0.2">
      <c r="A50" s="182" t="s">
        <v>71</v>
      </c>
      <c r="B50" s="182" t="e">
        <f>NA()</f>
        <v>#N/A</v>
      </c>
      <c r="C50" s="182">
        <f>IF(ISNUMBER('実質公債費比率（分子）の構造'!K$53),'実質公債費比率（分子）の構造'!K$53,NA())</f>
        <v>1018</v>
      </c>
      <c r="D50" s="182" t="e">
        <f>NA()</f>
        <v>#N/A</v>
      </c>
      <c r="E50" s="182" t="e">
        <f>NA()</f>
        <v>#N/A</v>
      </c>
      <c r="F50" s="182">
        <f>IF(ISNUMBER('実質公債費比率（分子）の構造'!L$53),'実質公債費比率（分子）の構造'!L$53,NA())</f>
        <v>1384</v>
      </c>
      <c r="G50" s="182" t="e">
        <f>NA()</f>
        <v>#N/A</v>
      </c>
      <c r="H50" s="182" t="e">
        <f>NA()</f>
        <v>#N/A</v>
      </c>
      <c r="I50" s="182">
        <f>IF(ISNUMBER('実質公債費比率（分子）の構造'!M$53),'実質公債費比率（分子）の構造'!M$53,NA())</f>
        <v>955</v>
      </c>
      <c r="J50" s="182" t="e">
        <f>NA()</f>
        <v>#N/A</v>
      </c>
      <c r="K50" s="182" t="e">
        <f>NA()</f>
        <v>#N/A</v>
      </c>
      <c r="L50" s="182">
        <f>IF(ISNUMBER('実質公債費比率（分子）の構造'!N$53),'実質公債費比率（分子）の構造'!N$53,NA())</f>
        <v>855</v>
      </c>
      <c r="M50" s="182" t="e">
        <f>NA()</f>
        <v>#N/A</v>
      </c>
      <c r="N50" s="182" t="e">
        <f>NA()</f>
        <v>#N/A</v>
      </c>
      <c r="O50" s="182">
        <f>IF(ISNUMBER('実質公債費比率（分子）の構造'!O$53),'実質公債費比率（分子）の構造'!O$53,NA())</f>
        <v>681</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21919</v>
      </c>
      <c r="E56" s="181"/>
      <c r="F56" s="181"/>
      <c r="G56" s="181">
        <f>'将来負担比率（分子）の構造'!J$52</f>
        <v>21944</v>
      </c>
      <c r="H56" s="181"/>
      <c r="I56" s="181"/>
      <c r="J56" s="181">
        <f>'将来負担比率（分子）の構造'!K$52</f>
        <v>21725</v>
      </c>
      <c r="K56" s="181"/>
      <c r="L56" s="181"/>
      <c r="M56" s="181">
        <f>'将来負担比率（分子）の構造'!L$52</f>
        <v>21217</v>
      </c>
      <c r="N56" s="181"/>
      <c r="O56" s="181"/>
      <c r="P56" s="181">
        <f>'将来負担比率（分子）の構造'!M$52</f>
        <v>20671</v>
      </c>
    </row>
    <row r="57" spans="1:16" x14ac:dyDescent="0.2">
      <c r="A57" s="181" t="s">
        <v>42</v>
      </c>
      <c r="B57" s="181"/>
      <c r="C57" s="181"/>
      <c r="D57" s="181">
        <f>'将来負担比率（分子）の構造'!I$51</f>
        <v>2690</v>
      </c>
      <c r="E57" s="181"/>
      <c r="F57" s="181"/>
      <c r="G57" s="181">
        <f>'将来負担比率（分子）の構造'!J$51</f>
        <v>2606</v>
      </c>
      <c r="H57" s="181"/>
      <c r="I57" s="181"/>
      <c r="J57" s="181">
        <f>'将来負担比率（分子）の構造'!K$51</f>
        <v>2423</v>
      </c>
      <c r="K57" s="181"/>
      <c r="L57" s="181"/>
      <c r="M57" s="181">
        <f>'将来負担比率（分子）の構造'!L$51</f>
        <v>2305</v>
      </c>
      <c r="N57" s="181"/>
      <c r="O57" s="181"/>
      <c r="P57" s="181">
        <f>'将来負担比率（分子）の構造'!M$51</f>
        <v>2443</v>
      </c>
    </row>
    <row r="58" spans="1:16" x14ac:dyDescent="0.2">
      <c r="A58" s="181" t="s">
        <v>41</v>
      </c>
      <c r="B58" s="181"/>
      <c r="C58" s="181"/>
      <c r="D58" s="181">
        <f>'将来負担比率（分子）の構造'!I$50</f>
        <v>2802</v>
      </c>
      <c r="E58" s="181"/>
      <c r="F58" s="181"/>
      <c r="G58" s="181">
        <f>'将来負担比率（分子）の構造'!J$50</f>
        <v>2551</v>
      </c>
      <c r="H58" s="181"/>
      <c r="I58" s="181"/>
      <c r="J58" s="181">
        <f>'将来負担比率（分子）の構造'!K$50</f>
        <v>2629</v>
      </c>
      <c r="K58" s="181"/>
      <c r="L58" s="181"/>
      <c r="M58" s="181">
        <f>'将来負担比率（分子）の構造'!L$50</f>
        <v>3280</v>
      </c>
      <c r="N58" s="181"/>
      <c r="O58" s="181"/>
      <c r="P58" s="181">
        <f>'将来負担比率（分子）の構造'!M$50</f>
        <v>3571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5395</v>
      </c>
      <c r="C62" s="181"/>
      <c r="D62" s="181"/>
      <c r="E62" s="181">
        <f>'将来負担比率（分子）の構造'!J$45</f>
        <v>5432</v>
      </c>
      <c r="F62" s="181"/>
      <c r="G62" s="181"/>
      <c r="H62" s="181">
        <f>'将来負担比率（分子）の構造'!K$45</f>
        <v>5148</v>
      </c>
      <c r="I62" s="181"/>
      <c r="J62" s="181"/>
      <c r="K62" s="181">
        <f>'将来負担比率（分子）の構造'!L$45</f>
        <v>5025</v>
      </c>
      <c r="L62" s="181"/>
      <c r="M62" s="181"/>
      <c r="N62" s="181">
        <f>'将来負担比率（分子）の構造'!M$45</f>
        <v>4949</v>
      </c>
      <c r="O62" s="181"/>
      <c r="P62" s="181"/>
    </row>
    <row r="63" spans="1:16" x14ac:dyDescent="0.2">
      <c r="A63" s="181" t="s">
        <v>34</v>
      </c>
      <c r="B63" s="181">
        <f>'将来負担比率（分子）の構造'!I$44</f>
        <v>765</v>
      </c>
      <c r="C63" s="181"/>
      <c r="D63" s="181"/>
      <c r="E63" s="181">
        <f>'将来負担比率（分子）の構造'!J$44</f>
        <v>1869</v>
      </c>
      <c r="F63" s="181"/>
      <c r="G63" s="181"/>
      <c r="H63" s="181">
        <f>'将来負担比率（分子）の構造'!K$44</f>
        <v>3479</v>
      </c>
      <c r="I63" s="181"/>
      <c r="J63" s="181"/>
      <c r="K63" s="181">
        <f>'将来負担比率（分子）の構造'!L$44</f>
        <v>3484</v>
      </c>
      <c r="L63" s="181"/>
      <c r="M63" s="181"/>
      <c r="N63" s="181">
        <f>'将来負担比率（分子）の構造'!M$44</f>
        <v>3460</v>
      </c>
      <c r="O63" s="181"/>
      <c r="P63" s="181"/>
    </row>
    <row r="64" spans="1:16" x14ac:dyDescent="0.2">
      <c r="A64" s="181" t="s">
        <v>33</v>
      </c>
      <c r="B64" s="181">
        <f>'将来負担比率（分子）の構造'!I$43</f>
        <v>10102</v>
      </c>
      <c r="C64" s="181"/>
      <c r="D64" s="181"/>
      <c r="E64" s="181">
        <f>'将来負担比率（分子）の構造'!J$43</f>
        <v>9523</v>
      </c>
      <c r="F64" s="181"/>
      <c r="G64" s="181"/>
      <c r="H64" s="181">
        <f>'将来負担比率（分子）の構造'!K$43</f>
        <v>8745</v>
      </c>
      <c r="I64" s="181"/>
      <c r="J64" s="181"/>
      <c r="K64" s="181">
        <f>'将来負担比率（分子）の構造'!L$43</f>
        <v>8062</v>
      </c>
      <c r="L64" s="181"/>
      <c r="M64" s="181"/>
      <c r="N64" s="181">
        <f>'将来負担比率（分子）の構造'!M$43</f>
        <v>6177</v>
      </c>
      <c r="O64" s="181"/>
      <c r="P64" s="181"/>
    </row>
    <row r="65" spans="1:16" x14ac:dyDescent="0.2">
      <c r="A65" s="181" t="s">
        <v>32</v>
      </c>
      <c r="B65" s="181">
        <f>'将来負担比率（分子）の構造'!I$42</f>
        <v>1248</v>
      </c>
      <c r="C65" s="181"/>
      <c r="D65" s="181"/>
      <c r="E65" s="181">
        <f>'将来負担比率（分子）の構造'!J$42</f>
        <v>1017</v>
      </c>
      <c r="F65" s="181"/>
      <c r="G65" s="181"/>
      <c r="H65" s="181">
        <f>'将来負担比率（分子）の構造'!K$42</f>
        <v>591</v>
      </c>
      <c r="I65" s="181"/>
      <c r="J65" s="181"/>
      <c r="K65" s="181">
        <f>'将来負担比率（分子）の構造'!L$42</f>
        <v>420</v>
      </c>
      <c r="L65" s="181"/>
      <c r="M65" s="181"/>
      <c r="N65" s="181">
        <f>'将来負担比率（分子）の構造'!M$42</f>
        <v>452</v>
      </c>
      <c r="O65" s="181"/>
      <c r="P65" s="181"/>
    </row>
    <row r="66" spans="1:16" x14ac:dyDescent="0.2">
      <c r="A66" s="181" t="s">
        <v>31</v>
      </c>
      <c r="B66" s="181">
        <f>'将来負担比率（分子）の構造'!I$41</f>
        <v>16310</v>
      </c>
      <c r="C66" s="181"/>
      <c r="D66" s="181"/>
      <c r="E66" s="181">
        <f>'将来負担比率（分子）の構造'!J$41</f>
        <v>16687</v>
      </c>
      <c r="F66" s="181"/>
      <c r="G66" s="181"/>
      <c r="H66" s="181">
        <f>'将来負担比率（分子）の構造'!K$41</f>
        <v>16694</v>
      </c>
      <c r="I66" s="181"/>
      <c r="J66" s="181"/>
      <c r="K66" s="181">
        <f>'将来負担比率（分子）の構造'!L$41</f>
        <v>16801</v>
      </c>
      <c r="L66" s="181"/>
      <c r="M66" s="181"/>
      <c r="N66" s="181">
        <f>'将来負担比率（分子）の構造'!M$41</f>
        <v>15881</v>
      </c>
      <c r="O66" s="181"/>
      <c r="P66" s="181"/>
    </row>
    <row r="67" spans="1:16" x14ac:dyDescent="0.2">
      <c r="A67" s="181" t="s">
        <v>75</v>
      </c>
      <c r="B67" s="181" t="e">
        <f>NA()</f>
        <v>#N/A</v>
      </c>
      <c r="C67" s="181">
        <f>IF(ISNUMBER('将来負担比率（分子）の構造'!I$53), IF('将来負担比率（分子）の構造'!I$53 &lt; 0, 0, '将来負担比率（分子）の構造'!I$53), NA())</f>
        <v>6408</v>
      </c>
      <c r="D67" s="181" t="e">
        <f>NA()</f>
        <v>#N/A</v>
      </c>
      <c r="E67" s="181" t="e">
        <f>NA()</f>
        <v>#N/A</v>
      </c>
      <c r="F67" s="181">
        <f>IF(ISNUMBER('将来負担比率（分子）の構造'!J$53), IF('将来負担比率（分子）の構造'!J$53 &lt; 0, 0, '将来負担比率（分子）の構造'!J$53), NA())</f>
        <v>7426</v>
      </c>
      <c r="G67" s="181" t="e">
        <f>NA()</f>
        <v>#N/A</v>
      </c>
      <c r="H67" s="181" t="e">
        <f>NA()</f>
        <v>#N/A</v>
      </c>
      <c r="I67" s="181">
        <f>IF(ISNUMBER('将来負担比率（分子）の構造'!K$53), IF('将来負担比率（分子）の構造'!K$53 &lt; 0, 0, '将来負担比率（分子）の構造'!K$53), NA())</f>
        <v>7880</v>
      </c>
      <c r="J67" s="181" t="e">
        <f>NA()</f>
        <v>#N/A</v>
      </c>
      <c r="K67" s="181" t="e">
        <f>NA()</f>
        <v>#N/A</v>
      </c>
      <c r="L67" s="181">
        <f>IF(ISNUMBER('将来負担比率（分子）の構造'!L$53), IF('将来負担比率（分子）の構造'!L$53 &lt; 0, 0, '将来負担比率（分子）の構造'!L$53), NA())</f>
        <v>6989</v>
      </c>
      <c r="M67" s="181" t="e">
        <f>NA()</f>
        <v>#N/A</v>
      </c>
      <c r="N67" s="181" t="e">
        <f>NA()</f>
        <v>#N/A</v>
      </c>
      <c r="O67" s="181">
        <f>IF(ISNUMBER('将来負担比率（分子）の構造'!M$53), IF('将来負担比率（分子）の構造'!M$53 &lt; 0, 0, '将来負担比率（分子）の構造'!M$53), NA())</f>
        <v>4233</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1587</v>
      </c>
      <c r="C72" s="185">
        <f>基金残高に係る経年分析!G55</f>
        <v>2055</v>
      </c>
      <c r="D72" s="185">
        <f>基金残高に係る経年分析!H55</f>
        <v>2227</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658</v>
      </c>
      <c r="C74" s="185">
        <f>基金残高に係る経年分析!G57</f>
        <v>767</v>
      </c>
      <c r="D74" s="185">
        <f>基金残高に係る経年分析!H57</f>
        <v>910</v>
      </c>
    </row>
  </sheetData>
  <sheetProtection algorithmName="SHA-512" hashValue="lsGbC1P6OMkOk4su1H8gtfs3nW6LHyZw3tPC9MDIskL7oj7A2DDhbSyge4zjlnfz/yuezUGcpBP5z6RJNrNScg==" saltValue="z0rkKV4WqtO5MASQfaaB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5546875" style="226" customWidth="1"/>
    <col min="96" max="133" width="1.5546875" style="243" customWidth="1"/>
    <col min="134" max="143" width="1.554687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223</v>
      </c>
      <c r="C5" s="672"/>
      <c r="D5" s="672"/>
      <c r="E5" s="672"/>
      <c r="F5" s="672"/>
      <c r="G5" s="672"/>
      <c r="H5" s="672"/>
      <c r="I5" s="672"/>
      <c r="J5" s="672"/>
      <c r="K5" s="672"/>
      <c r="L5" s="672"/>
      <c r="M5" s="672"/>
      <c r="N5" s="672"/>
      <c r="O5" s="672"/>
      <c r="P5" s="672"/>
      <c r="Q5" s="673"/>
      <c r="R5" s="674">
        <v>13014635</v>
      </c>
      <c r="S5" s="675"/>
      <c r="T5" s="675"/>
      <c r="U5" s="675"/>
      <c r="V5" s="675"/>
      <c r="W5" s="675"/>
      <c r="X5" s="675"/>
      <c r="Y5" s="676"/>
      <c r="Z5" s="677">
        <v>33.6</v>
      </c>
      <c r="AA5" s="677"/>
      <c r="AB5" s="677"/>
      <c r="AC5" s="677"/>
      <c r="AD5" s="678">
        <v>12244916</v>
      </c>
      <c r="AE5" s="678"/>
      <c r="AF5" s="678"/>
      <c r="AG5" s="678"/>
      <c r="AH5" s="678"/>
      <c r="AI5" s="678"/>
      <c r="AJ5" s="678"/>
      <c r="AK5" s="678"/>
      <c r="AL5" s="679">
        <v>72</v>
      </c>
      <c r="AM5" s="680"/>
      <c r="AN5" s="680"/>
      <c r="AO5" s="681"/>
      <c r="AP5" s="671" t="s">
        <v>224</v>
      </c>
      <c r="AQ5" s="672"/>
      <c r="AR5" s="672"/>
      <c r="AS5" s="672"/>
      <c r="AT5" s="672"/>
      <c r="AU5" s="672"/>
      <c r="AV5" s="672"/>
      <c r="AW5" s="672"/>
      <c r="AX5" s="672"/>
      <c r="AY5" s="672"/>
      <c r="AZ5" s="672"/>
      <c r="BA5" s="672"/>
      <c r="BB5" s="672"/>
      <c r="BC5" s="672"/>
      <c r="BD5" s="672"/>
      <c r="BE5" s="672"/>
      <c r="BF5" s="673"/>
      <c r="BG5" s="685">
        <v>12244916</v>
      </c>
      <c r="BH5" s="686"/>
      <c r="BI5" s="686"/>
      <c r="BJ5" s="686"/>
      <c r="BK5" s="686"/>
      <c r="BL5" s="686"/>
      <c r="BM5" s="686"/>
      <c r="BN5" s="687"/>
      <c r="BO5" s="688">
        <v>94.1</v>
      </c>
      <c r="BP5" s="688"/>
      <c r="BQ5" s="688"/>
      <c r="BR5" s="688"/>
      <c r="BS5" s="689">
        <v>55478</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2">
      <c r="B6" s="682" t="s">
        <v>228</v>
      </c>
      <c r="C6" s="683"/>
      <c r="D6" s="683"/>
      <c r="E6" s="683"/>
      <c r="F6" s="683"/>
      <c r="G6" s="683"/>
      <c r="H6" s="683"/>
      <c r="I6" s="683"/>
      <c r="J6" s="683"/>
      <c r="K6" s="683"/>
      <c r="L6" s="683"/>
      <c r="M6" s="683"/>
      <c r="N6" s="683"/>
      <c r="O6" s="683"/>
      <c r="P6" s="683"/>
      <c r="Q6" s="684"/>
      <c r="R6" s="685">
        <v>174527</v>
      </c>
      <c r="S6" s="686"/>
      <c r="T6" s="686"/>
      <c r="U6" s="686"/>
      <c r="V6" s="686"/>
      <c r="W6" s="686"/>
      <c r="X6" s="686"/>
      <c r="Y6" s="687"/>
      <c r="Z6" s="688">
        <v>0.5</v>
      </c>
      <c r="AA6" s="688"/>
      <c r="AB6" s="688"/>
      <c r="AC6" s="688"/>
      <c r="AD6" s="689">
        <v>174527</v>
      </c>
      <c r="AE6" s="689"/>
      <c r="AF6" s="689"/>
      <c r="AG6" s="689"/>
      <c r="AH6" s="689"/>
      <c r="AI6" s="689"/>
      <c r="AJ6" s="689"/>
      <c r="AK6" s="689"/>
      <c r="AL6" s="690">
        <v>1</v>
      </c>
      <c r="AM6" s="691"/>
      <c r="AN6" s="691"/>
      <c r="AO6" s="692"/>
      <c r="AP6" s="682" t="s">
        <v>229</v>
      </c>
      <c r="AQ6" s="683"/>
      <c r="AR6" s="683"/>
      <c r="AS6" s="683"/>
      <c r="AT6" s="683"/>
      <c r="AU6" s="683"/>
      <c r="AV6" s="683"/>
      <c r="AW6" s="683"/>
      <c r="AX6" s="683"/>
      <c r="AY6" s="683"/>
      <c r="AZ6" s="683"/>
      <c r="BA6" s="683"/>
      <c r="BB6" s="683"/>
      <c r="BC6" s="683"/>
      <c r="BD6" s="683"/>
      <c r="BE6" s="683"/>
      <c r="BF6" s="684"/>
      <c r="BG6" s="685">
        <v>12244916</v>
      </c>
      <c r="BH6" s="686"/>
      <c r="BI6" s="686"/>
      <c r="BJ6" s="686"/>
      <c r="BK6" s="686"/>
      <c r="BL6" s="686"/>
      <c r="BM6" s="686"/>
      <c r="BN6" s="687"/>
      <c r="BO6" s="688">
        <v>94.1</v>
      </c>
      <c r="BP6" s="688"/>
      <c r="BQ6" s="688"/>
      <c r="BR6" s="688"/>
      <c r="BS6" s="689">
        <v>55478</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251440</v>
      </c>
      <c r="CS6" s="686"/>
      <c r="CT6" s="686"/>
      <c r="CU6" s="686"/>
      <c r="CV6" s="686"/>
      <c r="CW6" s="686"/>
      <c r="CX6" s="686"/>
      <c r="CY6" s="687"/>
      <c r="CZ6" s="679">
        <v>0.7</v>
      </c>
      <c r="DA6" s="680"/>
      <c r="DB6" s="680"/>
      <c r="DC6" s="699"/>
      <c r="DD6" s="694" t="s">
        <v>128</v>
      </c>
      <c r="DE6" s="686"/>
      <c r="DF6" s="686"/>
      <c r="DG6" s="686"/>
      <c r="DH6" s="686"/>
      <c r="DI6" s="686"/>
      <c r="DJ6" s="686"/>
      <c r="DK6" s="686"/>
      <c r="DL6" s="686"/>
      <c r="DM6" s="686"/>
      <c r="DN6" s="686"/>
      <c r="DO6" s="686"/>
      <c r="DP6" s="687"/>
      <c r="DQ6" s="694">
        <v>251440</v>
      </c>
      <c r="DR6" s="686"/>
      <c r="DS6" s="686"/>
      <c r="DT6" s="686"/>
      <c r="DU6" s="686"/>
      <c r="DV6" s="686"/>
      <c r="DW6" s="686"/>
      <c r="DX6" s="686"/>
      <c r="DY6" s="686"/>
      <c r="DZ6" s="686"/>
      <c r="EA6" s="686"/>
      <c r="EB6" s="686"/>
      <c r="EC6" s="695"/>
    </row>
    <row r="7" spans="2:143" ht="11.25" customHeight="1" x14ac:dyDescent="0.2">
      <c r="B7" s="682" t="s">
        <v>231</v>
      </c>
      <c r="C7" s="683"/>
      <c r="D7" s="683"/>
      <c r="E7" s="683"/>
      <c r="F7" s="683"/>
      <c r="G7" s="683"/>
      <c r="H7" s="683"/>
      <c r="I7" s="683"/>
      <c r="J7" s="683"/>
      <c r="K7" s="683"/>
      <c r="L7" s="683"/>
      <c r="M7" s="683"/>
      <c r="N7" s="683"/>
      <c r="O7" s="683"/>
      <c r="P7" s="683"/>
      <c r="Q7" s="684"/>
      <c r="R7" s="685">
        <v>6866</v>
      </c>
      <c r="S7" s="686"/>
      <c r="T7" s="686"/>
      <c r="U7" s="686"/>
      <c r="V7" s="686"/>
      <c r="W7" s="686"/>
      <c r="X7" s="686"/>
      <c r="Y7" s="687"/>
      <c r="Z7" s="688">
        <v>0</v>
      </c>
      <c r="AA7" s="688"/>
      <c r="AB7" s="688"/>
      <c r="AC7" s="688"/>
      <c r="AD7" s="689">
        <v>6866</v>
      </c>
      <c r="AE7" s="689"/>
      <c r="AF7" s="689"/>
      <c r="AG7" s="689"/>
      <c r="AH7" s="689"/>
      <c r="AI7" s="689"/>
      <c r="AJ7" s="689"/>
      <c r="AK7" s="689"/>
      <c r="AL7" s="690">
        <v>0</v>
      </c>
      <c r="AM7" s="691"/>
      <c r="AN7" s="691"/>
      <c r="AO7" s="692"/>
      <c r="AP7" s="682" t="s">
        <v>232</v>
      </c>
      <c r="AQ7" s="683"/>
      <c r="AR7" s="683"/>
      <c r="AS7" s="683"/>
      <c r="AT7" s="683"/>
      <c r="AU7" s="683"/>
      <c r="AV7" s="683"/>
      <c r="AW7" s="683"/>
      <c r="AX7" s="683"/>
      <c r="AY7" s="683"/>
      <c r="AZ7" s="683"/>
      <c r="BA7" s="683"/>
      <c r="BB7" s="683"/>
      <c r="BC7" s="683"/>
      <c r="BD7" s="683"/>
      <c r="BE7" s="683"/>
      <c r="BF7" s="684"/>
      <c r="BG7" s="685">
        <v>5505225</v>
      </c>
      <c r="BH7" s="686"/>
      <c r="BI7" s="686"/>
      <c r="BJ7" s="686"/>
      <c r="BK7" s="686"/>
      <c r="BL7" s="686"/>
      <c r="BM7" s="686"/>
      <c r="BN7" s="687"/>
      <c r="BO7" s="688">
        <v>42.3</v>
      </c>
      <c r="BP7" s="688"/>
      <c r="BQ7" s="688"/>
      <c r="BR7" s="688"/>
      <c r="BS7" s="689">
        <v>55478</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12248064</v>
      </c>
      <c r="CS7" s="686"/>
      <c r="CT7" s="686"/>
      <c r="CU7" s="686"/>
      <c r="CV7" s="686"/>
      <c r="CW7" s="686"/>
      <c r="CX7" s="686"/>
      <c r="CY7" s="687"/>
      <c r="CZ7" s="688">
        <v>33.1</v>
      </c>
      <c r="DA7" s="688"/>
      <c r="DB7" s="688"/>
      <c r="DC7" s="688"/>
      <c r="DD7" s="694">
        <v>194187</v>
      </c>
      <c r="DE7" s="686"/>
      <c r="DF7" s="686"/>
      <c r="DG7" s="686"/>
      <c r="DH7" s="686"/>
      <c r="DI7" s="686"/>
      <c r="DJ7" s="686"/>
      <c r="DK7" s="686"/>
      <c r="DL7" s="686"/>
      <c r="DM7" s="686"/>
      <c r="DN7" s="686"/>
      <c r="DO7" s="686"/>
      <c r="DP7" s="687"/>
      <c r="DQ7" s="694">
        <v>3235684</v>
      </c>
      <c r="DR7" s="686"/>
      <c r="DS7" s="686"/>
      <c r="DT7" s="686"/>
      <c r="DU7" s="686"/>
      <c r="DV7" s="686"/>
      <c r="DW7" s="686"/>
      <c r="DX7" s="686"/>
      <c r="DY7" s="686"/>
      <c r="DZ7" s="686"/>
      <c r="EA7" s="686"/>
      <c r="EB7" s="686"/>
      <c r="EC7" s="695"/>
    </row>
    <row r="8" spans="2:143" ht="11.25" customHeight="1" x14ac:dyDescent="0.2">
      <c r="B8" s="682" t="s">
        <v>234</v>
      </c>
      <c r="C8" s="683"/>
      <c r="D8" s="683"/>
      <c r="E8" s="683"/>
      <c r="F8" s="683"/>
      <c r="G8" s="683"/>
      <c r="H8" s="683"/>
      <c r="I8" s="683"/>
      <c r="J8" s="683"/>
      <c r="K8" s="683"/>
      <c r="L8" s="683"/>
      <c r="M8" s="683"/>
      <c r="N8" s="683"/>
      <c r="O8" s="683"/>
      <c r="P8" s="683"/>
      <c r="Q8" s="684"/>
      <c r="R8" s="685">
        <v>58025</v>
      </c>
      <c r="S8" s="686"/>
      <c r="T8" s="686"/>
      <c r="U8" s="686"/>
      <c r="V8" s="686"/>
      <c r="W8" s="686"/>
      <c r="X8" s="686"/>
      <c r="Y8" s="687"/>
      <c r="Z8" s="688">
        <v>0.1</v>
      </c>
      <c r="AA8" s="688"/>
      <c r="AB8" s="688"/>
      <c r="AC8" s="688"/>
      <c r="AD8" s="689">
        <v>58025</v>
      </c>
      <c r="AE8" s="689"/>
      <c r="AF8" s="689"/>
      <c r="AG8" s="689"/>
      <c r="AH8" s="689"/>
      <c r="AI8" s="689"/>
      <c r="AJ8" s="689"/>
      <c r="AK8" s="689"/>
      <c r="AL8" s="690">
        <v>0.3</v>
      </c>
      <c r="AM8" s="691"/>
      <c r="AN8" s="691"/>
      <c r="AO8" s="692"/>
      <c r="AP8" s="682" t="s">
        <v>235</v>
      </c>
      <c r="AQ8" s="683"/>
      <c r="AR8" s="683"/>
      <c r="AS8" s="683"/>
      <c r="AT8" s="683"/>
      <c r="AU8" s="683"/>
      <c r="AV8" s="683"/>
      <c r="AW8" s="683"/>
      <c r="AX8" s="683"/>
      <c r="AY8" s="683"/>
      <c r="AZ8" s="683"/>
      <c r="BA8" s="683"/>
      <c r="BB8" s="683"/>
      <c r="BC8" s="683"/>
      <c r="BD8" s="683"/>
      <c r="BE8" s="683"/>
      <c r="BF8" s="684"/>
      <c r="BG8" s="685">
        <v>150303</v>
      </c>
      <c r="BH8" s="686"/>
      <c r="BI8" s="686"/>
      <c r="BJ8" s="686"/>
      <c r="BK8" s="686"/>
      <c r="BL8" s="686"/>
      <c r="BM8" s="686"/>
      <c r="BN8" s="687"/>
      <c r="BO8" s="688">
        <v>1.2</v>
      </c>
      <c r="BP8" s="688"/>
      <c r="BQ8" s="688"/>
      <c r="BR8" s="688"/>
      <c r="BS8" s="694" t="s">
        <v>236</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11748340</v>
      </c>
      <c r="CS8" s="686"/>
      <c r="CT8" s="686"/>
      <c r="CU8" s="686"/>
      <c r="CV8" s="686"/>
      <c r="CW8" s="686"/>
      <c r="CX8" s="686"/>
      <c r="CY8" s="687"/>
      <c r="CZ8" s="688">
        <v>31.7</v>
      </c>
      <c r="DA8" s="688"/>
      <c r="DB8" s="688"/>
      <c r="DC8" s="688"/>
      <c r="DD8" s="694">
        <v>79658</v>
      </c>
      <c r="DE8" s="686"/>
      <c r="DF8" s="686"/>
      <c r="DG8" s="686"/>
      <c r="DH8" s="686"/>
      <c r="DI8" s="686"/>
      <c r="DJ8" s="686"/>
      <c r="DK8" s="686"/>
      <c r="DL8" s="686"/>
      <c r="DM8" s="686"/>
      <c r="DN8" s="686"/>
      <c r="DO8" s="686"/>
      <c r="DP8" s="687"/>
      <c r="DQ8" s="694">
        <v>5386798</v>
      </c>
      <c r="DR8" s="686"/>
      <c r="DS8" s="686"/>
      <c r="DT8" s="686"/>
      <c r="DU8" s="686"/>
      <c r="DV8" s="686"/>
      <c r="DW8" s="686"/>
      <c r="DX8" s="686"/>
      <c r="DY8" s="686"/>
      <c r="DZ8" s="686"/>
      <c r="EA8" s="686"/>
      <c r="EB8" s="686"/>
      <c r="EC8" s="695"/>
    </row>
    <row r="9" spans="2:143" ht="11.25" customHeight="1" x14ac:dyDescent="0.2">
      <c r="B9" s="682" t="s">
        <v>238</v>
      </c>
      <c r="C9" s="683"/>
      <c r="D9" s="683"/>
      <c r="E9" s="683"/>
      <c r="F9" s="683"/>
      <c r="G9" s="683"/>
      <c r="H9" s="683"/>
      <c r="I9" s="683"/>
      <c r="J9" s="683"/>
      <c r="K9" s="683"/>
      <c r="L9" s="683"/>
      <c r="M9" s="683"/>
      <c r="N9" s="683"/>
      <c r="O9" s="683"/>
      <c r="P9" s="683"/>
      <c r="Q9" s="684"/>
      <c r="R9" s="685">
        <v>68643</v>
      </c>
      <c r="S9" s="686"/>
      <c r="T9" s="686"/>
      <c r="U9" s="686"/>
      <c r="V9" s="686"/>
      <c r="W9" s="686"/>
      <c r="X9" s="686"/>
      <c r="Y9" s="687"/>
      <c r="Z9" s="688">
        <v>0.2</v>
      </c>
      <c r="AA9" s="688"/>
      <c r="AB9" s="688"/>
      <c r="AC9" s="688"/>
      <c r="AD9" s="689">
        <v>68643</v>
      </c>
      <c r="AE9" s="689"/>
      <c r="AF9" s="689"/>
      <c r="AG9" s="689"/>
      <c r="AH9" s="689"/>
      <c r="AI9" s="689"/>
      <c r="AJ9" s="689"/>
      <c r="AK9" s="689"/>
      <c r="AL9" s="690">
        <v>0.4</v>
      </c>
      <c r="AM9" s="691"/>
      <c r="AN9" s="691"/>
      <c r="AO9" s="692"/>
      <c r="AP9" s="682" t="s">
        <v>239</v>
      </c>
      <c r="AQ9" s="683"/>
      <c r="AR9" s="683"/>
      <c r="AS9" s="683"/>
      <c r="AT9" s="683"/>
      <c r="AU9" s="683"/>
      <c r="AV9" s="683"/>
      <c r="AW9" s="683"/>
      <c r="AX9" s="683"/>
      <c r="AY9" s="683"/>
      <c r="AZ9" s="683"/>
      <c r="BA9" s="683"/>
      <c r="BB9" s="683"/>
      <c r="BC9" s="683"/>
      <c r="BD9" s="683"/>
      <c r="BE9" s="683"/>
      <c r="BF9" s="684"/>
      <c r="BG9" s="685">
        <v>4653481</v>
      </c>
      <c r="BH9" s="686"/>
      <c r="BI9" s="686"/>
      <c r="BJ9" s="686"/>
      <c r="BK9" s="686"/>
      <c r="BL9" s="686"/>
      <c r="BM9" s="686"/>
      <c r="BN9" s="687"/>
      <c r="BO9" s="688">
        <v>35.799999999999997</v>
      </c>
      <c r="BP9" s="688"/>
      <c r="BQ9" s="688"/>
      <c r="BR9" s="688"/>
      <c r="BS9" s="694" t="s">
        <v>128</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1986998</v>
      </c>
      <c r="CS9" s="686"/>
      <c r="CT9" s="686"/>
      <c r="CU9" s="686"/>
      <c r="CV9" s="686"/>
      <c r="CW9" s="686"/>
      <c r="CX9" s="686"/>
      <c r="CY9" s="687"/>
      <c r="CZ9" s="688">
        <v>5.4</v>
      </c>
      <c r="DA9" s="688"/>
      <c r="DB9" s="688"/>
      <c r="DC9" s="688"/>
      <c r="DD9" s="694">
        <v>18536</v>
      </c>
      <c r="DE9" s="686"/>
      <c r="DF9" s="686"/>
      <c r="DG9" s="686"/>
      <c r="DH9" s="686"/>
      <c r="DI9" s="686"/>
      <c r="DJ9" s="686"/>
      <c r="DK9" s="686"/>
      <c r="DL9" s="686"/>
      <c r="DM9" s="686"/>
      <c r="DN9" s="686"/>
      <c r="DO9" s="686"/>
      <c r="DP9" s="687"/>
      <c r="DQ9" s="694">
        <v>1856312</v>
      </c>
      <c r="DR9" s="686"/>
      <c r="DS9" s="686"/>
      <c r="DT9" s="686"/>
      <c r="DU9" s="686"/>
      <c r="DV9" s="686"/>
      <c r="DW9" s="686"/>
      <c r="DX9" s="686"/>
      <c r="DY9" s="686"/>
      <c r="DZ9" s="686"/>
      <c r="EA9" s="686"/>
      <c r="EB9" s="686"/>
      <c r="EC9" s="695"/>
    </row>
    <row r="10" spans="2:143" ht="11.25" customHeight="1" x14ac:dyDescent="0.2">
      <c r="B10" s="682" t="s">
        <v>241</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236</v>
      </c>
      <c r="AA10" s="688"/>
      <c r="AB10" s="688"/>
      <c r="AC10" s="688"/>
      <c r="AD10" s="689" t="s">
        <v>177</v>
      </c>
      <c r="AE10" s="689"/>
      <c r="AF10" s="689"/>
      <c r="AG10" s="689"/>
      <c r="AH10" s="689"/>
      <c r="AI10" s="689"/>
      <c r="AJ10" s="689"/>
      <c r="AK10" s="689"/>
      <c r="AL10" s="690" t="s">
        <v>128</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241666</v>
      </c>
      <c r="BH10" s="686"/>
      <c r="BI10" s="686"/>
      <c r="BJ10" s="686"/>
      <c r="BK10" s="686"/>
      <c r="BL10" s="686"/>
      <c r="BM10" s="686"/>
      <c r="BN10" s="687"/>
      <c r="BO10" s="688">
        <v>1.9</v>
      </c>
      <c r="BP10" s="688"/>
      <c r="BQ10" s="688"/>
      <c r="BR10" s="688"/>
      <c r="BS10" s="694" t="s">
        <v>236</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41271</v>
      </c>
      <c r="CS10" s="686"/>
      <c r="CT10" s="686"/>
      <c r="CU10" s="686"/>
      <c r="CV10" s="686"/>
      <c r="CW10" s="686"/>
      <c r="CX10" s="686"/>
      <c r="CY10" s="687"/>
      <c r="CZ10" s="688">
        <v>0.1</v>
      </c>
      <c r="DA10" s="688"/>
      <c r="DB10" s="688"/>
      <c r="DC10" s="688"/>
      <c r="DD10" s="694" t="s">
        <v>236</v>
      </c>
      <c r="DE10" s="686"/>
      <c r="DF10" s="686"/>
      <c r="DG10" s="686"/>
      <c r="DH10" s="686"/>
      <c r="DI10" s="686"/>
      <c r="DJ10" s="686"/>
      <c r="DK10" s="686"/>
      <c r="DL10" s="686"/>
      <c r="DM10" s="686"/>
      <c r="DN10" s="686"/>
      <c r="DO10" s="686"/>
      <c r="DP10" s="687"/>
      <c r="DQ10" s="694">
        <v>9330</v>
      </c>
      <c r="DR10" s="686"/>
      <c r="DS10" s="686"/>
      <c r="DT10" s="686"/>
      <c r="DU10" s="686"/>
      <c r="DV10" s="686"/>
      <c r="DW10" s="686"/>
      <c r="DX10" s="686"/>
      <c r="DY10" s="686"/>
      <c r="DZ10" s="686"/>
      <c r="EA10" s="686"/>
      <c r="EB10" s="686"/>
      <c r="EC10" s="695"/>
    </row>
    <row r="11" spans="2:143" ht="11.25" customHeight="1" x14ac:dyDescent="0.2">
      <c r="B11" s="682" t="s">
        <v>244</v>
      </c>
      <c r="C11" s="683"/>
      <c r="D11" s="683"/>
      <c r="E11" s="683"/>
      <c r="F11" s="683"/>
      <c r="G11" s="683"/>
      <c r="H11" s="683"/>
      <c r="I11" s="683"/>
      <c r="J11" s="683"/>
      <c r="K11" s="683"/>
      <c r="L11" s="683"/>
      <c r="M11" s="683"/>
      <c r="N11" s="683"/>
      <c r="O11" s="683"/>
      <c r="P11" s="683"/>
      <c r="Q11" s="684"/>
      <c r="R11" s="685">
        <v>1778221</v>
      </c>
      <c r="S11" s="686"/>
      <c r="T11" s="686"/>
      <c r="U11" s="686"/>
      <c r="V11" s="686"/>
      <c r="W11" s="686"/>
      <c r="X11" s="686"/>
      <c r="Y11" s="687"/>
      <c r="Z11" s="690">
        <v>4.5999999999999996</v>
      </c>
      <c r="AA11" s="691"/>
      <c r="AB11" s="691"/>
      <c r="AC11" s="703"/>
      <c r="AD11" s="694">
        <v>1778221</v>
      </c>
      <c r="AE11" s="686"/>
      <c r="AF11" s="686"/>
      <c r="AG11" s="686"/>
      <c r="AH11" s="686"/>
      <c r="AI11" s="686"/>
      <c r="AJ11" s="686"/>
      <c r="AK11" s="687"/>
      <c r="AL11" s="690">
        <v>10.5</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459775</v>
      </c>
      <c r="BH11" s="686"/>
      <c r="BI11" s="686"/>
      <c r="BJ11" s="686"/>
      <c r="BK11" s="686"/>
      <c r="BL11" s="686"/>
      <c r="BM11" s="686"/>
      <c r="BN11" s="687"/>
      <c r="BO11" s="688">
        <v>3.5</v>
      </c>
      <c r="BP11" s="688"/>
      <c r="BQ11" s="688"/>
      <c r="BR11" s="688"/>
      <c r="BS11" s="694">
        <v>55478</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366114</v>
      </c>
      <c r="CS11" s="686"/>
      <c r="CT11" s="686"/>
      <c r="CU11" s="686"/>
      <c r="CV11" s="686"/>
      <c r="CW11" s="686"/>
      <c r="CX11" s="686"/>
      <c r="CY11" s="687"/>
      <c r="CZ11" s="688">
        <v>1</v>
      </c>
      <c r="DA11" s="688"/>
      <c r="DB11" s="688"/>
      <c r="DC11" s="688"/>
      <c r="DD11" s="694">
        <v>162814</v>
      </c>
      <c r="DE11" s="686"/>
      <c r="DF11" s="686"/>
      <c r="DG11" s="686"/>
      <c r="DH11" s="686"/>
      <c r="DI11" s="686"/>
      <c r="DJ11" s="686"/>
      <c r="DK11" s="686"/>
      <c r="DL11" s="686"/>
      <c r="DM11" s="686"/>
      <c r="DN11" s="686"/>
      <c r="DO11" s="686"/>
      <c r="DP11" s="687"/>
      <c r="DQ11" s="694">
        <v>123190</v>
      </c>
      <c r="DR11" s="686"/>
      <c r="DS11" s="686"/>
      <c r="DT11" s="686"/>
      <c r="DU11" s="686"/>
      <c r="DV11" s="686"/>
      <c r="DW11" s="686"/>
      <c r="DX11" s="686"/>
      <c r="DY11" s="686"/>
      <c r="DZ11" s="686"/>
      <c r="EA11" s="686"/>
      <c r="EB11" s="686"/>
      <c r="EC11" s="695"/>
    </row>
    <row r="12" spans="2:143" ht="11.25" customHeight="1" x14ac:dyDescent="0.2">
      <c r="B12" s="682" t="s">
        <v>247</v>
      </c>
      <c r="C12" s="683"/>
      <c r="D12" s="683"/>
      <c r="E12" s="683"/>
      <c r="F12" s="683"/>
      <c r="G12" s="683"/>
      <c r="H12" s="683"/>
      <c r="I12" s="683"/>
      <c r="J12" s="683"/>
      <c r="K12" s="683"/>
      <c r="L12" s="683"/>
      <c r="M12" s="683"/>
      <c r="N12" s="683"/>
      <c r="O12" s="683"/>
      <c r="P12" s="683"/>
      <c r="Q12" s="684"/>
      <c r="R12" s="685">
        <v>11919</v>
      </c>
      <c r="S12" s="686"/>
      <c r="T12" s="686"/>
      <c r="U12" s="686"/>
      <c r="V12" s="686"/>
      <c r="W12" s="686"/>
      <c r="X12" s="686"/>
      <c r="Y12" s="687"/>
      <c r="Z12" s="688">
        <v>0</v>
      </c>
      <c r="AA12" s="688"/>
      <c r="AB12" s="688"/>
      <c r="AC12" s="688"/>
      <c r="AD12" s="689">
        <v>11919</v>
      </c>
      <c r="AE12" s="689"/>
      <c r="AF12" s="689"/>
      <c r="AG12" s="689"/>
      <c r="AH12" s="689"/>
      <c r="AI12" s="689"/>
      <c r="AJ12" s="689"/>
      <c r="AK12" s="689"/>
      <c r="AL12" s="690">
        <v>0.1</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5992279</v>
      </c>
      <c r="BH12" s="686"/>
      <c r="BI12" s="686"/>
      <c r="BJ12" s="686"/>
      <c r="BK12" s="686"/>
      <c r="BL12" s="686"/>
      <c r="BM12" s="686"/>
      <c r="BN12" s="687"/>
      <c r="BO12" s="688">
        <v>46</v>
      </c>
      <c r="BP12" s="688"/>
      <c r="BQ12" s="688"/>
      <c r="BR12" s="688"/>
      <c r="BS12" s="694" t="s">
        <v>128</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506329</v>
      </c>
      <c r="CS12" s="686"/>
      <c r="CT12" s="686"/>
      <c r="CU12" s="686"/>
      <c r="CV12" s="686"/>
      <c r="CW12" s="686"/>
      <c r="CX12" s="686"/>
      <c r="CY12" s="687"/>
      <c r="CZ12" s="688">
        <v>1.4</v>
      </c>
      <c r="DA12" s="688"/>
      <c r="DB12" s="688"/>
      <c r="DC12" s="688"/>
      <c r="DD12" s="694" t="s">
        <v>236</v>
      </c>
      <c r="DE12" s="686"/>
      <c r="DF12" s="686"/>
      <c r="DG12" s="686"/>
      <c r="DH12" s="686"/>
      <c r="DI12" s="686"/>
      <c r="DJ12" s="686"/>
      <c r="DK12" s="686"/>
      <c r="DL12" s="686"/>
      <c r="DM12" s="686"/>
      <c r="DN12" s="686"/>
      <c r="DO12" s="686"/>
      <c r="DP12" s="687"/>
      <c r="DQ12" s="694">
        <v>505258</v>
      </c>
      <c r="DR12" s="686"/>
      <c r="DS12" s="686"/>
      <c r="DT12" s="686"/>
      <c r="DU12" s="686"/>
      <c r="DV12" s="686"/>
      <c r="DW12" s="686"/>
      <c r="DX12" s="686"/>
      <c r="DY12" s="686"/>
      <c r="DZ12" s="686"/>
      <c r="EA12" s="686"/>
      <c r="EB12" s="686"/>
      <c r="EC12" s="695"/>
    </row>
    <row r="13" spans="2:143" ht="11.25" customHeight="1" x14ac:dyDescent="0.2">
      <c r="B13" s="682" t="s">
        <v>250</v>
      </c>
      <c r="C13" s="683"/>
      <c r="D13" s="683"/>
      <c r="E13" s="683"/>
      <c r="F13" s="683"/>
      <c r="G13" s="683"/>
      <c r="H13" s="683"/>
      <c r="I13" s="683"/>
      <c r="J13" s="683"/>
      <c r="K13" s="683"/>
      <c r="L13" s="683"/>
      <c r="M13" s="683"/>
      <c r="N13" s="683"/>
      <c r="O13" s="683"/>
      <c r="P13" s="683"/>
      <c r="Q13" s="684"/>
      <c r="R13" s="685" t="s">
        <v>236</v>
      </c>
      <c r="S13" s="686"/>
      <c r="T13" s="686"/>
      <c r="U13" s="686"/>
      <c r="V13" s="686"/>
      <c r="W13" s="686"/>
      <c r="X13" s="686"/>
      <c r="Y13" s="687"/>
      <c r="Z13" s="688" t="s">
        <v>128</v>
      </c>
      <c r="AA13" s="688"/>
      <c r="AB13" s="688"/>
      <c r="AC13" s="688"/>
      <c r="AD13" s="689" t="s">
        <v>128</v>
      </c>
      <c r="AE13" s="689"/>
      <c r="AF13" s="689"/>
      <c r="AG13" s="689"/>
      <c r="AH13" s="689"/>
      <c r="AI13" s="689"/>
      <c r="AJ13" s="689"/>
      <c r="AK13" s="689"/>
      <c r="AL13" s="690" t="s">
        <v>128</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5951723</v>
      </c>
      <c r="BH13" s="686"/>
      <c r="BI13" s="686"/>
      <c r="BJ13" s="686"/>
      <c r="BK13" s="686"/>
      <c r="BL13" s="686"/>
      <c r="BM13" s="686"/>
      <c r="BN13" s="687"/>
      <c r="BO13" s="688">
        <v>45.7</v>
      </c>
      <c r="BP13" s="688"/>
      <c r="BQ13" s="688"/>
      <c r="BR13" s="688"/>
      <c r="BS13" s="694" t="s">
        <v>128</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3257692</v>
      </c>
      <c r="CS13" s="686"/>
      <c r="CT13" s="686"/>
      <c r="CU13" s="686"/>
      <c r="CV13" s="686"/>
      <c r="CW13" s="686"/>
      <c r="CX13" s="686"/>
      <c r="CY13" s="687"/>
      <c r="CZ13" s="688">
        <v>8.8000000000000007</v>
      </c>
      <c r="DA13" s="688"/>
      <c r="DB13" s="688"/>
      <c r="DC13" s="688"/>
      <c r="DD13" s="694">
        <v>1210809</v>
      </c>
      <c r="DE13" s="686"/>
      <c r="DF13" s="686"/>
      <c r="DG13" s="686"/>
      <c r="DH13" s="686"/>
      <c r="DI13" s="686"/>
      <c r="DJ13" s="686"/>
      <c r="DK13" s="686"/>
      <c r="DL13" s="686"/>
      <c r="DM13" s="686"/>
      <c r="DN13" s="686"/>
      <c r="DO13" s="686"/>
      <c r="DP13" s="687"/>
      <c r="DQ13" s="694">
        <v>2369727</v>
      </c>
      <c r="DR13" s="686"/>
      <c r="DS13" s="686"/>
      <c r="DT13" s="686"/>
      <c r="DU13" s="686"/>
      <c r="DV13" s="686"/>
      <c r="DW13" s="686"/>
      <c r="DX13" s="686"/>
      <c r="DY13" s="686"/>
      <c r="DZ13" s="686"/>
      <c r="EA13" s="686"/>
      <c r="EB13" s="686"/>
      <c r="EC13" s="695"/>
    </row>
    <row r="14" spans="2:143" ht="11.25" customHeight="1" x14ac:dyDescent="0.2">
      <c r="B14" s="682" t="s">
        <v>253</v>
      </c>
      <c r="C14" s="683"/>
      <c r="D14" s="683"/>
      <c r="E14" s="683"/>
      <c r="F14" s="683"/>
      <c r="G14" s="683"/>
      <c r="H14" s="683"/>
      <c r="I14" s="683"/>
      <c r="J14" s="683"/>
      <c r="K14" s="683"/>
      <c r="L14" s="683"/>
      <c r="M14" s="683"/>
      <c r="N14" s="683"/>
      <c r="O14" s="683"/>
      <c r="P14" s="683"/>
      <c r="Q14" s="684"/>
      <c r="R14" s="685">
        <v>49</v>
      </c>
      <c r="S14" s="686"/>
      <c r="T14" s="686"/>
      <c r="U14" s="686"/>
      <c r="V14" s="686"/>
      <c r="W14" s="686"/>
      <c r="X14" s="686"/>
      <c r="Y14" s="687"/>
      <c r="Z14" s="688">
        <v>0</v>
      </c>
      <c r="AA14" s="688"/>
      <c r="AB14" s="688"/>
      <c r="AC14" s="688"/>
      <c r="AD14" s="689">
        <v>49</v>
      </c>
      <c r="AE14" s="689"/>
      <c r="AF14" s="689"/>
      <c r="AG14" s="689"/>
      <c r="AH14" s="689"/>
      <c r="AI14" s="689"/>
      <c r="AJ14" s="689"/>
      <c r="AK14" s="689"/>
      <c r="AL14" s="690">
        <v>0</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169292</v>
      </c>
      <c r="BH14" s="686"/>
      <c r="BI14" s="686"/>
      <c r="BJ14" s="686"/>
      <c r="BK14" s="686"/>
      <c r="BL14" s="686"/>
      <c r="BM14" s="686"/>
      <c r="BN14" s="687"/>
      <c r="BO14" s="688">
        <v>1.3</v>
      </c>
      <c r="BP14" s="688"/>
      <c r="BQ14" s="688"/>
      <c r="BR14" s="688"/>
      <c r="BS14" s="694" t="s">
        <v>128</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1590171</v>
      </c>
      <c r="CS14" s="686"/>
      <c r="CT14" s="686"/>
      <c r="CU14" s="686"/>
      <c r="CV14" s="686"/>
      <c r="CW14" s="686"/>
      <c r="CX14" s="686"/>
      <c r="CY14" s="687"/>
      <c r="CZ14" s="688">
        <v>4.3</v>
      </c>
      <c r="DA14" s="688"/>
      <c r="DB14" s="688"/>
      <c r="DC14" s="688"/>
      <c r="DD14" s="694">
        <v>298179</v>
      </c>
      <c r="DE14" s="686"/>
      <c r="DF14" s="686"/>
      <c r="DG14" s="686"/>
      <c r="DH14" s="686"/>
      <c r="DI14" s="686"/>
      <c r="DJ14" s="686"/>
      <c r="DK14" s="686"/>
      <c r="DL14" s="686"/>
      <c r="DM14" s="686"/>
      <c r="DN14" s="686"/>
      <c r="DO14" s="686"/>
      <c r="DP14" s="687"/>
      <c r="DQ14" s="694">
        <v>1318853</v>
      </c>
      <c r="DR14" s="686"/>
      <c r="DS14" s="686"/>
      <c r="DT14" s="686"/>
      <c r="DU14" s="686"/>
      <c r="DV14" s="686"/>
      <c r="DW14" s="686"/>
      <c r="DX14" s="686"/>
      <c r="DY14" s="686"/>
      <c r="DZ14" s="686"/>
      <c r="EA14" s="686"/>
      <c r="EB14" s="686"/>
      <c r="EC14" s="695"/>
    </row>
    <row r="15" spans="2:143" ht="11.25" customHeight="1" x14ac:dyDescent="0.2">
      <c r="B15" s="682" t="s">
        <v>256</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128</v>
      </c>
      <c r="AA15" s="688"/>
      <c r="AB15" s="688"/>
      <c r="AC15" s="688"/>
      <c r="AD15" s="689" t="s">
        <v>128</v>
      </c>
      <c r="AE15" s="689"/>
      <c r="AF15" s="689"/>
      <c r="AG15" s="689"/>
      <c r="AH15" s="689"/>
      <c r="AI15" s="689"/>
      <c r="AJ15" s="689"/>
      <c r="AK15" s="689"/>
      <c r="AL15" s="690" t="s">
        <v>128</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578120</v>
      </c>
      <c r="BH15" s="686"/>
      <c r="BI15" s="686"/>
      <c r="BJ15" s="686"/>
      <c r="BK15" s="686"/>
      <c r="BL15" s="686"/>
      <c r="BM15" s="686"/>
      <c r="BN15" s="687"/>
      <c r="BO15" s="688">
        <v>4.4000000000000004</v>
      </c>
      <c r="BP15" s="688"/>
      <c r="BQ15" s="688"/>
      <c r="BR15" s="688"/>
      <c r="BS15" s="694" t="s">
        <v>236</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3041924</v>
      </c>
      <c r="CS15" s="686"/>
      <c r="CT15" s="686"/>
      <c r="CU15" s="686"/>
      <c r="CV15" s="686"/>
      <c r="CW15" s="686"/>
      <c r="CX15" s="686"/>
      <c r="CY15" s="687"/>
      <c r="CZ15" s="688">
        <v>8.1999999999999993</v>
      </c>
      <c r="DA15" s="688"/>
      <c r="DB15" s="688"/>
      <c r="DC15" s="688"/>
      <c r="DD15" s="694">
        <v>454827</v>
      </c>
      <c r="DE15" s="686"/>
      <c r="DF15" s="686"/>
      <c r="DG15" s="686"/>
      <c r="DH15" s="686"/>
      <c r="DI15" s="686"/>
      <c r="DJ15" s="686"/>
      <c r="DK15" s="686"/>
      <c r="DL15" s="686"/>
      <c r="DM15" s="686"/>
      <c r="DN15" s="686"/>
      <c r="DO15" s="686"/>
      <c r="DP15" s="687"/>
      <c r="DQ15" s="694">
        <v>2150011</v>
      </c>
      <c r="DR15" s="686"/>
      <c r="DS15" s="686"/>
      <c r="DT15" s="686"/>
      <c r="DU15" s="686"/>
      <c r="DV15" s="686"/>
      <c r="DW15" s="686"/>
      <c r="DX15" s="686"/>
      <c r="DY15" s="686"/>
      <c r="DZ15" s="686"/>
      <c r="EA15" s="686"/>
      <c r="EB15" s="686"/>
      <c r="EC15" s="695"/>
    </row>
    <row r="16" spans="2:143" ht="11.25" customHeight="1" x14ac:dyDescent="0.2">
      <c r="B16" s="682" t="s">
        <v>259</v>
      </c>
      <c r="C16" s="683"/>
      <c r="D16" s="683"/>
      <c r="E16" s="683"/>
      <c r="F16" s="683"/>
      <c r="G16" s="683"/>
      <c r="H16" s="683"/>
      <c r="I16" s="683"/>
      <c r="J16" s="683"/>
      <c r="K16" s="683"/>
      <c r="L16" s="683"/>
      <c r="M16" s="683"/>
      <c r="N16" s="683"/>
      <c r="O16" s="683"/>
      <c r="P16" s="683"/>
      <c r="Q16" s="684"/>
      <c r="R16" s="685">
        <v>30782</v>
      </c>
      <c r="S16" s="686"/>
      <c r="T16" s="686"/>
      <c r="U16" s="686"/>
      <c r="V16" s="686"/>
      <c r="W16" s="686"/>
      <c r="X16" s="686"/>
      <c r="Y16" s="687"/>
      <c r="Z16" s="688">
        <v>0.1</v>
      </c>
      <c r="AA16" s="688"/>
      <c r="AB16" s="688"/>
      <c r="AC16" s="688"/>
      <c r="AD16" s="689">
        <v>30782</v>
      </c>
      <c r="AE16" s="689"/>
      <c r="AF16" s="689"/>
      <c r="AG16" s="689"/>
      <c r="AH16" s="689"/>
      <c r="AI16" s="689"/>
      <c r="AJ16" s="689"/>
      <c r="AK16" s="689"/>
      <c r="AL16" s="690">
        <v>0.2</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236</v>
      </c>
      <c r="BP16" s="688"/>
      <c r="BQ16" s="688"/>
      <c r="BR16" s="688"/>
      <c r="BS16" s="694" t="s">
        <v>128</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t="s">
        <v>236</v>
      </c>
      <c r="CS16" s="686"/>
      <c r="CT16" s="686"/>
      <c r="CU16" s="686"/>
      <c r="CV16" s="686"/>
      <c r="CW16" s="686"/>
      <c r="CX16" s="686"/>
      <c r="CY16" s="687"/>
      <c r="CZ16" s="688" t="s">
        <v>236</v>
      </c>
      <c r="DA16" s="688"/>
      <c r="DB16" s="688"/>
      <c r="DC16" s="688"/>
      <c r="DD16" s="694" t="s">
        <v>177</v>
      </c>
      <c r="DE16" s="686"/>
      <c r="DF16" s="686"/>
      <c r="DG16" s="686"/>
      <c r="DH16" s="686"/>
      <c r="DI16" s="686"/>
      <c r="DJ16" s="686"/>
      <c r="DK16" s="686"/>
      <c r="DL16" s="686"/>
      <c r="DM16" s="686"/>
      <c r="DN16" s="686"/>
      <c r="DO16" s="686"/>
      <c r="DP16" s="687"/>
      <c r="DQ16" s="694" t="s">
        <v>236</v>
      </c>
      <c r="DR16" s="686"/>
      <c r="DS16" s="686"/>
      <c r="DT16" s="686"/>
      <c r="DU16" s="686"/>
      <c r="DV16" s="686"/>
      <c r="DW16" s="686"/>
      <c r="DX16" s="686"/>
      <c r="DY16" s="686"/>
      <c r="DZ16" s="686"/>
      <c r="EA16" s="686"/>
      <c r="EB16" s="686"/>
      <c r="EC16" s="695"/>
    </row>
    <row r="17" spans="2:133" ht="11.25" customHeight="1" x14ac:dyDescent="0.2">
      <c r="B17" s="682" t="s">
        <v>262</v>
      </c>
      <c r="C17" s="683"/>
      <c r="D17" s="683"/>
      <c r="E17" s="683"/>
      <c r="F17" s="683"/>
      <c r="G17" s="683"/>
      <c r="H17" s="683"/>
      <c r="I17" s="683"/>
      <c r="J17" s="683"/>
      <c r="K17" s="683"/>
      <c r="L17" s="683"/>
      <c r="M17" s="683"/>
      <c r="N17" s="683"/>
      <c r="O17" s="683"/>
      <c r="P17" s="683"/>
      <c r="Q17" s="684"/>
      <c r="R17" s="685">
        <v>86066</v>
      </c>
      <c r="S17" s="686"/>
      <c r="T17" s="686"/>
      <c r="U17" s="686"/>
      <c r="V17" s="686"/>
      <c r="W17" s="686"/>
      <c r="X17" s="686"/>
      <c r="Y17" s="687"/>
      <c r="Z17" s="688">
        <v>0.2</v>
      </c>
      <c r="AA17" s="688"/>
      <c r="AB17" s="688"/>
      <c r="AC17" s="688"/>
      <c r="AD17" s="689">
        <v>86066</v>
      </c>
      <c r="AE17" s="689"/>
      <c r="AF17" s="689"/>
      <c r="AG17" s="689"/>
      <c r="AH17" s="689"/>
      <c r="AI17" s="689"/>
      <c r="AJ17" s="689"/>
      <c r="AK17" s="689"/>
      <c r="AL17" s="690">
        <v>0.5</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177</v>
      </c>
      <c r="BH17" s="686"/>
      <c r="BI17" s="686"/>
      <c r="BJ17" s="686"/>
      <c r="BK17" s="686"/>
      <c r="BL17" s="686"/>
      <c r="BM17" s="686"/>
      <c r="BN17" s="687"/>
      <c r="BO17" s="688" t="s">
        <v>128</v>
      </c>
      <c r="BP17" s="688"/>
      <c r="BQ17" s="688"/>
      <c r="BR17" s="688"/>
      <c r="BS17" s="694" t="s">
        <v>236</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2012529</v>
      </c>
      <c r="CS17" s="686"/>
      <c r="CT17" s="686"/>
      <c r="CU17" s="686"/>
      <c r="CV17" s="686"/>
      <c r="CW17" s="686"/>
      <c r="CX17" s="686"/>
      <c r="CY17" s="687"/>
      <c r="CZ17" s="688">
        <v>5.4</v>
      </c>
      <c r="DA17" s="688"/>
      <c r="DB17" s="688"/>
      <c r="DC17" s="688"/>
      <c r="DD17" s="694" t="s">
        <v>236</v>
      </c>
      <c r="DE17" s="686"/>
      <c r="DF17" s="686"/>
      <c r="DG17" s="686"/>
      <c r="DH17" s="686"/>
      <c r="DI17" s="686"/>
      <c r="DJ17" s="686"/>
      <c r="DK17" s="686"/>
      <c r="DL17" s="686"/>
      <c r="DM17" s="686"/>
      <c r="DN17" s="686"/>
      <c r="DO17" s="686"/>
      <c r="DP17" s="687"/>
      <c r="DQ17" s="694">
        <v>2012529</v>
      </c>
      <c r="DR17" s="686"/>
      <c r="DS17" s="686"/>
      <c r="DT17" s="686"/>
      <c r="DU17" s="686"/>
      <c r="DV17" s="686"/>
      <c r="DW17" s="686"/>
      <c r="DX17" s="686"/>
      <c r="DY17" s="686"/>
      <c r="DZ17" s="686"/>
      <c r="EA17" s="686"/>
      <c r="EB17" s="686"/>
      <c r="EC17" s="695"/>
    </row>
    <row r="18" spans="2:133" ht="11.25" customHeight="1" x14ac:dyDescent="0.2">
      <c r="B18" s="682" t="s">
        <v>265</v>
      </c>
      <c r="C18" s="683"/>
      <c r="D18" s="683"/>
      <c r="E18" s="683"/>
      <c r="F18" s="683"/>
      <c r="G18" s="683"/>
      <c r="H18" s="683"/>
      <c r="I18" s="683"/>
      <c r="J18" s="683"/>
      <c r="K18" s="683"/>
      <c r="L18" s="683"/>
      <c r="M18" s="683"/>
      <c r="N18" s="683"/>
      <c r="O18" s="683"/>
      <c r="P18" s="683"/>
      <c r="Q18" s="684"/>
      <c r="R18" s="685">
        <v>126230</v>
      </c>
      <c r="S18" s="686"/>
      <c r="T18" s="686"/>
      <c r="U18" s="686"/>
      <c r="V18" s="686"/>
      <c r="W18" s="686"/>
      <c r="X18" s="686"/>
      <c r="Y18" s="687"/>
      <c r="Z18" s="688">
        <v>0.3</v>
      </c>
      <c r="AA18" s="688"/>
      <c r="AB18" s="688"/>
      <c r="AC18" s="688"/>
      <c r="AD18" s="689">
        <v>126230</v>
      </c>
      <c r="AE18" s="689"/>
      <c r="AF18" s="689"/>
      <c r="AG18" s="689"/>
      <c r="AH18" s="689"/>
      <c r="AI18" s="689"/>
      <c r="AJ18" s="689"/>
      <c r="AK18" s="689"/>
      <c r="AL18" s="690">
        <v>0.7</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128</v>
      </c>
      <c r="BP18" s="688"/>
      <c r="BQ18" s="688"/>
      <c r="BR18" s="688"/>
      <c r="BS18" s="694" t="s">
        <v>236</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177</v>
      </c>
      <c r="DA18" s="688"/>
      <c r="DB18" s="688"/>
      <c r="DC18" s="688"/>
      <c r="DD18" s="694" t="s">
        <v>236</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2">
      <c r="B19" s="682" t="s">
        <v>268</v>
      </c>
      <c r="C19" s="683"/>
      <c r="D19" s="683"/>
      <c r="E19" s="683"/>
      <c r="F19" s="683"/>
      <c r="G19" s="683"/>
      <c r="H19" s="683"/>
      <c r="I19" s="683"/>
      <c r="J19" s="683"/>
      <c r="K19" s="683"/>
      <c r="L19" s="683"/>
      <c r="M19" s="683"/>
      <c r="N19" s="683"/>
      <c r="O19" s="683"/>
      <c r="P19" s="683"/>
      <c r="Q19" s="684"/>
      <c r="R19" s="685">
        <v>106798</v>
      </c>
      <c r="S19" s="686"/>
      <c r="T19" s="686"/>
      <c r="U19" s="686"/>
      <c r="V19" s="686"/>
      <c r="W19" s="686"/>
      <c r="X19" s="686"/>
      <c r="Y19" s="687"/>
      <c r="Z19" s="688">
        <v>0.3</v>
      </c>
      <c r="AA19" s="688"/>
      <c r="AB19" s="688"/>
      <c r="AC19" s="688"/>
      <c r="AD19" s="689">
        <v>106798</v>
      </c>
      <c r="AE19" s="689"/>
      <c r="AF19" s="689"/>
      <c r="AG19" s="689"/>
      <c r="AH19" s="689"/>
      <c r="AI19" s="689"/>
      <c r="AJ19" s="689"/>
      <c r="AK19" s="689"/>
      <c r="AL19" s="690">
        <v>0.6</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769719</v>
      </c>
      <c r="BH19" s="686"/>
      <c r="BI19" s="686"/>
      <c r="BJ19" s="686"/>
      <c r="BK19" s="686"/>
      <c r="BL19" s="686"/>
      <c r="BM19" s="686"/>
      <c r="BN19" s="687"/>
      <c r="BO19" s="688">
        <v>5.9</v>
      </c>
      <c r="BP19" s="688"/>
      <c r="BQ19" s="688"/>
      <c r="BR19" s="688"/>
      <c r="BS19" s="694" t="s">
        <v>236</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236</v>
      </c>
      <c r="CS19" s="686"/>
      <c r="CT19" s="686"/>
      <c r="CU19" s="686"/>
      <c r="CV19" s="686"/>
      <c r="CW19" s="686"/>
      <c r="CX19" s="686"/>
      <c r="CY19" s="687"/>
      <c r="CZ19" s="688" t="s">
        <v>236</v>
      </c>
      <c r="DA19" s="688"/>
      <c r="DB19" s="688"/>
      <c r="DC19" s="688"/>
      <c r="DD19" s="694" t="s">
        <v>128</v>
      </c>
      <c r="DE19" s="686"/>
      <c r="DF19" s="686"/>
      <c r="DG19" s="686"/>
      <c r="DH19" s="686"/>
      <c r="DI19" s="686"/>
      <c r="DJ19" s="686"/>
      <c r="DK19" s="686"/>
      <c r="DL19" s="686"/>
      <c r="DM19" s="686"/>
      <c r="DN19" s="686"/>
      <c r="DO19" s="686"/>
      <c r="DP19" s="687"/>
      <c r="DQ19" s="694" t="s">
        <v>236</v>
      </c>
      <c r="DR19" s="686"/>
      <c r="DS19" s="686"/>
      <c r="DT19" s="686"/>
      <c r="DU19" s="686"/>
      <c r="DV19" s="686"/>
      <c r="DW19" s="686"/>
      <c r="DX19" s="686"/>
      <c r="DY19" s="686"/>
      <c r="DZ19" s="686"/>
      <c r="EA19" s="686"/>
      <c r="EB19" s="686"/>
      <c r="EC19" s="695"/>
    </row>
    <row r="20" spans="2:133" ht="11.25" customHeight="1" x14ac:dyDescent="0.2">
      <c r="B20" s="682" t="s">
        <v>271</v>
      </c>
      <c r="C20" s="683"/>
      <c r="D20" s="683"/>
      <c r="E20" s="683"/>
      <c r="F20" s="683"/>
      <c r="G20" s="683"/>
      <c r="H20" s="683"/>
      <c r="I20" s="683"/>
      <c r="J20" s="683"/>
      <c r="K20" s="683"/>
      <c r="L20" s="683"/>
      <c r="M20" s="683"/>
      <c r="N20" s="683"/>
      <c r="O20" s="683"/>
      <c r="P20" s="683"/>
      <c r="Q20" s="684"/>
      <c r="R20" s="685">
        <v>14721</v>
      </c>
      <c r="S20" s="686"/>
      <c r="T20" s="686"/>
      <c r="U20" s="686"/>
      <c r="V20" s="686"/>
      <c r="W20" s="686"/>
      <c r="X20" s="686"/>
      <c r="Y20" s="687"/>
      <c r="Z20" s="688">
        <v>0</v>
      </c>
      <c r="AA20" s="688"/>
      <c r="AB20" s="688"/>
      <c r="AC20" s="688"/>
      <c r="AD20" s="689">
        <v>14721</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769719</v>
      </c>
      <c r="BH20" s="686"/>
      <c r="BI20" s="686"/>
      <c r="BJ20" s="686"/>
      <c r="BK20" s="686"/>
      <c r="BL20" s="686"/>
      <c r="BM20" s="686"/>
      <c r="BN20" s="687"/>
      <c r="BO20" s="688">
        <v>5.9</v>
      </c>
      <c r="BP20" s="688"/>
      <c r="BQ20" s="688"/>
      <c r="BR20" s="688"/>
      <c r="BS20" s="694" t="s">
        <v>128</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37050872</v>
      </c>
      <c r="CS20" s="686"/>
      <c r="CT20" s="686"/>
      <c r="CU20" s="686"/>
      <c r="CV20" s="686"/>
      <c r="CW20" s="686"/>
      <c r="CX20" s="686"/>
      <c r="CY20" s="687"/>
      <c r="CZ20" s="688">
        <v>100</v>
      </c>
      <c r="DA20" s="688"/>
      <c r="DB20" s="688"/>
      <c r="DC20" s="688"/>
      <c r="DD20" s="694">
        <v>2419010</v>
      </c>
      <c r="DE20" s="686"/>
      <c r="DF20" s="686"/>
      <c r="DG20" s="686"/>
      <c r="DH20" s="686"/>
      <c r="DI20" s="686"/>
      <c r="DJ20" s="686"/>
      <c r="DK20" s="686"/>
      <c r="DL20" s="686"/>
      <c r="DM20" s="686"/>
      <c r="DN20" s="686"/>
      <c r="DO20" s="686"/>
      <c r="DP20" s="687"/>
      <c r="DQ20" s="694">
        <v>19219132</v>
      </c>
      <c r="DR20" s="686"/>
      <c r="DS20" s="686"/>
      <c r="DT20" s="686"/>
      <c r="DU20" s="686"/>
      <c r="DV20" s="686"/>
      <c r="DW20" s="686"/>
      <c r="DX20" s="686"/>
      <c r="DY20" s="686"/>
      <c r="DZ20" s="686"/>
      <c r="EA20" s="686"/>
      <c r="EB20" s="686"/>
      <c r="EC20" s="695"/>
    </row>
    <row r="21" spans="2:133" ht="11.25" customHeight="1" x14ac:dyDescent="0.2">
      <c r="B21" s="682" t="s">
        <v>274</v>
      </c>
      <c r="C21" s="683"/>
      <c r="D21" s="683"/>
      <c r="E21" s="683"/>
      <c r="F21" s="683"/>
      <c r="G21" s="683"/>
      <c r="H21" s="683"/>
      <c r="I21" s="683"/>
      <c r="J21" s="683"/>
      <c r="K21" s="683"/>
      <c r="L21" s="683"/>
      <c r="M21" s="683"/>
      <c r="N21" s="683"/>
      <c r="O21" s="683"/>
      <c r="P21" s="683"/>
      <c r="Q21" s="684"/>
      <c r="R21" s="685">
        <v>4711</v>
      </c>
      <c r="S21" s="686"/>
      <c r="T21" s="686"/>
      <c r="U21" s="686"/>
      <c r="V21" s="686"/>
      <c r="W21" s="686"/>
      <c r="X21" s="686"/>
      <c r="Y21" s="687"/>
      <c r="Z21" s="688">
        <v>0</v>
      </c>
      <c r="AA21" s="688"/>
      <c r="AB21" s="688"/>
      <c r="AC21" s="688"/>
      <c r="AD21" s="689">
        <v>4711</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t="s">
        <v>236</v>
      </c>
      <c r="BH21" s="686"/>
      <c r="BI21" s="686"/>
      <c r="BJ21" s="686"/>
      <c r="BK21" s="686"/>
      <c r="BL21" s="686"/>
      <c r="BM21" s="686"/>
      <c r="BN21" s="687"/>
      <c r="BO21" s="688" t="s">
        <v>236</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276</v>
      </c>
      <c r="C22" s="683"/>
      <c r="D22" s="683"/>
      <c r="E22" s="683"/>
      <c r="F22" s="683"/>
      <c r="G22" s="683"/>
      <c r="H22" s="683"/>
      <c r="I22" s="683"/>
      <c r="J22" s="683"/>
      <c r="K22" s="683"/>
      <c r="L22" s="683"/>
      <c r="M22" s="683"/>
      <c r="N22" s="683"/>
      <c r="O22" s="683"/>
      <c r="P22" s="683"/>
      <c r="Q22" s="684"/>
      <c r="R22" s="685">
        <v>1220771</v>
      </c>
      <c r="S22" s="686"/>
      <c r="T22" s="686"/>
      <c r="U22" s="686"/>
      <c r="V22" s="686"/>
      <c r="W22" s="686"/>
      <c r="X22" s="686"/>
      <c r="Y22" s="687"/>
      <c r="Z22" s="688">
        <v>3.2</v>
      </c>
      <c r="AA22" s="688"/>
      <c r="AB22" s="688"/>
      <c r="AC22" s="688"/>
      <c r="AD22" s="689">
        <v>1054771</v>
      </c>
      <c r="AE22" s="689"/>
      <c r="AF22" s="689"/>
      <c r="AG22" s="689"/>
      <c r="AH22" s="689"/>
      <c r="AI22" s="689"/>
      <c r="AJ22" s="689"/>
      <c r="AK22" s="689"/>
      <c r="AL22" s="690">
        <v>6.2</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236</v>
      </c>
      <c r="BP22" s="688"/>
      <c r="BQ22" s="688"/>
      <c r="BR22" s="688"/>
      <c r="BS22" s="694" t="s">
        <v>128</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279</v>
      </c>
      <c r="C23" s="683"/>
      <c r="D23" s="683"/>
      <c r="E23" s="683"/>
      <c r="F23" s="683"/>
      <c r="G23" s="683"/>
      <c r="H23" s="683"/>
      <c r="I23" s="683"/>
      <c r="J23" s="683"/>
      <c r="K23" s="683"/>
      <c r="L23" s="683"/>
      <c r="M23" s="683"/>
      <c r="N23" s="683"/>
      <c r="O23" s="683"/>
      <c r="P23" s="683"/>
      <c r="Q23" s="684"/>
      <c r="R23" s="685">
        <v>1054771</v>
      </c>
      <c r="S23" s="686"/>
      <c r="T23" s="686"/>
      <c r="U23" s="686"/>
      <c r="V23" s="686"/>
      <c r="W23" s="686"/>
      <c r="X23" s="686"/>
      <c r="Y23" s="687"/>
      <c r="Z23" s="688">
        <v>2.7</v>
      </c>
      <c r="AA23" s="688"/>
      <c r="AB23" s="688"/>
      <c r="AC23" s="688"/>
      <c r="AD23" s="689">
        <v>1054771</v>
      </c>
      <c r="AE23" s="689"/>
      <c r="AF23" s="689"/>
      <c r="AG23" s="689"/>
      <c r="AH23" s="689"/>
      <c r="AI23" s="689"/>
      <c r="AJ23" s="689"/>
      <c r="AK23" s="689"/>
      <c r="AL23" s="690">
        <v>6.2</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v>769719</v>
      </c>
      <c r="BH23" s="686"/>
      <c r="BI23" s="686"/>
      <c r="BJ23" s="686"/>
      <c r="BK23" s="686"/>
      <c r="BL23" s="686"/>
      <c r="BM23" s="686"/>
      <c r="BN23" s="687"/>
      <c r="BO23" s="688">
        <v>5.9</v>
      </c>
      <c r="BP23" s="688"/>
      <c r="BQ23" s="688"/>
      <c r="BR23" s="688"/>
      <c r="BS23" s="694" t="s">
        <v>128</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2">
      <c r="B24" s="682" t="s">
        <v>286</v>
      </c>
      <c r="C24" s="683"/>
      <c r="D24" s="683"/>
      <c r="E24" s="683"/>
      <c r="F24" s="683"/>
      <c r="G24" s="683"/>
      <c r="H24" s="683"/>
      <c r="I24" s="683"/>
      <c r="J24" s="683"/>
      <c r="K24" s="683"/>
      <c r="L24" s="683"/>
      <c r="M24" s="683"/>
      <c r="N24" s="683"/>
      <c r="O24" s="683"/>
      <c r="P24" s="683"/>
      <c r="Q24" s="684"/>
      <c r="R24" s="685">
        <v>166000</v>
      </c>
      <c r="S24" s="686"/>
      <c r="T24" s="686"/>
      <c r="U24" s="686"/>
      <c r="V24" s="686"/>
      <c r="W24" s="686"/>
      <c r="X24" s="686"/>
      <c r="Y24" s="687"/>
      <c r="Z24" s="688">
        <v>0.4</v>
      </c>
      <c r="AA24" s="688"/>
      <c r="AB24" s="688"/>
      <c r="AC24" s="688"/>
      <c r="AD24" s="689" t="s">
        <v>128</v>
      </c>
      <c r="AE24" s="689"/>
      <c r="AF24" s="689"/>
      <c r="AG24" s="689"/>
      <c r="AH24" s="689"/>
      <c r="AI24" s="689"/>
      <c r="AJ24" s="689"/>
      <c r="AK24" s="689"/>
      <c r="AL24" s="690" t="s">
        <v>236</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177</v>
      </c>
      <c r="BP24" s="688"/>
      <c r="BQ24" s="688"/>
      <c r="BR24" s="688"/>
      <c r="BS24" s="694" t="s">
        <v>128</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15609548</v>
      </c>
      <c r="CS24" s="675"/>
      <c r="CT24" s="675"/>
      <c r="CU24" s="675"/>
      <c r="CV24" s="675"/>
      <c r="CW24" s="675"/>
      <c r="CX24" s="675"/>
      <c r="CY24" s="676"/>
      <c r="CZ24" s="679">
        <v>42.1</v>
      </c>
      <c r="DA24" s="680"/>
      <c r="DB24" s="680"/>
      <c r="DC24" s="699"/>
      <c r="DD24" s="724">
        <v>9779905</v>
      </c>
      <c r="DE24" s="675"/>
      <c r="DF24" s="675"/>
      <c r="DG24" s="675"/>
      <c r="DH24" s="675"/>
      <c r="DI24" s="675"/>
      <c r="DJ24" s="675"/>
      <c r="DK24" s="676"/>
      <c r="DL24" s="724">
        <v>9714716</v>
      </c>
      <c r="DM24" s="675"/>
      <c r="DN24" s="675"/>
      <c r="DO24" s="675"/>
      <c r="DP24" s="675"/>
      <c r="DQ24" s="675"/>
      <c r="DR24" s="675"/>
      <c r="DS24" s="675"/>
      <c r="DT24" s="675"/>
      <c r="DU24" s="675"/>
      <c r="DV24" s="676"/>
      <c r="DW24" s="679">
        <v>56.4</v>
      </c>
      <c r="DX24" s="680"/>
      <c r="DY24" s="680"/>
      <c r="DZ24" s="680"/>
      <c r="EA24" s="680"/>
      <c r="EB24" s="680"/>
      <c r="EC24" s="681"/>
    </row>
    <row r="25" spans="2:133" ht="11.25" customHeight="1" x14ac:dyDescent="0.2">
      <c r="B25" s="682" t="s">
        <v>289</v>
      </c>
      <c r="C25" s="683"/>
      <c r="D25" s="683"/>
      <c r="E25" s="683"/>
      <c r="F25" s="683"/>
      <c r="G25" s="683"/>
      <c r="H25" s="683"/>
      <c r="I25" s="683"/>
      <c r="J25" s="683"/>
      <c r="K25" s="683"/>
      <c r="L25" s="683"/>
      <c r="M25" s="683"/>
      <c r="N25" s="683"/>
      <c r="O25" s="683"/>
      <c r="P25" s="683"/>
      <c r="Q25" s="684"/>
      <c r="R25" s="685" t="s">
        <v>236</v>
      </c>
      <c r="S25" s="686"/>
      <c r="T25" s="686"/>
      <c r="U25" s="686"/>
      <c r="V25" s="686"/>
      <c r="W25" s="686"/>
      <c r="X25" s="686"/>
      <c r="Y25" s="687"/>
      <c r="Z25" s="688" t="s">
        <v>236</v>
      </c>
      <c r="AA25" s="688"/>
      <c r="AB25" s="688"/>
      <c r="AC25" s="688"/>
      <c r="AD25" s="689" t="s">
        <v>128</v>
      </c>
      <c r="AE25" s="689"/>
      <c r="AF25" s="689"/>
      <c r="AG25" s="689"/>
      <c r="AH25" s="689"/>
      <c r="AI25" s="689"/>
      <c r="AJ25" s="689"/>
      <c r="AK25" s="689"/>
      <c r="AL25" s="690" t="s">
        <v>128</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236</v>
      </c>
      <c r="BH25" s="686"/>
      <c r="BI25" s="686"/>
      <c r="BJ25" s="686"/>
      <c r="BK25" s="686"/>
      <c r="BL25" s="686"/>
      <c r="BM25" s="686"/>
      <c r="BN25" s="687"/>
      <c r="BO25" s="688" t="s">
        <v>177</v>
      </c>
      <c r="BP25" s="688"/>
      <c r="BQ25" s="688"/>
      <c r="BR25" s="688"/>
      <c r="BS25" s="694" t="s">
        <v>128</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5922145</v>
      </c>
      <c r="CS25" s="721"/>
      <c r="CT25" s="721"/>
      <c r="CU25" s="721"/>
      <c r="CV25" s="721"/>
      <c r="CW25" s="721"/>
      <c r="CX25" s="721"/>
      <c r="CY25" s="722"/>
      <c r="CZ25" s="690">
        <v>16</v>
      </c>
      <c r="DA25" s="719"/>
      <c r="DB25" s="719"/>
      <c r="DC25" s="723"/>
      <c r="DD25" s="694">
        <v>5600275</v>
      </c>
      <c r="DE25" s="721"/>
      <c r="DF25" s="721"/>
      <c r="DG25" s="721"/>
      <c r="DH25" s="721"/>
      <c r="DI25" s="721"/>
      <c r="DJ25" s="721"/>
      <c r="DK25" s="722"/>
      <c r="DL25" s="694">
        <v>5535332</v>
      </c>
      <c r="DM25" s="721"/>
      <c r="DN25" s="721"/>
      <c r="DO25" s="721"/>
      <c r="DP25" s="721"/>
      <c r="DQ25" s="721"/>
      <c r="DR25" s="721"/>
      <c r="DS25" s="721"/>
      <c r="DT25" s="721"/>
      <c r="DU25" s="721"/>
      <c r="DV25" s="722"/>
      <c r="DW25" s="690">
        <v>32.200000000000003</v>
      </c>
      <c r="DX25" s="719"/>
      <c r="DY25" s="719"/>
      <c r="DZ25" s="719"/>
      <c r="EA25" s="719"/>
      <c r="EB25" s="719"/>
      <c r="EC25" s="720"/>
    </row>
    <row r="26" spans="2:133" ht="11.25" customHeight="1" x14ac:dyDescent="0.2">
      <c r="B26" s="682" t="s">
        <v>292</v>
      </c>
      <c r="C26" s="683"/>
      <c r="D26" s="683"/>
      <c r="E26" s="683"/>
      <c r="F26" s="683"/>
      <c r="G26" s="683"/>
      <c r="H26" s="683"/>
      <c r="I26" s="683"/>
      <c r="J26" s="683"/>
      <c r="K26" s="683"/>
      <c r="L26" s="683"/>
      <c r="M26" s="683"/>
      <c r="N26" s="683"/>
      <c r="O26" s="683"/>
      <c r="P26" s="683"/>
      <c r="Q26" s="684"/>
      <c r="R26" s="685">
        <v>16576734</v>
      </c>
      <c r="S26" s="686"/>
      <c r="T26" s="686"/>
      <c r="U26" s="686"/>
      <c r="V26" s="686"/>
      <c r="W26" s="686"/>
      <c r="X26" s="686"/>
      <c r="Y26" s="687"/>
      <c r="Z26" s="688">
        <v>42.8</v>
      </c>
      <c r="AA26" s="688"/>
      <c r="AB26" s="688"/>
      <c r="AC26" s="688"/>
      <c r="AD26" s="689">
        <v>15641015</v>
      </c>
      <c r="AE26" s="689"/>
      <c r="AF26" s="689"/>
      <c r="AG26" s="689"/>
      <c r="AH26" s="689"/>
      <c r="AI26" s="689"/>
      <c r="AJ26" s="689"/>
      <c r="AK26" s="689"/>
      <c r="AL26" s="690">
        <v>91.9</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177</v>
      </c>
      <c r="BH26" s="686"/>
      <c r="BI26" s="686"/>
      <c r="BJ26" s="686"/>
      <c r="BK26" s="686"/>
      <c r="BL26" s="686"/>
      <c r="BM26" s="686"/>
      <c r="BN26" s="687"/>
      <c r="BO26" s="688" t="s">
        <v>128</v>
      </c>
      <c r="BP26" s="688"/>
      <c r="BQ26" s="688"/>
      <c r="BR26" s="688"/>
      <c r="BS26" s="694" t="s">
        <v>236</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3980020</v>
      </c>
      <c r="CS26" s="686"/>
      <c r="CT26" s="686"/>
      <c r="CU26" s="686"/>
      <c r="CV26" s="686"/>
      <c r="CW26" s="686"/>
      <c r="CX26" s="686"/>
      <c r="CY26" s="687"/>
      <c r="CZ26" s="690">
        <v>10.7</v>
      </c>
      <c r="DA26" s="719"/>
      <c r="DB26" s="719"/>
      <c r="DC26" s="723"/>
      <c r="DD26" s="694">
        <v>3735018</v>
      </c>
      <c r="DE26" s="686"/>
      <c r="DF26" s="686"/>
      <c r="DG26" s="686"/>
      <c r="DH26" s="686"/>
      <c r="DI26" s="686"/>
      <c r="DJ26" s="686"/>
      <c r="DK26" s="687"/>
      <c r="DL26" s="694" t="s">
        <v>128</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2">
      <c r="B27" s="682" t="s">
        <v>295</v>
      </c>
      <c r="C27" s="683"/>
      <c r="D27" s="683"/>
      <c r="E27" s="683"/>
      <c r="F27" s="683"/>
      <c r="G27" s="683"/>
      <c r="H27" s="683"/>
      <c r="I27" s="683"/>
      <c r="J27" s="683"/>
      <c r="K27" s="683"/>
      <c r="L27" s="683"/>
      <c r="M27" s="683"/>
      <c r="N27" s="683"/>
      <c r="O27" s="683"/>
      <c r="P27" s="683"/>
      <c r="Q27" s="684"/>
      <c r="R27" s="685">
        <v>13999</v>
      </c>
      <c r="S27" s="686"/>
      <c r="T27" s="686"/>
      <c r="U27" s="686"/>
      <c r="V27" s="686"/>
      <c r="W27" s="686"/>
      <c r="X27" s="686"/>
      <c r="Y27" s="687"/>
      <c r="Z27" s="688">
        <v>0</v>
      </c>
      <c r="AA27" s="688"/>
      <c r="AB27" s="688"/>
      <c r="AC27" s="688"/>
      <c r="AD27" s="689">
        <v>13999</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13014635</v>
      </c>
      <c r="BH27" s="686"/>
      <c r="BI27" s="686"/>
      <c r="BJ27" s="686"/>
      <c r="BK27" s="686"/>
      <c r="BL27" s="686"/>
      <c r="BM27" s="686"/>
      <c r="BN27" s="687"/>
      <c r="BO27" s="688">
        <v>100</v>
      </c>
      <c r="BP27" s="688"/>
      <c r="BQ27" s="688"/>
      <c r="BR27" s="688"/>
      <c r="BS27" s="694">
        <v>55478</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7674874</v>
      </c>
      <c r="CS27" s="721"/>
      <c r="CT27" s="721"/>
      <c r="CU27" s="721"/>
      <c r="CV27" s="721"/>
      <c r="CW27" s="721"/>
      <c r="CX27" s="721"/>
      <c r="CY27" s="722"/>
      <c r="CZ27" s="690">
        <v>20.7</v>
      </c>
      <c r="DA27" s="719"/>
      <c r="DB27" s="719"/>
      <c r="DC27" s="723"/>
      <c r="DD27" s="694">
        <v>2167101</v>
      </c>
      <c r="DE27" s="721"/>
      <c r="DF27" s="721"/>
      <c r="DG27" s="721"/>
      <c r="DH27" s="721"/>
      <c r="DI27" s="721"/>
      <c r="DJ27" s="721"/>
      <c r="DK27" s="722"/>
      <c r="DL27" s="694">
        <v>2166855</v>
      </c>
      <c r="DM27" s="721"/>
      <c r="DN27" s="721"/>
      <c r="DO27" s="721"/>
      <c r="DP27" s="721"/>
      <c r="DQ27" s="721"/>
      <c r="DR27" s="721"/>
      <c r="DS27" s="721"/>
      <c r="DT27" s="721"/>
      <c r="DU27" s="721"/>
      <c r="DV27" s="722"/>
      <c r="DW27" s="690">
        <v>12.6</v>
      </c>
      <c r="DX27" s="719"/>
      <c r="DY27" s="719"/>
      <c r="DZ27" s="719"/>
      <c r="EA27" s="719"/>
      <c r="EB27" s="719"/>
      <c r="EC27" s="720"/>
    </row>
    <row r="28" spans="2:133" ht="11.25" customHeight="1" x14ac:dyDescent="0.2">
      <c r="B28" s="682" t="s">
        <v>298</v>
      </c>
      <c r="C28" s="683"/>
      <c r="D28" s="683"/>
      <c r="E28" s="683"/>
      <c r="F28" s="683"/>
      <c r="G28" s="683"/>
      <c r="H28" s="683"/>
      <c r="I28" s="683"/>
      <c r="J28" s="683"/>
      <c r="K28" s="683"/>
      <c r="L28" s="683"/>
      <c r="M28" s="683"/>
      <c r="N28" s="683"/>
      <c r="O28" s="683"/>
      <c r="P28" s="683"/>
      <c r="Q28" s="684"/>
      <c r="R28" s="685">
        <v>138005</v>
      </c>
      <c r="S28" s="686"/>
      <c r="T28" s="686"/>
      <c r="U28" s="686"/>
      <c r="V28" s="686"/>
      <c r="W28" s="686"/>
      <c r="X28" s="686"/>
      <c r="Y28" s="687"/>
      <c r="Z28" s="688">
        <v>0.4</v>
      </c>
      <c r="AA28" s="688"/>
      <c r="AB28" s="688"/>
      <c r="AC28" s="688"/>
      <c r="AD28" s="689" t="s">
        <v>128</v>
      </c>
      <c r="AE28" s="689"/>
      <c r="AF28" s="689"/>
      <c r="AG28" s="689"/>
      <c r="AH28" s="689"/>
      <c r="AI28" s="689"/>
      <c r="AJ28" s="689"/>
      <c r="AK28" s="689"/>
      <c r="AL28" s="690" t="s">
        <v>128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2012529</v>
      </c>
      <c r="CS28" s="686"/>
      <c r="CT28" s="686"/>
      <c r="CU28" s="686"/>
      <c r="CV28" s="686"/>
      <c r="CW28" s="686"/>
      <c r="CX28" s="686"/>
      <c r="CY28" s="687"/>
      <c r="CZ28" s="690">
        <v>5.4</v>
      </c>
      <c r="DA28" s="719"/>
      <c r="DB28" s="719"/>
      <c r="DC28" s="723"/>
      <c r="DD28" s="694">
        <v>2012529</v>
      </c>
      <c r="DE28" s="686"/>
      <c r="DF28" s="686"/>
      <c r="DG28" s="686"/>
      <c r="DH28" s="686"/>
      <c r="DI28" s="686"/>
      <c r="DJ28" s="686"/>
      <c r="DK28" s="687"/>
      <c r="DL28" s="694">
        <v>2012529</v>
      </c>
      <c r="DM28" s="686"/>
      <c r="DN28" s="686"/>
      <c r="DO28" s="686"/>
      <c r="DP28" s="686"/>
      <c r="DQ28" s="686"/>
      <c r="DR28" s="686"/>
      <c r="DS28" s="686"/>
      <c r="DT28" s="686"/>
      <c r="DU28" s="686"/>
      <c r="DV28" s="687"/>
      <c r="DW28" s="690">
        <v>11.7</v>
      </c>
      <c r="DX28" s="719"/>
      <c r="DY28" s="719"/>
      <c r="DZ28" s="719"/>
      <c r="EA28" s="719"/>
      <c r="EB28" s="719"/>
      <c r="EC28" s="720"/>
    </row>
    <row r="29" spans="2:133" ht="11.25" customHeight="1" x14ac:dyDescent="0.2">
      <c r="B29" s="682" t="s">
        <v>300</v>
      </c>
      <c r="C29" s="683"/>
      <c r="D29" s="683"/>
      <c r="E29" s="683"/>
      <c r="F29" s="683"/>
      <c r="G29" s="683"/>
      <c r="H29" s="683"/>
      <c r="I29" s="683"/>
      <c r="J29" s="683"/>
      <c r="K29" s="683"/>
      <c r="L29" s="683"/>
      <c r="M29" s="683"/>
      <c r="N29" s="683"/>
      <c r="O29" s="683"/>
      <c r="P29" s="683"/>
      <c r="Q29" s="684"/>
      <c r="R29" s="685">
        <v>101870</v>
      </c>
      <c r="S29" s="686"/>
      <c r="T29" s="686"/>
      <c r="U29" s="686"/>
      <c r="V29" s="686"/>
      <c r="W29" s="686"/>
      <c r="X29" s="686"/>
      <c r="Y29" s="687"/>
      <c r="Z29" s="688">
        <v>0.3</v>
      </c>
      <c r="AA29" s="688"/>
      <c r="AB29" s="688"/>
      <c r="AC29" s="688"/>
      <c r="AD29" s="689">
        <v>55946</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70</v>
      </c>
      <c r="CG29" s="701"/>
      <c r="CH29" s="701"/>
      <c r="CI29" s="701"/>
      <c r="CJ29" s="701"/>
      <c r="CK29" s="701"/>
      <c r="CL29" s="701"/>
      <c r="CM29" s="701"/>
      <c r="CN29" s="701"/>
      <c r="CO29" s="701"/>
      <c r="CP29" s="701"/>
      <c r="CQ29" s="702"/>
      <c r="CR29" s="685">
        <v>2012529</v>
      </c>
      <c r="CS29" s="721"/>
      <c r="CT29" s="721"/>
      <c r="CU29" s="721"/>
      <c r="CV29" s="721"/>
      <c r="CW29" s="721"/>
      <c r="CX29" s="721"/>
      <c r="CY29" s="722"/>
      <c r="CZ29" s="690">
        <v>5.4</v>
      </c>
      <c r="DA29" s="719"/>
      <c r="DB29" s="719"/>
      <c r="DC29" s="723"/>
      <c r="DD29" s="694">
        <v>2012529</v>
      </c>
      <c r="DE29" s="721"/>
      <c r="DF29" s="721"/>
      <c r="DG29" s="721"/>
      <c r="DH29" s="721"/>
      <c r="DI29" s="721"/>
      <c r="DJ29" s="721"/>
      <c r="DK29" s="722"/>
      <c r="DL29" s="694">
        <v>2012529</v>
      </c>
      <c r="DM29" s="721"/>
      <c r="DN29" s="721"/>
      <c r="DO29" s="721"/>
      <c r="DP29" s="721"/>
      <c r="DQ29" s="721"/>
      <c r="DR29" s="721"/>
      <c r="DS29" s="721"/>
      <c r="DT29" s="721"/>
      <c r="DU29" s="721"/>
      <c r="DV29" s="722"/>
      <c r="DW29" s="690">
        <v>11.7</v>
      </c>
      <c r="DX29" s="719"/>
      <c r="DY29" s="719"/>
      <c r="DZ29" s="719"/>
      <c r="EA29" s="719"/>
      <c r="EB29" s="719"/>
      <c r="EC29" s="720"/>
    </row>
    <row r="30" spans="2:133" ht="11.25" customHeight="1" x14ac:dyDescent="0.2">
      <c r="B30" s="682" t="s">
        <v>302</v>
      </c>
      <c r="C30" s="683"/>
      <c r="D30" s="683"/>
      <c r="E30" s="683"/>
      <c r="F30" s="683"/>
      <c r="G30" s="683"/>
      <c r="H30" s="683"/>
      <c r="I30" s="683"/>
      <c r="J30" s="683"/>
      <c r="K30" s="683"/>
      <c r="L30" s="683"/>
      <c r="M30" s="683"/>
      <c r="N30" s="683"/>
      <c r="O30" s="683"/>
      <c r="P30" s="683"/>
      <c r="Q30" s="684"/>
      <c r="R30" s="685">
        <v>71058</v>
      </c>
      <c r="S30" s="686"/>
      <c r="T30" s="686"/>
      <c r="U30" s="686"/>
      <c r="V30" s="686"/>
      <c r="W30" s="686"/>
      <c r="X30" s="686"/>
      <c r="Y30" s="687"/>
      <c r="Z30" s="688">
        <v>0.2</v>
      </c>
      <c r="AA30" s="688"/>
      <c r="AB30" s="688"/>
      <c r="AC30" s="688"/>
      <c r="AD30" s="689" t="s">
        <v>177</v>
      </c>
      <c r="AE30" s="689"/>
      <c r="AF30" s="689"/>
      <c r="AG30" s="689"/>
      <c r="AH30" s="689"/>
      <c r="AI30" s="689"/>
      <c r="AJ30" s="689"/>
      <c r="AK30" s="689"/>
      <c r="AL30" s="690" t="s">
        <v>128</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303</v>
      </c>
      <c r="BH30" s="738"/>
      <c r="BI30" s="738"/>
      <c r="BJ30" s="738"/>
      <c r="BK30" s="738"/>
      <c r="BL30" s="738"/>
      <c r="BM30" s="738"/>
      <c r="BN30" s="738"/>
      <c r="BO30" s="738"/>
      <c r="BP30" s="738"/>
      <c r="BQ30" s="739"/>
      <c r="BR30" s="664" t="s">
        <v>304</v>
      </c>
      <c r="BS30" s="738"/>
      <c r="BT30" s="738"/>
      <c r="BU30" s="738"/>
      <c r="BV30" s="738"/>
      <c r="BW30" s="738"/>
      <c r="BX30" s="738"/>
      <c r="BY30" s="738"/>
      <c r="BZ30" s="738"/>
      <c r="CA30" s="738"/>
      <c r="CB30" s="739"/>
      <c r="CD30" s="727"/>
      <c r="CE30" s="728"/>
      <c r="CF30" s="700" t="s">
        <v>305</v>
      </c>
      <c r="CG30" s="701"/>
      <c r="CH30" s="701"/>
      <c r="CI30" s="701"/>
      <c r="CJ30" s="701"/>
      <c r="CK30" s="701"/>
      <c r="CL30" s="701"/>
      <c r="CM30" s="701"/>
      <c r="CN30" s="701"/>
      <c r="CO30" s="701"/>
      <c r="CP30" s="701"/>
      <c r="CQ30" s="702"/>
      <c r="CR30" s="685">
        <v>1935814</v>
      </c>
      <c r="CS30" s="686"/>
      <c r="CT30" s="686"/>
      <c r="CU30" s="686"/>
      <c r="CV30" s="686"/>
      <c r="CW30" s="686"/>
      <c r="CX30" s="686"/>
      <c r="CY30" s="687"/>
      <c r="CZ30" s="690">
        <v>5.2</v>
      </c>
      <c r="DA30" s="719"/>
      <c r="DB30" s="719"/>
      <c r="DC30" s="723"/>
      <c r="DD30" s="694">
        <v>1935814</v>
      </c>
      <c r="DE30" s="686"/>
      <c r="DF30" s="686"/>
      <c r="DG30" s="686"/>
      <c r="DH30" s="686"/>
      <c r="DI30" s="686"/>
      <c r="DJ30" s="686"/>
      <c r="DK30" s="687"/>
      <c r="DL30" s="694">
        <v>1935814</v>
      </c>
      <c r="DM30" s="686"/>
      <c r="DN30" s="686"/>
      <c r="DO30" s="686"/>
      <c r="DP30" s="686"/>
      <c r="DQ30" s="686"/>
      <c r="DR30" s="686"/>
      <c r="DS30" s="686"/>
      <c r="DT30" s="686"/>
      <c r="DU30" s="686"/>
      <c r="DV30" s="687"/>
      <c r="DW30" s="690">
        <v>11.2</v>
      </c>
      <c r="DX30" s="719"/>
      <c r="DY30" s="719"/>
      <c r="DZ30" s="719"/>
      <c r="EA30" s="719"/>
      <c r="EB30" s="719"/>
      <c r="EC30" s="720"/>
    </row>
    <row r="31" spans="2:133" ht="11.25" customHeight="1" x14ac:dyDescent="0.2">
      <c r="B31" s="682" t="s">
        <v>306</v>
      </c>
      <c r="C31" s="683"/>
      <c r="D31" s="683"/>
      <c r="E31" s="683"/>
      <c r="F31" s="683"/>
      <c r="G31" s="683"/>
      <c r="H31" s="683"/>
      <c r="I31" s="683"/>
      <c r="J31" s="683"/>
      <c r="K31" s="683"/>
      <c r="L31" s="683"/>
      <c r="M31" s="683"/>
      <c r="N31" s="683"/>
      <c r="O31" s="683"/>
      <c r="P31" s="683"/>
      <c r="Q31" s="684"/>
      <c r="R31" s="685">
        <v>14939033</v>
      </c>
      <c r="S31" s="686"/>
      <c r="T31" s="686"/>
      <c r="U31" s="686"/>
      <c r="V31" s="686"/>
      <c r="W31" s="686"/>
      <c r="X31" s="686"/>
      <c r="Y31" s="687"/>
      <c r="Z31" s="688">
        <v>38.6</v>
      </c>
      <c r="AA31" s="688"/>
      <c r="AB31" s="688"/>
      <c r="AC31" s="688"/>
      <c r="AD31" s="689" t="s">
        <v>236</v>
      </c>
      <c r="AE31" s="689"/>
      <c r="AF31" s="689"/>
      <c r="AG31" s="689"/>
      <c r="AH31" s="689"/>
      <c r="AI31" s="689"/>
      <c r="AJ31" s="689"/>
      <c r="AK31" s="689"/>
      <c r="AL31" s="690" t="s">
        <v>236</v>
      </c>
      <c r="AM31" s="691"/>
      <c r="AN31" s="691"/>
      <c r="AO31" s="692"/>
      <c r="AP31" s="742" t="s">
        <v>307</v>
      </c>
      <c r="AQ31" s="743"/>
      <c r="AR31" s="743"/>
      <c r="AS31" s="743"/>
      <c r="AT31" s="748" t="s">
        <v>308</v>
      </c>
      <c r="AU31" s="231"/>
      <c r="AV31" s="231"/>
      <c r="AW31" s="231"/>
      <c r="AX31" s="671" t="s">
        <v>185</v>
      </c>
      <c r="AY31" s="672"/>
      <c r="AZ31" s="672"/>
      <c r="BA31" s="672"/>
      <c r="BB31" s="672"/>
      <c r="BC31" s="672"/>
      <c r="BD31" s="672"/>
      <c r="BE31" s="672"/>
      <c r="BF31" s="673"/>
      <c r="BG31" s="753">
        <v>99.1</v>
      </c>
      <c r="BH31" s="740"/>
      <c r="BI31" s="740"/>
      <c r="BJ31" s="740"/>
      <c r="BK31" s="740"/>
      <c r="BL31" s="740"/>
      <c r="BM31" s="680">
        <v>97.3</v>
      </c>
      <c r="BN31" s="740"/>
      <c r="BO31" s="740"/>
      <c r="BP31" s="740"/>
      <c r="BQ31" s="741"/>
      <c r="BR31" s="753">
        <v>99.2</v>
      </c>
      <c r="BS31" s="740"/>
      <c r="BT31" s="740"/>
      <c r="BU31" s="740"/>
      <c r="BV31" s="740"/>
      <c r="BW31" s="740"/>
      <c r="BX31" s="680">
        <v>97.1</v>
      </c>
      <c r="BY31" s="740"/>
      <c r="BZ31" s="740"/>
      <c r="CA31" s="740"/>
      <c r="CB31" s="741"/>
      <c r="CD31" s="727"/>
      <c r="CE31" s="728"/>
      <c r="CF31" s="700" t="s">
        <v>309</v>
      </c>
      <c r="CG31" s="701"/>
      <c r="CH31" s="701"/>
      <c r="CI31" s="701"/>
      <c r="CJ31" s="701"/>
      <c r="CK31" s="701"/>
      <c r="CL31" s="701"/>
      <c r="CM31" s="701"/>
      <c r="CN31" s="701"/>
      <c r="CO31" s="701"/>
      <c r="CP31" s="701"/>
      <c r="CQ31" s="702"/>
      <c r="CR31" s="685">
        <v>76715</v>
      </c>
      <c r="CS31" s="721"/>
      <c r="CT31" s="721"/>
      <c r="CU31" s="721"/>
      <c r="CV31" s="721"/>
      <c r="CW31" s="721"/>
      <c r="CX31" s="721"/>
      <c r="CY31" s="722"/>
      <c r="CZ31" s="690">
        <v>0.2</v>
      </c>
      <c r="DA31" s="719"/>
      <c r="DB31" s="719"/>
      <c r="DC31" s="723"/>
      <c r="DD31" s="694">
        <v>76715</v>
      </c>
      <c r="DE31" s="721"/>
      <c r="DF31" s="721"/>
      <c r="DG31" s="721"/>
      <c r="DH31" s="721"/>
      <c r="DI31" s="721"/>
      <c r="DJ31" s="721"/>
      <c r="DK31" s="722"/>
      <c r="DL31" s="694">
        <v>76715</v>
      </c>
      <c r="DM31" s="721"/>
      <c r="DN31" s="721"/>
      <c r="DO31" s="721"/>
      <c r="DP31" s="721"/>
      <c r="DQ31" s="721"/>
      <c r="DR31" s="721"/>
      <c r="DS31" s="721"/>
      <c r="DT31" s="721"/>
      <c r="DU31" s="721"/>
      <c r="DV31" s="722"/>
      <c r="DW31" s="690">
        <v>0.4</v>
      </c>
      <c r="DX31" s="719"/>
      <c r="DY31" s="719"/>
      <c r="DZ31" s="719"/>
      <c r="EA31" s="719"/>
      <c r="EB31" s="719"/>
      <c r="EC31" s="720"/>
    </row>
    <row r="32" spans="2:133" ht="11.25" customHeight="1" x14ac:dyDescent="0.2">
      <c r="B32" s="731" t="s">
        <v>310</v>
      </c>
      <c r="C32" s="732"/>
      <c r="D32" s="732"/>
      <c r="E32" s="732"/>
      <c r="F32" s="732"/>
      <c r="G32" s="732"/>
      <c r="H32" s="732"/>
      <c r="I32" s="732"/>
      <c r="J32" s="732"/>
      <c r="K32" s="732"/>
      <c r="L32" s="732"/>
      <c r="M32" s="732"/>
      <c r="N32" s="732"/>
      <c r="O32" s="732"/>
      <c r="P32" s="732"/>
      <c r="Q32" s="733"/>
      <c r="R32" s="685">
        <v>1240299</v>
      </c>
      <c r="S32" s="686"/>
      <c r="T32" s="686"/>
      <c r="U32" s="686"/>
      <c r="V32" s="686"/>
      <c r="W32" s="686"/>
      <c r="X32" s="686"/>
      <c r="Y32" s="687"/>
      <c r="Z32" s="688">
        <v>3.2</v>
      </c>
      <c r="AA32" s="688"/>
      <c r="AB32" s="688"/>
      <c r="AC32" s="688"/>
      <c r="AD32" s="689">
        <v>1240299</v>
      </c>
      <c r="AE32" s="689"/>
      <c r="AF32" s="689"/>
      <c r="AG32" s="689"/>
      <c r="AH32" s="689"/>
      <c r="AI32" s="689"/>
      <c r="AJ32" s="689"/>
      <c r="AK32" s="689"/>
      <c r="AL32" s="690">
        <v>7.3</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4">
        <v>98.7</v>
      </c>
      <c r="BH32" s="721"/>
      <c r="BI32" s="721"/>
      <c r="BJ32" s="721"/>
      <c r="BK32" s="721"/>
      <c r="BL32" s="721"/>
      <c r="BM32" s="691">
        <v>95.6</v>
      </c>
      <c r="BN32" s="751"/>
      <c r="BO32" s="751"/>
      <c r="BP32" s="751"/>
      <c r="BQ32" s="752"/>
      <c r="BR32" s="754">
        <v>98.8</v>
      </c>
      <c r="BS32" s="721"/>
      <c r="BT32" s="721"/>
      <c r="BU32" s="721"/>
      <c r="BV32" s="721"/>
      <c r="BW32" s="721"/>
      <c r="BX32" s="691">
        <v>95.3</v>
      </c>
      <c r="BY32" s="751"/>
      <c r="BZ32" s="751"/>
      <c r="CA32" s="751"/>
      <c r="CB32" s="752"/>
      <c r="CD32" s="729"/>
      <c r="CE32" s="730"/>
      <c r="CF32" s="700" t="s">
        <v>313</v>
      </c>
      <c r="CG32" s="701"/>
      <c r="CH32" s="701"/>
      <c r="CI32" s="701"/>
      <c r="CJ32" s="701"/>
      <c r="CK32" s="701"/>
      <c r="CL32" s="701"/>
      <c r="CM32" s="701"/>
      <c r="CN32" s="701"/>
      <c r="CO32" s="701"/>
      <c r="CP32" s="701"/>
      <c r="CQ32" s="702"/>
      <c r="CR32" s="685" t="s">
        <v>236</v>
      </c>
      <c r="CS32" s="686"/>
      <c r="CT32" s="686"/>
      <c r="CU32" s="686"/>
      <c r="CV32" s="686"/>
      <c r="CW32" s="686"/>
      <c r="CX32" s="686"/>
      <c r="CY32" s="687"/>
      <c r="CZ32" s="690" t="s">
        <v>128</v>
      </c>
      <c r="DA32" s="719"/>
      <c r="DB32" s="719"/>
      <c r="DC32" s="723"/>
      <c r="DD32" s="694" t="s">
        <v>236</v>
      </c>
      <c r="DE32" s="686"/>
      <c r="DF32" s="686"/>
      <c r="DG32" s="686"/>
      <c r="DH32" s="686"/>
      <c r="DI32" s="686"/>
      <c r="DJ32" s="686"/>
      <c r="DK32" s="687"/>
      <c r="DL32" s="694" t="s">
        <v>236</v>
      </c>
      <c r="DM32" s="686"/>
      <c r="DN32" s="686"/>
      <c r="DO32" s="686"/>
      <c r="DP32" s="686"/>
      <c r="DQ32" s="686"/>
      <c r="DR32" s="686"/>
      <c r="DS32" s="686"/>
      <c r="DT32" s="686"/>
      <c r="DU32" s="686"/>
      <c r="DV32" s="687"/>
      <c r="DW32" s="690" t="s">
        <v>236</v>
      </c>
      <c r="DX32" s="719"/>
      <c r="DY32" s="719"/>
      <c r="DZ32" s="719"/>
      <c r="EA32" s="719"/>
      <c r="EB32" s="719"/>
      <c r="EC32" s="720"/>
    </row>
    <row r="33" spans="2:133" ht="11.25" customHeight="1" x14ac:dyDescent="0.2">
      <c r="B33" s="682" t="s">
        <v>314</v>
      </c>
      <c r="C33" s="683"/>
      <c r="D33" s="683"/>
      <c r="E33" s="683"/>
      <c r="F33" s="683"/>
      <c r="G33" s="683"/>
      <c r="H33" s="683"/>
      <c r="I33" s="683"/>
      <c r="J33" s="683"/>
      <c r="K33" s="683"/>
      <c r="L33" s="683"/>
      <c r="M33" s="683"/>
      <c r="N33" s="683"/>
      <c r="O33" s="683"/>
      <c r="P33" s="683"/>
      <c r="Q33" s="684"/>
      <c r="R33" s="685">
        <v>2174143</v>
      </c>
      <c r="S33" s="686"/>
      <c r="T33" s="686"/>
      <c r="U33" s="686"/>
      <c r="V33" s="686"/>
      <c r="W33" s="686"/>
      <c r="X33" s="686"/>
      <c r="Y33" s="687"/>
      <c r="Z33" s="688">
        <v>5.6</v>
      </c>
      <c r="AA33" s="688"/>
      <c r="AB33" s="688"/>
      <c r="AC33" s="688"/>
      <c r="AD33" s="689" t="s">
        <v>236</v>
      </c>
      <c r="AE33" s="689"/>
      <c r="AF33" s="689"/>
      <c r="AG33" s="689"/>
      <c r="AH33" s="689"/>
      <c r="AI33" s="689"/>
      <c r="AJ33" s="689"/>
      <c r="AK33" s="689"/>
      <c r="AL33" s="690" t="s">
        <v>236</v>
      </c>
      <c r="AM33" s="691"/>
      <c r="AN33" s="691"/>
      <c r="AO33" s="692"/>
      <c r="AP33" s="746"/>
      <c r="AQ33" s="747"/>
      <c r="AR33" s="747"/>
      <c r="AS33" s="747"/>
      <c r="AT33" s="750"/>
      <c r="AU33" s="232"/>
      <c r="AV33" s="232"/>
      <c r="AW33" s="232"/>
      <c r="AX33" s="735" t="s">
        <v>315</v>
      </c>
      <c r="AY33" s="736"/>
      <c r="AZ33" s="736"/>
      <c r="BA33" s="736"/>
      <c r="BB33" s="736"/>
      <c r="BC33" s="736"/>
      <c r="BD33" s="736"/>
      <c r="BE33" s="736"/>
      <c r="BF33" s="737"/>
      <c r="BG33" s="755">
        <v>99.4</v>
      </c>
      <c r="BH33" s="756"/>
      <c r="BI33" s="756"/>
      <c r="BJ33" s="756"/>
      <c r="BK33" s="756"/>
      <c r="BL33" s="756"/>
      <c r="BM33" s="757">
        <v>98.5</v>
      </c>
      <c r="BN33" s="756"/>
      <c r="BO33" s="756"/>
      <c r="BP33" s="756"/>
      <c r="BQ33" s="758"/>
      <c r="BR33" s="755">
        <v>99.6</v>
      </c>
      <c r="BS33" s="756"/>
      <c r="BT33" s="756"/>
      <c r="BU33" s="756"/>
      <c r="BV33" s="756"/>
      <c r="BW33" s="756"/>
      <c r="BX33" s="757">
        <v>98.5</v>
      </c>
      <c r="BY33" s="756"/>
      <c r="BZ33" s="756"/>
      <c r="CA33" s="756"/>
      <c r="CB33" s="758"/>
      <c r="CD33" s="700" t="s">
        <v>316</v>
      </c>
      <c r="CE33" s="701"/>
      <c r="CF33" s="701"/>
      <c r="CG33" s="701"/>
      <c r="CH33" s="701"/>
      <c r="CI33" s="701"/>
      <c r="CJ33" s="701"/>
      <c r="CK33" s="701"/>
      <c r="CL33" s="701"/>
      <c r="CM33" s="701"/>
      <c r="CN33" s="701"/>
      <c r="CO33" s="701"/>
      <c r="CP33" s="701"/>
      <c r="CQ33" s="702"/>
      <c r="CR33" s="685">
        <v>19022314</v>
      </c>
      <c r="CS33" s="721"/>
      <c r="CT33" s="721"/>
      <c r="CU33" s="721"/>
      <c r="CV33" s="721"/>
      <c r="CW33" s="721"/>
      <c r="CX33" s="721"/>
      <c r="CY33" s="722"/>
      <c r="CZ33" s="690">
        <v>51.3</v>
      </c>
      <c r="DA33" s="719"/>
      <c r="DB33" s="719"/>
      <c r="DC33" s="723"/>
      <c r="DD33" s="694">
        <v>8619554</v>
      </c>
      <c r="DE33" s="721"/>
      <c r="DF33" s="721"/>
      <c r="DG33" s="721"/>
      <c r="DH33" s="721"/>
      <c r="DI33" s="721"/>
      <c r="DJ33" s="721"/>
      <c r="DK33" s="722"/>
      <c r="DL33" s="694">
        <v>7215288</v>
      </c>
      <c r="DM33" s="721"/>
      <c r="DN33" s="721"/>
      <c r="DO33" s="721"/>
      <c r="DP33" s="721"/>
      <c r="DQ33" s="721"/>
      <c r="DR33" s="721"/>
      <c r="DS33" s="721"/>
      <c r="DT33" s="721"/>
      <c r="DU33" s="721"/>
      <c r="DV33" s="722"/>
      <c r="DW33" s="690">
        <v>41.9</v>
      </c>
      <c r="DX33" s="719"/>
      <c r="DY33" s="719"/>
      <c r="DZ33" s="719"/>
      <c r="EA33" s="719"/>
      <c r="EB33" s="719"/>
      <c r="EC33" s="720"/>
    </row>
    <row r="34" spans="2:133" ht="11.25" customHeight="1" x14ac:dyDescent="0.2">
      <c r="B34" s="682" t="s">
        <v>317</v>
      </c>
      <c r="C34" s="683"/>
      <c r="D34" s="683"/>
      <c r="E34" s="683"/>
      <c r="F34" s="683"/>
      <c r="G34" s="683"/>
      <c r="H34" s="683"/>
      <c r="I34" s="683"/>
      <c r="J34" s="683"/>
      <c r="K34" s="683"/>
      <c r="L34" s="683"/>
      <c r="M34" s="683"/>
      <c r="N34" s="683"/>
      <c r="O34" s="683"/>
      <c r="P34" s="683"/>
      <c r="Q34" s="684"/>
      <c r="R34" s="685">
        <v>95192</v>
      </c>
      <c r="S34" s="686"/>
      <c r="T34" s="686"/>
      <c r="U34" s="686"/>
      <c r="V34" s="686"/>
      <c r="W34" s="686"/>
      <c r="X34" s="686"/>
      <c r="Y34" s="687"/>
      <c r="Z34" s="688">
        <v>0.2</v>
      </c>
      <c r="AA34" s="688"/>
      <c r="AB34" s="688"/>
      <c r="AC34" s="688"/>
      <c r="AD34" s="689">
        <v>61332</v>
      </c>
      <c r="AE34" s="689"/>
      <c r="AF34" s="689"/>
      <c r="AG34" s="689"/>
      <c r="AH34" s="689"/>
      <c r="AI34" s="689"/>
      <c r="AJ34" s="689"/>
      <c r="AK34" s="689"/>
      <c r="AL34" s="690">
        <v>0.4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4402157</v>
      </c>
      <c r="CS34" s="686"/>
      <c r="CT34" s="686"/>
      <c r="CU34" s="686"/>
      <c r="CV34" s="686"/>
      <c r="CW34" s="686"/>
      <c r="CX34" s="686"/>
      <c r="CY34" s="687"/>
      <c r="CZ34" s="690">
        <v>11.9</v>
      </c>
      <c r="DA34" s="719"/>
      <c r="DB34" s="719"/>
      <c r="DC34" s="723"/>
      <c r="DD34" s="694">
        <v>3473372</v>
      </c>
      <c r="DE34" s="686"/>
      <c r="DF34" s="686"/>
      <c r="DG34" s="686"/>
      <c r="DH34" s="686"/>
      <c r="DI34" s="686"/>
      <c r="DJ34" s="686"/>
      <c r="DK34" s="687"/>
      <c r="DL34" s="694">
        <v>3286428</v>
      </c>
      <c r="DM34" s="686"/>
      <c r="DN34" s="686"/>
      <c r="DO34" s="686"/>
      <c r="DP34" s="686"/>
      <c r="DQ34" s="686"/>
      <c r="DR34" s="686"/>
      <c r="DS34" s="686"/>
      <c r="DT34" s="686"/>
      <c r="DU34" s="686"/>
      <c r="DV34" s="687"/>
      <c r="DW34" s="690">
        <v>19.100000000000001</v>
      </c>
      <c r="DX34" s="719"/>
      <c r="DY34" s="719"/>
      <c r="DZ34" s="719"/>
      <c r="EA34" s="719"/>
      <c r="EB34" s="719"/>
      <c r="EC34" s="720"/>
    </row>
    <row r="35" spans="2:133" ht="11.25" customHeight="1" x14ac:dyDescent="0.2">
      <c r="B35" s="682" t="s">
        <v>319</v>
      </c>
      <c r="C35" s="683"/>
      <c r="D35" s="683"/>
      <c r="E35" s="683"/>
      <c r="F35" s="683"/>
      <c r="G35" s="683"/>
      <c r="H35" s="683"/>
      <c r="I35" s="683"/>
      <c r="J35" s="683"/>
      <c r="K35" s="683"/>
      <c r="L35" s="683"/>
      <c r="M35" s="683"/>
      <c r="N35" s="683"/>
      <c r="O35" s="683"/>
      <c r="P35" s="683"/>
      <c r="Q35" s="684"/>
      <c r="R35" s="685">
        <v>714732</v>
      </c>
      <c r="S35" s="686"/>
      <c r="T35" s="686"/>
      <c r="U35" s="686"/>
      <c r="V35" s="686"/>
      <c r="W35" s="686"/>
      <c r="X35" s="686"/>
      <c r="Y35" s="687"/>
      <c r="Z35" s="688">
        <v>1.8</v>
      </c>
      <c r="AA35" s="688"/>
      <c r="AB35" s="688"/>
      <c r="AC35" s="688"/>
      <c r="AD35" s="689" t="s">
        <v>236</v>
      </c>
      <c r="AE35" s="689"/>
      <c r="AF35" s="689"/>
      <c r="AG35" s="689"/>
      <c r="AH35" s="689"/>
      <c r="AI35" s="689"/>
      <c r="AJ35" s="689"/>
      <c r="AK35" s="689"/>
      <c r="AL35" s="690" t="s">
        <v>128</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114063</v>
      </c>
      <c r="CS35" s="721"/>
      <c r="CT35" s="721"/>
      <c r="CU35" s="721"/>
      <c r="CV35" s="721"/>
      <c r="CW35" s="721"/>
      <c r="CX35" s="721"/>
      <c r="CY35" s="722"/>
      <c r="CZ35" s="690">
        <v>0.3</v>
      </c>
      <c r="DA35" s="719"/>
      <c r="DB35" s="719"/>
      <c r="DC35" s="723"/>
      <c r="DD35" s="694">
        <v>108536</v>
      </c>
      <c r="DE35" s="721"/>
      <c r="DF35" s="721"/>
      <c r="DG35" s="721"/>
      <c r="DH35" s="721"/>
      <c r="DI35" s="721"/>
      <c r="DJ35" s="721"/>
      <c r="DK35" s="722"/>
      <c r="DL35" s="694">
        <v>108536</v>
      </c>
      <c r="DM35" s="721"/>
      <c r="DN35" s="721"/>
      <c r="DO35" s="721"/>
      <c r="DP35" s="721"/>
      <c r="DQ35" s="721"/>
      <c r="DR35" s="721"/>
      <c r="DS35" s="721"/>
      <c r="DT35" s="721"/>
      <c r="DU35" s="721"/>
      <c r="DV35" s="722"/>
      <c r="DW35" s="690">
        <v>0.6</v>
      </c>
      <c r="DX35" s="719"/>
      <c r="DY35" s="719"/>
      <c r="DZ35" s="719"/>
      <c r="EA35" s="719"/>
      <c r="EB35" s="719"/>
      <c r="EC35" s="720"/>
    </row>
    <row r="36" spans="2:133" ht="11.25" customHeight="1" x14ac:dyDescent="0.2">
      <c r="B36" s="682" t="s">
        <v>323</v>
      </c>
      <c r="C36" s="683"/>
      <c r="D36" s="683"/>
      <c r="E36" s="683"/>
      <c r="F36" s="683"/>
      <c r="G36" s="683"/>
      <c r="H36" s="683"/>
      <c r="I36" s="683"/>
      <c r="J36" s="683"/>
      <c r="K36" s="683"/>
      <c r="L36" s="683"/>
      <c r="M36" s="683"/>
      <c r="N36" s="683"/>
      <c r="O36" s="683"/>
      <c r="P36" s="683"/>
      <c r="Q36" s="684"/>
      <c r="R36" s="685">
        <v>361754</v>
      </c>
      <c r="S36" s="686"/>
      <c r="T36" s="686"/>
      <c r="U36" s="686"/>
      <c r="V36" s="686"/>
      <c r="W36" s="686"/>
      <c r="X36" s="686"/>
      <c r="Y36" s="687"/>
      <c r="Z36" s="688">
        <v>0.9</v>
      </c>
      <c r="AA36" s="688"/>
      <c r="AB36" s="688"/>
      <c r="AC36" s="688"/>
      <c r="AD36" s="689" t="s">
        <v>128</v>
      </c>
      <c r="AE36" s="689"/>
      <c r="AF36" s="689"/>
      <c r="AG36" s="689"/>
      <c r="AH36" s="689"/>
      <c r="AI36" s="689"/>
      <c r="AJ36" s="689"/>
      <c r="AK36" s="689"/>
      <c r="AL36" s="690" t="s">
        <v>236</v>
      </c>
      <c r="AM36" s="691"/>
      <c r="AN36" s="691"/>
      <c r="AO36" s="692"/>
      <c r="AP36" s="235"/>
      <c r="AQ36" s="759" t="s">
        <v>324</v>
      </c>
      <c r="AR36" s="760"/>
      <c r="AS36" s="760"/>
      <c r="AT36" s="760"/>
      <c r="AU36" s="760"/>
      <c r="AV36" s="760"/>
      <c r="AW36" s="760"/>
      <c r="AX36" s="760"/>
      <c r="AY36" s="761"/>
      <c r="AZ36" s="674">
        <v>3393096</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24504</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11370094</v>
      </c>
      <c r="CS36" s="686"/>
      <c r="CT36" s="686"/>
      <c r="CU36" s="686"/>
      <c r="CV36" s="686"/>
      <c r="CW36" s="686"/>
      <c r="CX36" s="686"/>
      <c r="CY36" s="687"/>
      <c r="CZ36" s="690">
        <v>30.7</v>
      </c>
      <c r="DA36" s="719"/>
      <c r="DB36" s="719"/>
      <c r="DC36" s="723"/>
      <c r="DD36" s="694">
        <v>2519340</v>
      </c>
      <c r="DE36" s="686"/>
      <c r="DF36" s="686"/>
      <c r="DG36" s="686"/>
      <c r="DH36" s="686"/>
      <c r="DI36" s="686"/>
      <c r="DJ36" s="686"/>
      <c r="DK36" s="687"/>
      <c r="DL36" s="694">
        <v>2180262</v>
      </c>
      <c r="DM36" s="686"/>
      <c r="DN36" s="686"/>
      <c r="DO36" s="686"/>
      <c r="DP36" s="686"/>
      <c r="DQ36" s="686"/>
      <c r="DR36" s="686"/>
      <c r="DS36" s="686"/>
      <c r="DT36" s="686"/>
      <c r="DU36" s="686"/>
      <c r="DV36" s="687"/>
      <c r="DW36" s="690">
        <v>12.7</v>
      </c>
      <c r="DX36" s="719"/>
      <c r="DY36" s="719"/>
      <c r="DZ36" s="719"/>
      <c r="EA36" s="719"/>
      <c r="EB36" s="719"/>
      <c r="EC36" s="720"/>
    </row>
    <row r="37" spans="2:133" ht="11.25" customHeight="1" x14ac:dyDescent="0.2">
      <c r="B37" s="682" t="s">
        <v>327</v>
      </c>
      <c r="C37" s="683"/>
      <c r="D37" s="683"/>
      <c r="E37" s="683"/>
      <c r="F37" s="683"/>
      <c r="G37" s="683"/>
      <c r="H37" s="683"/>
      <c r="I37" s="683"/>
      <c r="J37" s="683"/>
      <c r="K37" s="683"/>
      <c r="L37" s="683"/>
      <c r="M37" s="683"/>
      <c r="N37" s="683"/>
      <c r="O37" s="683"/>
      <c r="P37" s="683"/>
      <c r="Q37" s="684"/>
      <c r="R37" s="685">
        <v>992827</v>
      </c>
      <c r="S37" s="686"/>
      <c r="T37" s="686"/>
      <c r="U37" s="686"/>
      <c r="V37" s="686"/>
      <c r="W37" s="686"/>
      <c r="X37" s="686"/>
      <c r="Y37" s="687"/>
      <c r="Z37" s="688">
        <v>2.6</v>
      </c>
      <c r="AA37" s="688"/>
      <c r="AB37" s="688"/>
      <c r="AC37" s="688"/>
      <c r="AD37" s="689" t="s">
        <v>236</v>
      </c>
      <c r="AE37" s="689"/>
      <c r="AF37" s="689"/>
      <c r="AG37" s="689"/>
      <c r="AH37" s="689"/>
      <c r="AI37" s="689"/>
      <c r="AJ37" s="689"/>
      <c r="AK37" s="689"/>
      <c r="AL37" s="690" t="s">
        <v>128</v>
      </c>
      <c r="AM37" s="691"/>
      <c r="AN37" s="691"/>
      <c r="AO37" s="692"/>
      <c r="AQ37" s="763" t="s">
        <v>328</v>
      </c>
      <c r="AR37" s="764"/>
      <c r="AS37" s="764"/>
      <c r="AT37" s="764"/>
      <c r="AU37" s="764"/>
      <c r="AV37" s="764"/>
      <c r="AW37" s="764"/>
      <c r="AX37" s="764"/>
      <c r="AY37" s="765"/>
      <c r="AZ37" s="685">
        <v>970905</v>
      </c>
      <c r="BA37" s="686"/>
      <c r="BB37" s="686"/>
      <c r="BC37" s="686"/>
      <c r="BD37" s="721"/>
      <c r="BE37" s="721"/>
      <c r="BF37" s="752"/>
      <c r="BG37" s="700" t="s">
        <v>329</v>
      </c>
      <c r="BH37" s="701"/>
      <c r="BI37" s="701"/>
      <c r="BJ37" s="701"/>
      <c r="BK37" s="701"/>
      <c r="BL37" s="701"/>
      <c r="BM37" s="701"/>
      <c r="BN37" s="701"/>
      <c r="BO37" s="701"/>
      <c r="BP37" s="701"/>
      <c r="BQ37" s="701"/>
      <c r="BR37" s="701"/>
      <c r="BS37" s="701"/>
      <c r="BT37" s="701"/>
      <c r="BU37" s="702"/>
      <c r="BV37" s="685">
        <v>-209789</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547833</v>
      </c>
      <c r="CS37" s="721"/>
      <c r="CT37" s="721"/>
      <c r="CU37" s="721"/>
      <c r="CV37" s="721"/>
      <c r="CW37" s="721"/>
      <c r="CX37" s="721"/>
      <c r="CY37" s="722"/>
      <c r="CZ37" s="690">
        <v>1.5</v>
      </c>
      <c r="DA37" s="719"/>
      <c r="DB37" s="719"/>
      <c r="DC37" s="723"/>
      <c r="DD37" s="694">
        <v>544682</v>
      </c>
      <c r="DE37" s="721"/>
      <c r="DF37" s="721"/>
      <c r="DG37" s="721"/>
      <c r="DH37" s="721"/>
      <c r="DI37" s="721"/>
      <c r="DJ37" s="721"/>
      <c r="DK37" s="722"/>
      <c r="DL37" s="694">
        <v>502129</v>
      </c>
      <c r="DM37" s="721"/>
      <c r="DN37" s="721"/>
      <c r="DO37" s="721"/>
      <c r="DP37" s="721"/>
      <c r="DQ37" s="721"/>
      <c r="DR37" s="721"/>
      <c r="DS37" s="721"/>
      <c r="DT37" s="721"/>
      <c r="DU37" s="721"/>
      <c r="DV37" s="722"/>
      <c r="DW37" s="690">
        <v>2.9</v>
      </c>
      <c r="DX37" s="719"/>
      <c r="DY37" s="719"/>
      <c r="DZ37" s="719"/>
      <c r="EA37" s="719"/>
      <c r="EB37" s="719"/>
      <c r="EC37" s="720"/>
    </row>
    <row r="38" spans="2:133" ht="11.25" customHeight="1" x14ac:dyDescent="0.2">
      <c r="B38" s="682" t="s">
        <v>331</v>
      </c>
      <c r="C38" s="683"/>
      <c r="D38" s="683"/>
      <c r="E38" s="683"/>
      <c r="F38" s="683"/>
      <c r="G38" s="683"/>
      <c r="H38" s="683"/>
      <c r="I38" s="683"/>
      <c r="J38" s="683"/>
      <c r="K38" s="683"/>
      <c r="L38" s="683"/>
      <c r="M38" s="683"/>
      <c r="N38" s="683"/>
      <c r="O38" s="683"/>
      <c r="P38" s="683"/>
      <c r="Q38" s="684"/>
      <c r="R38" s="685">
        <v>300740</v>
      </c>
      <c r="S38" s="686"/>
      <c r="T38" s="686"/>
      <c r="U38" s="686"/>
      <c r="V38" s="686"/>
      <c r="W38" s="686"/>
      <c r="X38" s="686"/>
      <c r="Y38" s="687"/>
      <c r="Z38" s="688">
        <v>0.8</v>
      </c>
      <c r="AA38" s="688"/>
      <c r="AB38" s="688"/>
      <c r="AC38" s="688"/>
      <c r="AD38" s="689">
        <v>43</v>
      </c>
      <c r="AE38" s="689"/>
      <c r="AF38" s="689"/>
      <c r="AG38" s="689"/>
      <c r="AH38" s="689"/>
      <c r="AI38" s="689"/>
      <c r="AJ38" s="689"/>
      <c r="AK38" s="689"/>
      <c r="AL38" s="690">
        <v>0</v>
      </c>
      <c r="AM38" s="691"/>
      <c r="AN38" s="691"/>
      <c r="AO38" s="692"/>
      <c r="AQ38" s="763" t="s">
        <v>332</v>
      </c>
      <c r="AR38" s="764"/>
      <c r="AS38" s="764"/>
      <c r="AT38" s="764"/>
      <c r="AU38" s="764"/>
      <c r="AV38" s="764"/>
      <c r="AW38" s="764"/>
      <c r="AX38" s="764"/>
      <c r="AY38" s="765"/>
      <c r="AZ38" s="685">
        <v>5411</v>
      </c>
      <c r="BA38" s="686"/>
      <c r="BB38" s="686"/>
      <c r="BC38" s="686"/>
      <c r="BD38" s="721"/>
      <c r="BE38" s="721"/>
      <c r="BF38" s="752"/>
      <c r="BG38" s="700" t="s">
        <v>333</v>
      </c>
      <c r="BH38" s="701"/>
      <c r="BI38" s="701"/>
      <c r="BJ38" s="701"/>
      <c r="BK38" s="701"/>
      <c r="BL38" s="701"/>
      <c r="BM38" s="701"/>
      <c r="BN38" s="701"/>
      <c r="BO38" s="701"/>
      <c r="BP38" s="701"/>
      <c r="BQ38" s="701"/>
      <c r="BR38" s="701"/>
      <c r="BS38" s="701"/>
      <c r="BT38" s="701"/>
      <c r="BU38" s="702"/>
      <c r="BV38" s="685">
        <v>12145</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2422191</v>
      </c>
      <c r="CS38" s="686"/>
      <c r="CT38" s="686"/>
      <c r="CU38" s="686"/>
      <c r="CV38" s="686"/>
      <c r="CW38" s="686"/>
      <c r="CX38" s="686"/>
      <c r="CY38" s="687"/>
      <c r="CZ38" s="690">
        <v>6.5</v>
      </c>
      <c r="DA38" s="719"/>
      <c r="DB38" s="719"/>
      <c r="DC38" s="723"/>
      <c r="DD38" s="694">
        <v>2023633</v>
      </c>
      <c r="DE38" s="686"/>
      <c r="DF38" s="686"/>
      <c r="DG38" s="686"/>
      <c r="DH38" s="686"/>
      <c r="DI38" s="686"/>
      <c r="DJ38" s="686"/>
      <c r="DK38" s="687"/>
      <c r="DL38" s="694">
        <v>1632179</v>
      </c>
      <c r="DM38" s="686"/>
      <c r="DN38" s="686"/>
      <c r="DO38" s="686"/>
      <c r="DP38" s="686"/>
      <c r="DQ38" s="686"/>
      <c r="DR38" s="686"/>
      <c r="DS38" s="686"/>
      <c r="DT38" s="686"/>
      <c r="DU38" s="686"/>
      <c r="DV38" s="687"/>
      <c r="DW38" s="690">
        <v>9.5</v>
      </c>
      <c r="DX38" s="719"/>
      <c r="DY38" s="719"/>
      <c r="DZ38" s="719"/>
      <c r="EA38" s="719"/>
      <c r="EB38" s="719"/>
      <c r="EC38" s="720"/>
    </row>
    <row r="39" spans="2:133" ht="11.25" customHeight="1" x14ac:dyDescent="0.2">
      <c r="B39" s="682" t="s">
        <v>335</v>
      </c>
      <c r="C39" s="683"/>
      <c r="D39" s="683"/>
      <c r="E39" s="683"/>
      <c r="F39" s="683"/>
      <c r="G39" s="683"/>
      <c r="H39" s="683"/>
      <c r="I39" s="683"/>
      <c r="J39" s="683"/>
      <c r="K39" s="683"/>
      <c r="L39" s="683"/>
      <c r="M39" s="683"/>
      <c r="N39" s="683"/>
      <c r="O39" s="683"/>
      <c r="P39" s="683"/>
      <c r="Q39" s="684"/>
      <c r="R39" s="685">
        <v>1021100</v>
      </c>
      <c r="S39" s="686"/>
      <c r="T39" s="686"/>
      <c r="U39" s="686"/>
      <c r="V39" s="686"/>
      <c r="W39" s="686"/>
      <c r="X39" s="686"/>
      <c r="Y39" s="687"/>
      <c r="Z39" s="688">
        <v>2.6</v>
      </c>
      <c r="AA39" s="688"/>
      <c r="AB39" s="688"/>
      <c r="AC39" s="688"/>
      <c r="AD39" s="689" t="s">
        <v>128</v>
      </c>
      <c r="AE39" s="689"/>
      <c r="AF39" s="689"/>
      <c r="AG39" s="689"/>
      <c r="AH39" s="689"/>
      <c r="AI39" s="689"/>
      <c r="AJ39" s="689"/>
      <c r="AK39" s="689"/>
      <c r="AL39" s="690" t="s">
        <v>128</v>
      </c>
      <c r="AM39" s="691"/>
      <c r="AN39" s="691"/>
      <c r="AO39" s="692"/>
      <c r="AQ39" s="763" t="s">
        <v>336</v>
      </c>
      <c r="AR39" s="764"/>
      <c r="AS39" s="764"/>
      <c r="AT39" s="764"/>
      <c r="AU39" s="764"/>
      <c r="AV39" s="764"/>
      <c r="AW39" s="764"/>
      <c r="AX39" s="764"/>
      <c r="AY39" s="765"/>
      <c r="AZ39" s="685" t="s">
        <v>128</v>
      </c>
      <c r="BA39" s="686"/>
      <c r="BB39" s="686"/>
      <c r="BC39" s="686"/>
      <c r="BD39" s="721"/>
      <c r="BE39" s="721"/>
      <c r="BF39" s="752"/>
      <c r="BG39" s="700" t="s">
        <v>337</v>
      </c>
      <c r="BH39" s="701"/>
      <c r="BI39" s="701"/>
      <c r="BJ39" s="701"/>
      <c r="BK39" s="701"/>
      <c r="BL39" s="701"/>
      <c r="BM39" s="701"/>
      <c r="BN39" s="701"/>
      <c r="BO39" s="701"/>
      <c r="BP39" s="701"/>
      <c r="BQ39" s="701"/>
      <c r="BR39" s="701"/>
      <c r="BS39" s="701"/>
      <c r="BT39" s="701"/>
      <c r="BU39" s="702"/>
      <c r="BV39" s="685">
        <v>19161</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674661</v>
      </c>
      <c r="CS39" s="721"/>
      <c r="CT39" s="721"/>
      <c r="CU39" s="721"/>
      <c r="CV39" s="721"/>
      <c r="CW39" s="721"/>
      <c r="CX39" s="721"/>
      <c r="CY39" s="722"/>
      <c r="CZ39" s="690">
        <v>1.8</v>
      </c>
      <c r="DA39" s="719"/>
      <c r="DB39" s="719"/>
      <c r="DC39" s="723"/>
      <c r="DD39" s="694">
        <v>486790</v>
      </c>
      <c r="DE39" s="721"/>
      <c r="DF39" s="721"/>
      <c r="DG39" s="721"/>
      <c r="DH39" s="721"/>
      <c r="DI39" s="721"/>
      <c r="DJ39" s="721"/>
      <c r="DK39" s="722"/>
      <c r="DL39" s="694" t="s">
        <v>236</v>
      </c>
      <c r="DM39" s="721"/>
      <c r="DN39" s="721"/>
      <c r="DO39" s="721"/>
      <c r="DP39" s="721"/>
      <c r="DQ39" s="721"/>
      <c r="DR39" s="721"/>
      <c r="DS39" s="721"/>
      <c r="DT39" s="721"/>
      <c r="DU39" s="721"/>
      <c r="DV39" s="722"/>
      <c r="DW39" s="690" t="s">
        <v>128</v>
      </c>
      <c r="DX39" s="719"/>
      <c r="DY39" s="719"/>
      <c r="DZ39" s="719"/>
      <c r="EA39" s="719"/>
      <c r="EB39" s="719"/>
      <c r="EC39" s="720"/>
    </row>
    <row r="40" spans="2:133" ht="11.25" customHeight="1" x14ac:dyDescent="0.2">
      <c r="B40" s="682" t="s">
        <v>339</v>
      </c>
      <c r="C40" s="683"/>
      <c r="D40" s="683"/>
      <c r="E40" s="683"/>
      <c r="F40" s="683"/>
      <c r="G40" s="683"/>
      <c r="H40" s="683"/>
      <c r="I40" s="683"/>
      <c r="J40" s="683"/>
      <c r="K40" s="683"/>
      <c r="L40" s="683"/>
      <c r="M40" s="683"/>
      <c r="N40" s="683"/>
      <c r="O40" s="683"/>
      <c r="P40" s="683"/>
      <c r="Q40" s="684"/>
      <c r="R40" s="685" t="s">
        <v>236</v>
      </c>
      <c r="S40" s="686"/>
      <c r="T40" s="686"/>
      <c r="U40" s="686"/>
      <c r="V40" s="686"/>
      <c r="W40" s="686"/>
      <c r="X40" s="686"/>
      <c r="Y40" s="687"/>
      <c r="Z40" s="688" t="s">
        <v>236</v>
      </c>
      <c r="AA40" s="688"/>
      <c r="AB40" s="688"/>
      <c r="AC40" s="688"/>
      <c r="AD40" s="689" t="s">
        <v>128</v>
      </c>
      <c r="AE40" s="689"/>
      <c r="AF40" s="689"/>
      <c r="AG40" s="689"/>
      <c r="AH40" s="689"/>
      <c r="AI40" s="689"/>
      <c r="AJ40" s="689"/>
      <c r="AK40" s="689"/>
      <c r="AL40" s="690" t="s">
        <v>128</v>
      </c>
      <c r="AM40" s="691"/>
      <c r="AN40" s="691"/>
      <c r="AO40" s="692"/>
      <c r="AQ40" s="763" t="s">
        <v>340</v>
      </c>
      <c r="AR40" s="764"/>
      <c r="AS40" s="764"/>
      <c r="AT40" s="764"/>
      <c r="AU40" s="764"/>
      <c r="AV40" s="764"/>
      <c r="AW40" s="764"/>
      <c r="AX40" s="764"/>
      <c r="AY40" s="765"/>
      <c r="AZ40" s="685" t="s">
        <v>128</v>
      </c>
      <c r="BA40" s="686"/>
      <c r="BB40" s="686"/>
      <c r="BC40" s="686"/>
      <c r="BD40" s="721"/>
      <c r="BE40" s="721"/>
      <c r="BF40" s="752"/>
      <c r="BG40" s="772" t="s">
        <v>341</v>
      </c>
      <c r="BH40" s="773"/>
      <c r="BI40" s="773"/>
      <c r="BJ40" s="773"/>
      <c r="BK40" s="773"/>
      <c r="BL40" s="236"/>
      <c r="BM40" s="701" t="s">
        <v>342</v>
      </c>
      <c r="BN40" s="701"/>
      <c r="BO40" s="701"/>
      <c r="BP40" s="701"/>
      <c r="BQ40" s="701"/>
      <c r="BR40" s="701"/>
      <c r="BS40" s="701"/>
      <c r="BT40" s="701"/>
      <c r="BU40" s="702"/>
      <c r="BV40" s="685">
        <v>87</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39148</v>
      </c>
      <c r="CS40" s="686"/>
      <c r="CT40" s="686"/>
      <c r="CU40" s="686"/>
      <c r="CV40" s="686"/>
      <c r="CW40" s="686"/>
      <c r="CX40" s="686"/>
      <c r="CY40" s="687"/>
      <c r="CZ40" s="690">
        <v>0.1</v>
      </c>
      <c r="DA40" s="719"/>
      <c r="DB40" s="719"/>
      <c r="DC40" s="723"/>
      <c r="DD40" s="694">
        <v>7883</v>
      </c>
      <c r="DE40" s="686"/>
      <c r="DF40" s="686"/>
      <c r="DG40" s="686"/>
      <c r="DH40" s="686"/>
      <c r="DI40" s="686"/>
      <c r="DJ40" s="686"/>
      <c r="DK40" s="687"/>
      <c r="DL40" s="694">
        <v>7883</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2">
      <c r="B41" s="682" t="s">
        <v>344</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128</v>
      </c>
      <c r="AA41" s="688"/>
      <c r="AB41" s="688"/>
      <c r="AC41" s="688"/>
      <c r="AD41" s="689" t="s">
        <v>128</v>
      </c>
      <c r="AE41" s="689"/>
      <c r="AF41" s="689"/>
      <c r="AG41" s="689"/>
      <c r="AH41" s="689"/>
      <c r="AI41" s="689"/>
      <c r="AJ41" s="689"/>
      <c r="AK41" s="689"/>
      <c r="AL41" s="690" t="s">
        <v>128</v>
      </c>
      <c r="AM41" s="691"/>
      <c r="AN41" s="691"/>
      <c r="AO41" s="692"/>
      <c r="AQ41" s="763" t="s">
        <v>345</v>
      </c>
      <c r="AR41" s="764"/>
      <c r="AS41" s="764"/>
      <c r="AT41" s="764"/>
      <c r="AU41" s="764"/>
      <c r="AV41" s="764"/>
      <c r="AW41" s="764"/>
      <c r="AX41" s="764"/>
      <c r="AY41" s="765"/>
      <c r="AZ41" s="685">
        <v>716406</v>
      </c>
      <c r="BA41" s="686"/>
      <c r="BB41" s="686"/>
      <c r="BC41" s="686"/>
      <c r="BD41" s="721"/>
      <c r="BE41" s="721"/>
      <c r="BF41" s="752"/>
      <c r="BG41" s="772"/>
      <c r="BH41" s="773"/>
      <c r="BI41" s="773"/>
      <c r="BJ41" s="773"/>
      <c r="BK41" s="773"/>
      <c r="BL41" s="236"/>
      <c r="BM41" s="701" t="s">
        <v>346</v>
      </c>
      <c r="BN41" s="701"/>
      <c r="BO41" s="701"/>
      <c r="BP41" s="701"/>
      <c r="BQ41" s="701"/>
      <c r="BR41" s="701"/>
      <c r="BS41" s="701"/>
      <c r="BT41" s="701"/>
      <c r="BU41" s="702"/>
      <c r="BV41" s="685">
        <v>2</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236</v>
      </c>
      <c r="CS41" s="721"/>
      <c r="CT41" s="721"/>
      <c r="CU41" s="721"/>
      <c r="CV41" s="721"/>
      <c r="CW41" s="721"/>
      <c r="CX41" s="721"/>
      <c r="CY41" s="722"/>
      <c r="CZ41" s="690" t="s">
        <v>128</v>
      </c>
      <c r="DA41" s="719"/>
      <c r="DB41" s="719"/>
      <c r="DC41" s="723"/>
      <c r="DD41" s="694" t="s">
        <v>177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348</v>
      </c>
      <c r="C42" s="683"/>
      <c r="D42" s="683"/>
      <c r="E42" s="683"/>
      <c r="F42" s="683"/>
      <c r="G42" s="683"/>
      <c r="H42" s="683"/>
      <c r="I42" s="683"/>
      <c r="J42" s="683"/>
      <c r="K42" s="683"/>
      <c r="L42" s="683"/>
      <c r="M42" s="683"/>
      <c r="N42" s="683"/>
      <c r="O42" s="683"/>
      <c r="P42" s="683"/>
      <c r="Q42" s="684"/>
      <c r="R42" s="685">
        <v>200000</v>
      </c>
      <c r="S42" s="686"/>
      <c r="T42" s="686"/>
      <c r="U42" s="686"/>
      <c r="V42" s="686"/>
      <c r="W42" s="686"/>
      <c r="X42" s="686"/>
      <c r="Y42" s="687"/>
      <c r="Z42" s="688">
        <v>0.5</v>
      </c>
      <c r="AA42" s="688"/>
      <c r="AB42" s="688"/>
      <c r="AC42" s="688"/>
      <c r="AD42" s="689" t="s">
        <v>236</v>
      </c>
      <c r="AE42" s="689"/>
      <c r="AF42" s="689"/>
      <c r="AG42" s="689"/>
      <c r="AH42" s="689"/>
      <c r="AI42" s="689"/>
      <c r="AJ42" s="689"/>
      <c r="AK42" s="689"/>
      <c r="AL42" s="690" t="s">
        <v>236</v>
      </c>
      <c r="AM42" s="691"/>
      <c r="AN42" s="691"/>
      <c r="AO42" s="692"/>
      <c r="AQ42" s="784" t="s">
        <v>349</v>
      </c>
      <c r="AR42" s="785"/>
      <c r="AS42" s="785"/>
      <c r="AT42" s="785"/>
      <c r="AU42" s="785"/>
      <c r="AV42" s="785"/>
      <c r="AW42" s="785"/>
      <c r="AX42" s="785"/>
      <c r="AY42" s="786"/>
      <c r="AZ42" s="776">
        <v>1700374</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294</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2419010</v>
      </c>
      <c r="CS42" s="686"/>
      <c r="CT42" s="686"/>
      <c r="CU42" s="686"/>
      <c r="CV42" s="686"/>
      <c r="CW42" s="686"/>
      <c r="CX42" s="686"/>
      <c r="CY42" s="687"/>
      <c r="CZ42" s="690">
        <v>6.5</v>
      </c>
      <c r="DA42" s="691"/>
      <c r="DB42" s="691"/>
      <c r="DC42" s="703"/>
      <c r="DD42" s="694">
        <v>819673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352</v>
      </c>
      <c r="C43" s="736"/>
      <c r="D43" s="736"/>
      <c r="E43" s="736"/>
      <c r="F43" s="736"/>
      <c r="G43" s="736"/>
      <c r="H43" s="736"/>
      <c r="I43" s="736"/>
      <c r="J43" s="736"/>
      <c r="K43" s="736"/>
      <c r="L43" s="736"/>
      <c r="M43" s="736"/>
      <c r="N43" s="736"/>
      <c r="O43" s="736"/>
      <c r="P43" s="736"/>
      <c r="Q43" s="737"/>
      <c r="R43" s="776">
        <v>38741486</v>
      </c>
      <c r="S43" s="777"/>
      <c r="T43" s="777"/>
      <c r="U43" s="777"/>
      <c r="V43" s="777"/>
      <c r="W43" s="777"/>
      <c r="X43" s="777"/>
      <c r="Y43" s="778"/>
      <c r="Z43" s="779">
        <v>100</v>
      </c>
      <c r="AA43" s="779"/>
      <c r="AB43" s="779"/>
      <c r="AC43" s="779"/>
      <c r="AD43" s="780">
        <v>17012634</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62680</v>
      </c>
      <c r="CS43" s="721"/>
      <c r="CT43" s="721"/>
      <c r="CU43" s="721"/>
      <c r="CV43" s="721"/>
      <c r="CW43" s="721"/>
      <c r="CX43" s="721"/>
      <c r="CY43" s="722"/>
      <c r="CZ43" s="690">
        <v>0.2</v>
      </c>
      <c r="DA43" s="719"/>
      <c r="DB43" s="719"/>
      <c r="DC43" s="723"/>
      <c r="DD43" s="694">
        <v>62680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354</v>
      </c>
      <c r="CG44" s="683"/>
      <c r="CH44" s="683"/>
      <c r="CI44" s="683"/>
      <c r="CJ44" s="683"/>
      <c r="CK44" s="683"/>
      <c r="CL44" s="683"/>
      <c r="CM44" s="683"/>
      <c r="CN44" s="683"/>
      <c r="CO44" s="683"/>
      <c r="CP44" s="683"/>
      <c r="CQ44" s="684"/>
      <c r="CR44" s="685">
        <v>2419010</v>
      </c>
      <c r="CS44" s="686"/>
      <c r="CT44" s="686"/>
      <c r="CU44" s="686"/>
      <c r="CV44" s="686"/>
      <c r="CW44" s="686"/>
      <c r="CX44" s="686"/>
      <c r="CY44" s="687"/>
      <c r="CZ44" s="690">
        <v>6.5</v>
      </c>
      <c r="DA44" s="691"/>
      <c r="DB44" s="691"/>
      <c r="DC44" s="703"/>
      <c r="DD44" s="694">
        <v>819673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1505495</v>
      </c>
      <c r="CS45" s="721"/>
      <c r="CT45" s="721"/>
      <c r="CU45" s="721"/>
      <c r="CV45" s="721"/>
      <c r="CW45" s="721"/>
      <c r="CX45" s="721"/>
      <c r="CY45" s="722"/>
      <c r="CZ45" s="690">
        <v>4.0999999999999996</v>
      </c>
      <c r="DA45" s="719"/>
      <c r="DB45" s="719"/>
      <c r="DC45" s="723"/>
      <c r="DD45" s="694">
        <v>411887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903515</v>
      </c>
      <c r="CS46" s="686"/>
      <c r="CT46" s="686"/>
      <c r="CU46" s="686"/>
      <c r="CV46" s="686"/>
      <c r="CW46" s="686"/>
      <c r="CX46" s="686"/>
      <c r="CY46" s="687"/>
      <c r="CZ46" s="690">
        <v>2.4</v>
      </c>
      <c r="DA46" s="691"/>
      <c r="DB46" s="691"/>
      <c r="DC46" s="703"/>
      <c r="DD46" s="694">
        <v>397786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t="s">
        <v>128</v>
      </c>
      <c r="CS47" s="721"/>
      <c r="CT47" s="721"/>
      <c r="CU47" s="721"/>
      <c r="CV47" s="721"/>
      <c r="CW47" s="721"/>
      <c r="CX47" s="721"/>
      <c r="CY47" s="722"/>
      <c r="CZ47" s="690" t="s">
        <v>128</v>
      </c>
      <c r="DA47" s="719"/>
      <c r="DB47" s="719"/>
      <c r="DC47" s="723"/>
      <c r="DD47" s="694" t="s">
        <v>128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128</v>
      </c>
      <c r="CS48" s="686"/>
      <c r="CT48" s="686"/>
      <c r="CU48" s="686"/>
      <c r="CV48" s="686"/>
      <c r="CW48" s="686"/>
      <c r="CX48" s="686"/>
      <c r="CY48" s="687"/>
      <c r="CZ48" s="690" t="s">
        <v>128</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362</v>
      </c>
      <c r="CE49" s="736"/>
      <c r="CF49" s="736"/>
      <c r="CG49" s="736"/>
      <c r="CH49" s="736"/>
      <c r="CI49" s="736"/>
      <c r="CJ49" s="736"/>
      <c r="CK49" s="736"/>
      <c r="CL49" s="736"/>
      <c r="CM49" s="736"/>
      <c r="CN49" s="736"/>
      <c r="CO49" s="736"/>
      <c r="CP49" s="736"/>
      <c r="CQ49" s="737"/>
      <c r="CR49" s="776">
        <v>37050872</v>
      </c>
      <c r="CS49" s="756"/>
      <c r="CT49" s="756"/>
      <c r="CU49" s="756"/>
      <c r="CV49" s="756"/>
      <c r="CW49" s="756"/>
      <c r="CX49" s="756"/>
      <c r="CY49" s="787"/>
      <c r="CZ49" s="781">
        <v>100</v>
      </c>
      <c r="DA49" s="788"/>
      <c r="DB49" s="788"/>
      <c r="DC49" s="789"/>
      <c r="DD49" s="790">
        <v>19219132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1bSzcGk4Ij9/bQdjhVlY4KOmXkuiQqwRmoeodjnvQjqJXERH9GGcOkOCnR1n3lZeld1OmcBtfVLOHI8okLVrMQ==" saltValue="o9m0+/FSOlM7CKWqdWCHI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6640625" style="291" customWidth="1"/>
    <col min="131" max="131" width="1.554687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364</v>
      </c>
      <c r="DK2" s="833"/>
      <c r="DL2" s="833"/>
      <c r="DM2" s="833"/>
      <c r="DN2" s="833"/>
      <c r="DO2" s="834"/>
      <c r="DP2" s="251"/>
      <c r="DQ2" s="832" t="s">
        <v>365</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368</v>
      </c>
      <c r="B5" s="827"/>
      <c r="C5" s="827"/>
      <c r="D5" s="827"/>
      <c r="E5" s="827"/>
      <c r="F5" s="827"/>
      <c r="G5" s="827"/>
      <c r="H5" s="827"/>
      <c r="I5" s="827"/>
      <c r="J5" s="827"/>
      <c r="K5" s="827"/>
      <c r="L5" s="827"/>
      <c r="M5" s="827"/>
      <c r="N5" s="827"/>
      <c r="O5" s="827"/>
      <c r="P5" s="828"/>
      <c r="Q5" s="803" t="s">
        <v>369</v>
      </c>
      <c r="R5" s="804"/>
      <c r="S5" s="804"/>
      <c r="T5" s="804"/>
      <c r="U5" s="805"/>
      <c r="V5" s="803" t="s">
        <v>370</v>
      </c>
      <c r="W5" s="804"/>
      <c r="X5" s="804"/>
      <c r="Y5" s="804"/>
      <c r="Z5" s="805"/>
      <c r="AA5" s="803" t="s">
        <v>371</v>
      </c>
      <c r="AB5" s="804"/>
      <c r="AC5" s="804"/>
      <c r="AD5" s="804"/>
      <c r="AE5" s="804"/>
      <c r="AF5" s="836" t="s">
        <v>372</v>
      </c>
      <c r="AG5" s="804"/>
      <c r="AH5" s="804"/>
      <c r="AI5" s="804"/>
      <c r="AJ5" s="815"/>
      <c r="AK5" s="804" t="s">
        <v>373</v>
      </c>
      <c r="AL5" s="804"/>
      <c r="AM5" s="804"/>
      <c r="AN5" s="804"/>
      <c r="AO5" s="805"/>
      <c r="AP5" s="803" t="s">
        <v>374</v>
      </c>
      <c r="AQ5" s="804"/>
      <c r="AR5" s="804"/>
      <c r="AS5" s="804"/>
      <c r="AT5" s="805"/>
      <c r="AU5" s="803" t="s">
        <v>375</v>
      </c>
      <c r="AV5" s="804"/>
      <c r="AW5" s="804"/>
      <c r="AX5" s="804"/>
      <c r="AY5" s="815"/>
      <c r="AZ5" s="258"/>
      <c r="BA5" s="258"/>
      <c r="BB5" s="258"/>
      <c r="BC5" s="258"/>
      <c r="BD5" s="258"/>
      <c r="BE5" s="259"/>
      <c r="BF5" s="259"/>
      <c r="BG5" s="259"/>
      <c r="BH5" s="259"/>
      <c r="BI5" s="259"/>
      <c r="BJ5" s="259"/>
      <c r="BK5" s="259"/>
      <c r="BL5" s="259"/>
      <c r="BM5" s="259"/>
      <c r="BN5" s="259"/>
      <c r="BO5" s="259"/>
      <c r="BP5" s="259"/>
      <c r="BQ5" s="826" t="s">
        <v>376</v>
      </c>
      <c r="BR5" s="827"/>
      <c r="BS5" s="827"/>
      <c r="BT5" s="827"/>
      <c r="BU5" s="827"/>
      <c r="BV5" s="827"/>
      <c r="BW5" s="827"/>
      <c r="BX5" s="827"/>
      <c r="BY5" s="827"/>
      <c r="BZ5" s="827"/>
      <c r="CA5" s="827"/>
      <c r="CB5" s="827"/>
      <c r="CC5" s="827"/>
      <c r="CD5" s="827"/>
      <c r="CE5" s="827"/>
      <c r="CF5" s="827"/>
      <c r="CG5" s="828"/>
      <c r="CH5" s="803" t="s">
        <v>377</v>
      </c>
      <c r="CI5" s="804"/>
      <c r="CJ5" s="804"/>
      <c r="CK5" s="804"/>
      <c r="CL5" s="805"/>
      <c r="CM5" s="803" t="s">
        <v>378</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375</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385</v>
      </c>
      <c r="C7" s="818"/>
      <c r="D7" s="818"/>
      <c r="E7" s="818"/>
      <c r="F7" s="818"/>
      <c r="G7" s="818"/>
      <c r="H7" s="818"/>
      <c r="I7" s="818"/>
      <c r="J7" s="818"/>
      <c r="K7" s="818"/>
      <c r="L7" s="818"/>
      <c r="M7" s="818"/>
      <c r="N7" s="818"/>
      <c r="O7" s="818"/>
      <c r="P7" s="819"/>
      <c r="Q7" s="820">
        <v>38755</v>
      </c>
      <c r="R7" s="821"/>
      <c r="S7" s="821"/>
      <c r="T7" s="821"/>
      <c r="U7" s="821"/>
      <c r="V7" s="821">
        <v>37065</v>
      </c>
      <c r="W7" s="821"/>
      <c r="X7" s="821"/>
      <c r="Y7" s="821"/>
      <c r="Z7" s="821"/>
      <c r="AA7" s="821">
        <v>1691</v>
      </c>
      <c r="AB7" s="821"/>
      <c r="AC7" s="821"/>
      <c r="AD7" s="821"/>
      <c r="AE7" s="822"/>
      <c r="AF7" s="823">
        <v>1129</v>
      </c>
      <c r="AG7" s="824"/>
      <c r="AH7" s="824"/>
      <c r="AI7" s="824"/>
      <c r="AJ7" s="825"/>
      <c r="AK7" s="860"/>
      <c r="AL7" s="861"/>
      <c r="AM7" s="861"/>
      <c r="AN7" s="861"/>
      <c r="AO7" s="861"/>
      <c r="AP7" s="861">
        <v>15881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577</v>
      </c>
      <c r="BT7" s="865"/>
      <c r="BU7" s="865"/>
      <c r="BV7" s="865"/>
      <c r="BW7" s="865"/>
      <c r="BX7" s="865"/>
      <c r="BY7" s="865"/>
      <c r="BZ7" s="865"/>
      <c r="CA7" s="865"/>
      <c r="CB7" s="865"/>
      <c r="CC7" s="865"/>
      <c r="CD7" s="865"/>
      <c r="CE7" s="865"/>
      <c r="CF7" s="865"/>
      <c r="CG7" s="866"/>
      <c r="CH7" s="857">
        <v>0</v>
      </c>
      <c r="CI7" s="858"/>
      <c r="CJ7" s="858"/>
      <c r="CK7" s="858"/>
      <c r="CL7" s="859"/>
      <c r="CM7" s="857">
        <v>79</v>
      </c>
      <c r="CN7" s="858"/>
      <c r="CO7" s="858"/>
      <c r="CP7" s="858"/>
      <c r="CQ7" s="859"/>
      <c r="CR7" s="857">
        <v>2</v>
      </c>
      <c r="CS7" s="858"/>
      <c r="CT7" s="858"/>
      <c r="CU7" s="858"/>
      <c r="CV7" s="859"/>
      <c r="CW7" s="857">
        <v>1</v>
      </c>
      <c r="CX7" s="858"/>
      <c r="CY7" s="858"/>
      <c r="CZ7" s="858"/>
      <c r="DA7" s="859"/>
      <c r="DB7" s="857" t="s">
        <v>584</v>
      </c>
      <c r="DC7" s="858"/>
      <c r="DD7" s="858"/>
      <c r="DE7" s="858"/>
      <c r="DF7" s="859"/>
      <c r="DG7" s="857">
        <v>452</v>
      </c>
      <c r="DH7" s="858"/>
      <c r="DI7" s="858"/>
      <c r="DJ7" s="858"/>
      <c r="DK7" s="859"/>
      <c r="DL7" s="857" t="s">
        <v>584</v>
      </c>
      <c r="DM7" s="858"/>
      <c r="DN7" s="858"/>
      <c r="DO7" s="858"/>
      <c r="DP7" s="859"/>
      <c r="DQ7" s="857" t="s">
        <v>584</v>
      </c>
      <c r="DR7" s="858"/>
      <c r="DS7" s="858"/>
      <c r="DT7" s="858"/>
      <c r="DU7" s="859"/>
      <c r="DV7" s="838"/>
      <c r="DW7" s="839"/>
      <c r="DX7" s="839"/>
      <c r="DY7" s="839"/>
      <c r="DZ7" s="840"/>
      <c r="EA7" s="256"/>
    </row>
    <row r="8" spans="1:131" s="257" customFormat="1" ht="26.25" customHeight="1" x14ac:dyDescent="0.2">
      <c r="A8" s="263">
        <v>2</v>
      </c>
      <c r="B8" s="841" t="s">
        <v>386</v>
      </c>
      <c r="C8" s="842"/>
      <c r="D8" s="842"/>
      <c r="E8" s="842"/>
      <c r="F8" s="842"/>
      <c r="G8" s="842"/>
      <c r="H8" s="842"/>
      <c r="I8" s="842"/>
      <c r="J8" s="842"/>
      <c r="K8" s="842"/>
      <c r="L8" s="842"/>
      <c r="M8" s="842"/>
      <c r="N8" s="842"/>
      <c r="O8" s="842"/>
      <c r="P8" s="843"/>
      <c r="Q8" s="844">
        <v>223</v>
      </c>
      <c r="R8" s="845"/>
      <c r="S8" s="845"/>
      <c r="T8" s="845"/>
      <c r="U8" s="845"/>
      <c r="V8" s="845">
        <v>223</v>
      </c>
      <c r="W8" s="845"/>
      <c r="X8" s="845"/>
      <c r="Y8" s="845"/>
      <c r="Z8" s="845"/>
      <c r="AA8" s="845">
        <v>0</v>
      </c>
      <c r="AB8" s="845"/>
      <c r="AC8" s="845"/>
      <c r="AD8" s="845"/>
      <c r="AE8" s="846"/>
      <c r="AF8" s="847" t="s">
        <v>387</v>
      </c>
      <c r="AG8" s="848"/>
      <c r="AH8" s="848"/>
      <c r="AI8" s="848"/>
      <c r="AJ8" s="849"/>
      <c r="AK8" s="850">
        <v>187</v>
      </c>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389</v>
      </c>
      <c r="B23" s="876" t="s">
        <v>390</v>
      </c>
      <c r="C23" s="877"/>
      <c r="D23" s="877"/>
      <c r="E23" s="877"/>
      <c r="F23" s="877"/>
      <c r="G23" s="877"/>
      <c r="H23" s="877"/>
      <c r="I23" s="877"/>
      <c r="J23" s="877"/>
      <c r="K23" s="877"/>
      <c r="L23" s="877"/>
      <c r="M23" s="877"/>
      <c r="N23" s="877"/>
      <c r="O23" s="877"/>
      <c r="P23" s="878"/>
      <c r="Q23" s="879">
        <v>38791</v>
      </c>
      <c r="R23" s="880"/>
      <c r="S23" s="880"/>
      <c r="T23" s="880"/>
      <c r="U23" s="880"/>
      <c r="V23" s="880">
        <v>37100</v>
      </c>
      <c r="W23" s="880"/>
      <c r="X23" s="880"/>
      <c r="Y23" s="880"/>
      <c r="Z23" s="880"/>
      <c r="AA23" s="880">
        <v>1691</v>
      </c>
      <c r="AB23" s="880"/>
      <c r="AC23" s="880"/>
      <c r="AD23" s="880"/>
      <c r="AE23" s="881"/>
      <c r="AF23" s="882">
        <v>1129</v>
      </c>
      <c r="AG23" s="880"/>
      <c r="AH23" s="880"/>
      <c r="AI23" s="880"/>
      <c r="AJ23" s="883"/>
      <c r="AK23" s="884"/>
      <c r="AL23" s="885"/>
      <c r="AM23" s="885"/>
      <c r="AN23" s="885"/>
      <c r="AO23" s="885"/>
      <c r="AP23" s="880">
        <f>SUM(AP7:AT22)</f>
        <v>15881</v>
      </c>
      <c r="AQ23" s="880"/>
      <c r="AR23" s="880"/>
      <c r="AS23" s="880"/>
      <c r="AT23" s="880"/>
      <c r="AU23" s="886"/>
      <c r="AV23" s="886"/>
      <c r="AW23" s="886"/>
      <c r="AX23" s="886"/>
      <c r="AY23" s="887"/>
      <c r="AZ23" s="895" t="s">
        <v>391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368</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402</v>
      </c>
      <c r="C28" s="818"/>
      <c r="D28" s="818"/>
      <c r="E28" s="818"/>
      <c r="F28" s="818"/>
      <c r="G28" s="818"/>
      <c r="H28" s="818"/>
      <c r="I28" s="818"/>
      <c r="J28" s="818"/>
      <c r="K28" s="818"/>
      <c r="L28" s="818"/>
      <c r="M28" s="818"/>
      <c r="N28" s="818"/>
      <c r="O28" s="818"/>
      <c r="P28" s="819"/>
      <c r="Q28" s="908">
        <v>8256</v>
      </c>
      <c r="R28" s="909"/>
      <c r="S28" s="909"/>
      <c r="T28" s="909"/>
      <c r="U28" s="909"/>
      <c r="V28" s="909">
        <v>8231</v>
      </c>
      <c r="W28" s="909"/>
      <c r="X28" s="909"/>
      <c r="Y28" s="909"/>
      <c r="Z28" s="909"/>
      <c r="AA28" s="909">
        <v>25</v>
      </c>
      <c r="AB28" s="909"/>
      <c r="AC28" s="909"/>
      <c r="AD28" s="909"/>
      <c r="AE28" s="910"/>
      <c r="AF28" s="911">
        <v>25</v>
      </c>
      <c r="AG28" s="909"/>
      <c r="AH28" s="909"/>
      <c r="AI28" s="909"/>
      <c r="AJ28" s="912"/>
      <c r="AK28" s="913">
        <v>716</v>
      </c>
      <c r="AL28" s="904"/>
      <c r="AM28" s="904"/>
      <c r="AN28" s="904"/>
      <c r="AO28" s="904"/>
      <c r="AP28" s="904"/>
      <c r="AQ28" s="904"/>
      <c r="AR28" s="904"/>
      <c r="AS28" s="904"/>
      <c r="AT28" s="904"/>
      <c r="AU28" s="904"/>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403</v>
      </c>
      <c r="C29" s="842"/>
      <c r="D29" s="842"/>
      <c r="E29" s="842"/>
      <c r="F29" s="842"/>
      <c r="G29" s="842"/>
      <c r="H29" s="842"/>
      <c r="I29" s="842"/>
      <c r="J29" s="842"/>
      <c r="K29" s="842"/>
      <c r="L29" s="842"/>
      <c r="M29" s="842"/>
      <c r="N29" s="842"/>
      <c r="O29" s="842"/>
      <c r="P29" s="843"/>
      <c r="Q29" s="844">
        <v>5652</v>
      </c>
      <c r="R29" s="845"/>
      <c r="S29" s="845"/>
      <c r="T29" s="845"/>
      <c r="U29" s="845"/>
      <c r="V29" s="845">
        <v>5566</v>
      </c>
      <c r="W29" s="845"/>
      <c r="X29" s="845"/>
      <c r="Y29" s="845"/>
      <c r="Z29" s="845"/>
      <c r="AA29" s="845">
        <v>86</v>
      </c>
      <c r="AB29" s="845"/>
      <c r="AC29" s="845"/>
      <c r="AD29" s="845"/>
      <c r="AE29" s="846"/>
      <c r="AF29" s="847">
        <v>86</v>
      </c>
      <c r="AG29" s="848"/>
      <c r="AH29" s="848"/>
      <c r="AI29" s="848"/>
      <c r="AJ29" s="849"/>
      <c r="AK29" s="916">
        <v>925</v>
      </c>
      <c r="AL29" s="917"/>
      <c r="AM29" s="917"/>
      <c r="AN29" s="917"/>
      <c r="AO29" s="917"/>
      <c r="AP29" s="917"/>
      <c r="AQ29" s="917"/>
      <c r="AR29" s="917"/>
      <c r="AS29" s="917"/>
      <c r="AT29" s="917"/>
      <c r="AU29" s="917"/>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404</v>
      </c>
      <c r="C30" s="842"/>
      <c r="D30" s="842"/>
      <c r="E30" s="842"/>
      <c r="F30" s="842"/>
      <c r="G30" s="842"/>
      <c r="H30" s="842"/>
      <c r="I30" s="842"/>
      <c r="J30" s="842"/>
      <c r="K30" s="842"/>
      <c r="L30" s="842"/>
      <c r="M30" s="842"/>
      <c r="N30" s="842"/>
      <c r="O30" s="842"/>
      <c r="P30" s="843"/>
      <c r="Q30" s="844">
        <v>1196</v>
      </c>
      <c r="R30" s="845"/>
      <c r="S30" s="845"/>
      <c r="T30" s="845"/>
      <c r="U30" s="845"/>
      <c r="V30" s="845">
        <v>1181</v>
      </c>
      <c r="W30" s="845"/>
      <c r="X30" s="845"/>
      <c r="Y30" s="845"/>
      <c r="Z30" s="845"/>
      <c r="AA30" s="845">
        <v>15</v>
      </c>
      <c r="AB30" s="845"/>
      <c r="AC30" s="845"/>
      <c r="AD30" s="845"/>
      <c r="AE30" s="846"/>
      <c r="AF30" s="847">
        <v>15</v>
      </c>
      <c r="AG30" s="848"/>
      <c r="AH30" s="848"/>
      <c r="AI30" s="848"/>
      <c r="AJ30" s="849"/>
      <c r="AK30" s="916">
        <v>156</v>
      </c>
      <c r="AL30" s="917"/>
      <c r="AM30" s="917"/>
      <c r="AN30" s="917"/>
      <c r="AO30" s="917"/>
      <c r="AP30" s="917"/>
      <c r="AQ30" s="917"/>
      <c r="AR30" s="917"/>
      <c r="AS30" s="917"/>
      <c r="AT30" s="917"/>
      <c r="AU30" s="917"/>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405</v>
      </c>
      <c r="C31" s="842"/>
      <c r="D31" s="842"/>
      <c r="E31" s="842"/>
      <c r="F31" s="842"/>
      <c r="G31" s="842"/>
      <c r="H31" s="842"/>
      <c r="I31" s="842"/>
      <c r="J31" s="842"/>
      <c r="K31" s="842"/>
      <c r="L31" s="842"/>
      <c r="M31" s="842"/>
      <c r="N31" s="842"/>
      <c r="O31" s="842"/>
      <c r="P31" s="843"/>
      <c r="Q31" s="844">
        <v>2942</v>
      </c>
      <c r="R31" s="845"/>
      <c r="S31" s="845"/>
      <c r="T31" s="845"/>
      <c r="U31" s="845"/>
      <c r="V31" s="845">
        <v>2334</v>
      </c>
      <c r="W31" s="845"/>
      <c r="X31" s="845"/>
      <c r="Y31" s="845"/>
      <c r="Z31" s="845"/>
      <c r="AA31" s="845">
        <v>608</v>
      </c>
      <c r="AB31" s="845"/>
      <c r="AC31" s="845"/>
      <c r="AD31" s="845"/>
      <c r="AE31" s="846"/>
      <c r="AF31" s="847">
        <v>22</v>
      </c>
      <c r="AG31" s="848"/>
      <c r="AH31" s="848"/>
      <c r="AI31" s="848"/>
      <c r="AJ31" s="849"/>
      <c r="AK31" s="916">
        <v>971</v>
      </c>
      <c r="AL31" s="917"/>
      <c r="AM31" s="917"/>
      <c r="AN31" s="917"/>
      <c r="AO31" s="917"/>
      <c r="AP31" s="917">
        <v>10142</v>
      </c>
      <c r="AQ31" s="917"/>
      <c r="AR31" s="917"/>
      <c r="AS31" s="917"/>
      <c r="AT31" s="917"/>
      <c r="AU31" s="917">
        <v>6177</v>
      </c>
      <c r="AV31" s="917"/>
      <c r="AW31" s="917"/>
      <c r="AX31" s="917"/>
      <c r="AY31" s="917"/>
      <c r="AZ31" s="918" t="s">
        <v>572</v>
      </c>
      <c r="BA31" s="918"/>
      <c r="BB31" s="918"/>
      <c r="BC31" s="918"/>
      <c r="BD31" s="918"/>
      <c r="BE31" s="914" t="s">
        <v>406</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389</v>
      </c>
      <c r="B63" s="876" t="s">
        <v>408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148</v>
      </c>
      <c r="AG63" s="928"/>
      <c r="AH63" s="928"/>
      <c r="AI63" s="928"/>
      <c r="AJ63" s="929"/>
      <c r="AK63" s="930"/>
      <c r="AL63" s="925"/>
      <c r="AM63" s="925"/>
      <c r="AN63" s="925"/>
      <c r="AO63" s="925"/>
      <c r="AP63" s="928">
        <f>SUM(AP28:AT62)</f>
        <v>10142</v>
      </c>
      <c r="AQ63" s="928"/>
      <c r="AR63" s="928"/>
      <c r="AS63" s="928"/>
      <c r="AT63" s="928"/>
      <c r="AU63" s="932">
        <f t="shared" ref="AU63" si="0">SUM(AU28:AY62)</f>
        <v>6177</v>
      </c>
      <c r="AV63" s="933"/>
      <c r="AW63" s="933"/>
      <c r="AX63" s="933"/>
      <c r="AY63" s="934"/>
      <c r="AZ63" s="935"/>
      <c r="BA63" s="936"/>
      <c r="BB63" s="936"/>
      <c r="BC63" s="936"/>
      <c r="BD63" s="937"/>
      <c r="BE63" s="938"/>
      <c r="BF63" s="939"/>
      <c r="BG63" s="939"/>
      <c r="BH63" s="939"/>
      <c r="BI63" s="940"/>
      <c r="BJ63" s="941" t="s">
        <v>409</v>
      </c>
      <c r="BK63" s="933"/>
      <c r="BL63" s="933"/>
      <c r="BM63" s="933"/>
      <c r="BN63" s="942"/>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411</v>
      </c>
      <c r="B66" s="827"/>
      <c r="C66" s="827"/>
      <c r="D66" s="827"/>
      <c r="E66" s="827"/>
      <c r="F66" s="827"/>
      <c r="G66" s="827"/>
      <c r="H66" s="827"/>
      <c r="I66" s="827"/>
      <c r="J66" s="827"/>
      <c r="K66" s="827"/>
      <c r="L66" s="827"/>
      <c r="M66" s="827"/>
      <c r="N66" s="827"/>
      <c r="O66" s="827"/>
      <c r="P66" s="828"/>
      <c r="Q66" s="803" t="s">
        <v>412</v>
      </c>
      <c r="R66" s="804"/>
      <c r="S66" s="804"/>
      <c r="T66" s="804"/>
      <c r="U66" s="805"/>
      <c r="V66" s="803" t="s">
        <v>413</v>
      </c>
      <c r="W66" s="804"/>
      <c r="X66" s="804"/>
      <c r="Y66" s="804"/>
      <c r="Z66" s="805"/>
      <c r="AA66" s="803" t="s">
        <v>396</v>
      </c>
      <c r="AB66" s="804"/>
      <c r="AC66" s="804"/>
      <c r="AD66" s="804"/>
      <c r="AE66" s="805"/>
      <c r="AF66" s="943" t="s">
        <v>414</v>
      </c>
      <c r="AG66" s="899"/>
      <c r="AH66" s="899"/>
      <c r="AI66" s="899"/>
      <c r="AJ66" s="944"/>
      <c r="AK66" s="803" t="s">
        <v>415</v>
      </c>
      <c r="AL66" s="827"/>
      <c r="AM66" s="827"/>
      <c r="AN66" s="827"/>
      <c r="AO66" s="828"/>
      <c r="AP66" s="803" t="s">
        <v>416</v>
      </c>
      <c r="AQ66" s="804"/>
      <c r="AR66" s="804"/>
      <c r="AS66" s="804"/>
      <c r="AT66" s="805"/>
      <c r="AU66" s="803" t="s">
        <v>417</v>
      </c>
      <c r="AV66" s="804"/>
      <c r="AW66" s="804"/>
      <c r="AX66" s="804"/>
      <c r="AY66" s="805"/>
      <c r="AZ66" s="803" t="s">
        <v>375</v>
      </c>
      <c r="BA66" s="804"/>
      <c r="BB66" s="804"/>
      <c r="BC66" s="804"/>
      <c r="BD66" s="815"/>
      <c r="BE66" s="267"/>
      <c r="BF66" s="267"/>
      <c r="BG66" s="267"/>
      <c r="BH66" s="267"/>
      <c r="BI66" s="267"/>
      <c r="BJ66" s="267"/>
      <c r="BK66" s="267"/>
      <c r="BL66" s="267"/>
      <c r="BM66" s="267"/>
      <c r="BN66" s="267"/>
      <c r="BO66" s="267"/>
      <c r="BP66" s="267"/>
      <c r="BQ66" s="264">
        <v>60</v>
      </c>
      <c r="BR66" s="269"/>
      <c r="BS66" s="954"/>
      <c r="BT66" s="955"/>
      <c r="BU66" s="955"/>
      <c r="BV66" s="955"/>
      <c r="BW66" s="955"/>
      <c r="BX66" s="955"/>
      <c r="BY66" s="955"/>
      <c r="BZ66" s="955"/>
      <c r="CA66" s="955"/>
      <c r="CB66" s="955"/>
      <c r="CC66" s="955"/>
      <c r="CD66" s="955"/>
      <c r="CE66" s="955"/>
      <c r="CF66" s="955"/>
      <c r="CG66" s="956"/>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48"/>
      <c r="DW66" s="949"/>
      <c r="DX66" s="949"/>
      <c r="DY66" s="949"/>
      <c r="DZ66" s="950"/>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5"/>
      <c r="AG67" s="902"/>
      <c r="AH67" s="902"/>
      <c r="AI67" s="902"/>
      <c r="AJ67" s="946"/>
      <c r="AK67" s="947"/>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4"/>
      <c r="BT67" s="955"/>
      <c r="BU67" s="955"/>
      <c r="BV67" s="955"/>
      <c r="BW67" s="955"/>
      <c r="BX67" s="955"/>
      <c r="BY67" s="955"/>
      <c r="BZ67" s="955"/>
      <c r="CA67" s="955"/>
      <c r="CB67" s="955"/>
      <c r="CC67" s="955"/>
      <c r="CD67" s="955"/>
      <c r="CE67" s="955"/>
      <c r="CF67" s="955"/>
      <c r="CG67" s="956"/>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48"/>
      <c r="DW67" s="949"/>
      <c r="DX67" s="949"/>
      <c r="DY67" s="949"/>
      <c r="DZ67" s="950"/>
      <c r="EA67" s="248"/>
    </row>
    <row r="68" spans="1:131" s="249" customFormat="1" ht="26.25" customHeight="1" thickTop="1" x14ac:dyDescent="0.2">
      <c r="A68" s="260">
        <v>1</v>
      </c>
      <c r="B68" s="960" t="s">
        <v>573</v>
      </c>
      <c r="C68" s="961"/>
      <c r="D68" s="961"/>
      <c r="E68" s="961"/>
      <c r="F68" s="961"/>
      <c r="G68" s="961"/>
      <c r="H68" s="961"/>
      <c r="I68" s="961"/>
      <c r="J68" s="961"/>
      <c r="K68" s="961"/>
      <c r="L68" s="961"/>
      <c r="M68" s="961"/>
      <c r="N68" s="961"/>
      <c r="O68" s="961"/>
      <c r="P68" s="962"/>
      <c r="Q68" s="963">
        <v>396</v>
      </c>
      <c r="R68" s="957"/>
      <c r="S68" s="957"/>
      <c r="T68" s="957"/>
      <c r="U68" s="957"/>
      <c r="V68" s="957">
        <v>366</v>
      </c>
      <c r="W68" s="957"/>
      <c r="X68" s="957"/>
      <c r="Y68" s="957"/>
      <c r="Z68" s="957"/>
      <c r="AA68" s="957">
        <v>30</v>
      </c>
      <c r="AB68" s="957"/>
      <c r="AC68" s="957"/>
      <c r="AD68" s="957"/>
      <c r="AE68" s="957"/>
      <c r="AF68" s="957">
        <v>30</v>
      </c>
      <c r="AG68" s="957"/>
      <c r="AH68" s="957"/>
      <c r="AI68" s="957"/>
      <c r="AJ68" s="957"/>
      <c r="AK68" s="957"/>
      <c r="AL68" s="957"/>
      <c r="AM68" s="957"/>
      <c r="AN68" s="957"/>
      <c r="AO68" s="957"/>
      <c r="AP68" s="957">
        <v>65</v>
      </c>
      <c r="AQ68" s="957"/>
      <c r="AR68" s="957"/>
      <c r="AS68" s="957"/>
      <c r="AT68" s="957"/>
      <c r="AU68" s="957">
        <v>11</v>
      </c>
      <c r="AV68" s="957"/>
      <c r="AW68" s="957"/>
      <c r="AX68" s="957"/>
      <c r="AY68" s="957"/>
      <c r="AZ68" s="958"/>
      <c r="BA68" s="958"/>
      <c r="BB68" s="958"/>
      <c r="BC68" s="958"/>
      <c r="BD68" s="959"/>
      <c r="BE68" s="267"/>
      <c r="BF68" s="267"/>
      <c r="BG68" s="267"/>
      <c r="BH68" s="267"/>
      <c r="BI68" s="267"/>
      <c r="BJ68" s="267"/>
      <c r="BK68" s="267"/>
      <c r="BL68" s="267"/>
      <c r="BM68" s="267"/>
      <c r="BN68" s="267"/>
      <c r="BO68" s="267"/>
      <c r="BP68" s="267"/>
      <c r="BQ68" s="264">
        <v>62</v>
      </c>
      <c r="BR68" s="269"/>
      <c r="BS68" s="954"/>
      <c r="BT68" s="955"/>
      <c r="BU68" s="955"/>
      <c r="BV68" s="955"/>
      <c r="BW68" s="955"/>
      <c r="BX68" s="955"/>
      <c r="BY68" s="955"/>
      <c r="BZ68" s="955"/>
      <c r="CA68" s="955"/>
      <c r="CB68" s="955"/>
      <c r="CC68" s="955"/>
      <c r="CD68" s="955"/>
      <c r="CE68" s="955"/>
      <c r="CF68" s="955"/>
      <c r="CG68" s="956"/>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48"/>
      <c r="DW68" s="949"/>
      <c r="DX68" s="949"/>
      <c r="DY68" s="949"/>
      <c r="DZ68" s="950"/>
      <c r="EA68" s="248"/>
    </row>
    <row r="69" spans="1:131" s="249" customFormat="1" ht="26.25" customHeight="1" x14ac:dyDescent="0.2">
      <c r="A69" s="263">
        <v>2</v>
      </c>
      <c r="B69" s="964" t="s">
        <v>574</v>
      </c>
      <c r="C69" s="965"/>
      <c r="D69" s="965"/>
      <c r="E69" s="965"/>
      <c r="F69" s="965"/>
      <c r="G69" s="965"/>
      <c r="H69" s="965"/>
      <c r="I69" s="965"/>
      <c r="J69" s="965"/>
      <c r="K69" s="965"/>
      <c r="L69" s="965"/>
      <c r="M69" s="965"/>
      <c r="N69" s="965"/>
      <c r="O69" s="965"/>
      <c r="P69" s="966"/>
      <c r="Q69" s="967">
        <v>3090</v>
      </c>
      <c r="R69" s="917"/>
      <c r="S69" s="917"/>
      <c r="T69" s="917"/>
      <c r="U69" s="917"/>
      <c r="V69" s="917">
        <v>2776</v>
      </c>
      <c r="W69" s="917"/>
      <c r="X69" s="917"/>
      <c r="Y69" s="917"/>
      <c r="Z69" s="917"/>
      <c r="AA69" s="917">
        <v>314</v>
      </c>
      <c r="AB69" s="917"/>
      <c r="AC69" s="917"/>
      <c r="AD69" s="917"/>
      <c r="AE69" s="917"/>
      <c r="AF69" s="917">
        <v>256</v>
      </c>
      <c r="AG69" s="917"/>
      <c r="AH69" s="917"/>
      <c r="AI69" s="917"/>
      <c r="AJ69" s="917"/>
      <c r="AK69" s="917"/>
      <c r="AL69" s="917"/>
      <c r="AM69" s="917"/>
      <c r="AN69" s="917"/>
      <c r="AO69" s="917"/>
      <c r="AP69" s="917">
        <v>11962</v>
      </c>
      <c r="AQ69" s="917"/>
      <c r="AR69" s="917"/>
      <c r="AS69" s="917"/>
      <c r="AT69" s="917"/>
      <c r="AU69" s="917">
        <v>3449</v>
      </c>
      <c r="AV69" s="917"/>
      <c r="AW69" s="917"/>
      <c r="AX69" s="917"/>
      <c r="AY69" s="917"/>
      <c r="AZ69" s="968"/>
      <c r="BA69" s="968"/>
      <c r="BB69" s="968"/>
      <c r="BC69" s="968"/>
      <c r="BD69" s="969"/>
      <c r="BE69" s="267"/>
      <c r="BF69" s="267"/>
      <c r="BG69" s="267"/>
      <c r="BH69" s="267"/>
      <c r="BI69" s="267"/>
      <c r="BJ69" s="267"/>
      <c r="BK69" s="267"/>
      <c r="BL69" s="267"/>
      <c r="BM69" s="267"/>
      <c r="BN69" s="267"/>
      <c r="BO69" s="267"/>
      <c r="BP69" s="267"/>
      <c r="BQ69" s="264">
        <v>63</v>
      </c>
      <c r="BR69" s="269"/>
      <c r="BS69" s="954"/>
      <c r="BT69" s="955"/>
      <c r="BU69" s="955"/>
      <c r="BV69" s="955"/>
      <c r="BW69" s="955"/>
      <c r="BX69" s="955"/>
      <c r="BY69" s="955"/>
      <c r="BZ69" s="955"/>
      <c r="CA69" s="955"/>
      <c r="CB69" s="955"/>
      <c r="CC69" s="955"/>
      <c r="CD69" s="955"/>
      <c r="CE69" s="955"/>
      <c r="CF69" s="955"/>
      <c r="CG69" s="956"/>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48"/>
      <c r="DW69" s="949"/>
      <c r="DX69" s="949"/>
      <c r="DY69" s="949"/>
      <c r="DZ69" s="950"/>
      <c r="EA69" s="248"/>
    </row>
    <row r="70" spans="1:131" s="249" customFormat="1" ht="26.25" customHeight="1" x14ac:dyDescent="0.2">
      <c r="A70" s="263">
        <v>3</v>
      </c>
      <c r="B70" s="964" t="s">
        <v>575</v>
      </c>
      <c r="C70" s="965"/>
      <c r="D70" s="965"/>
      <c r="E70" s="965"/>
      <c r="F70" s="965"/>
      <c r="G70" s="965"/>
      <c r="H70" s="965"/>
      <c r="I70" s="965"/>
      <c r="J70" s="965"/>
      <c r="K70" s="965"/>
      <c r="L70" s="965"/>
      <c r="M70" s="965"/>
      <c r="N70" s="965"/>
      <c r="O70" s="965"/>
      <c r="P70" s="966"/>
      <c r="Q70" s="967">
        <v>4670</v>
      </c>
      <c r="R70" s="917"/>
      <c r="S70" s="917"/>
      <c r="T70" s="917"/>
      <c r="U70" s="917"/>
      <c r="V70" s="917">
        <v>3737</v>
      </c>
      <c r="W70" s="917"/>
      <c r="X70" s="917"/>
      <c r="Y70" s="917"/>
      <c r="Z70" s="917"/>
      <c r="AA70" s="917">
        <v>933</v>
      </c>
      <c r="AB70" s="917"/>
      <c r="AC70" s="917"/>
      <c r="AD70" s="917"/>
      <c r="AE70" s="917"/>
      <c r="AF70" s="917">
        <v>933</v>
      </c>
      <c r="AG70" s="917"/>
      <c r="AH70" s="917"/>
      <c r="AI70" s="917"/>
      <c r="AJ70" s="917"/>
      <c r="AK70" s="917">
        <v>203</v>
      </c>
      <c r="AL70" s="917"/>
      <c r="AM70" s="917"/>
      <c r="AN70" s="917"/>
      <c r="AO70" s="917"/>
      <c r="AP70" s="917"/>
      <c r="AQ70" s="917"/>
      <c r="AR70" s="917"/>
      <c r="AS70" s="917"/>
      <c r="AT70" s="917"/>
      <c r="AU70" s="917"/>
      <c r="AV70" s="917"/>
      <c r="AW70" s="917"/>
      <c r="AX70" s="917"/>
      <c r="AY70" s="917"/>
      <c r="AZ70" s="968"/>
      <c r="BA70" s="968"/>
      <c r="BB70" s="968"/>
      <c r="BC70" s="968"/>
      <c r="BD70" s="969"/>
      <c r="BE70" s="267"/>
      <c r="BF70" s="267"/>
      <c r="BG70" s="267"/>
      <c r="BH70" s="267"/>
      <c r="BI70" s="267"/>
      <c r="BJ70" s="267"/>
      <c r="BK70" s="267"/>
      <c r="BL70" s="267"/>
      <c r="BM70" s="267"/>
      <c r="BN70" s="267"/>
      <c r="BO70" s="267"/>
      <c r="BP70" s="267"/>
      <c r="BQ70" s="264">
        <v>64</v>
      </c>
      <c r="BR70" s="269"/>
      <c r="BS70" s="954"/>
      <c r="BT70" s="955"/>
      <c r="BU70" s="955"/>
      <c r="BV70" s="955"/>
      <c r="BW70" s="955"/>
      <c r="BX70" s="955"/>
      <c r="BY70" s="955"/>
      <c r="BZ70" s="955"/>
      <c r="CA70" s="955"/>
      <c r="CB70" s="955"/>
      <c r="CC70" s="955"/>
      <c r="CD70" s="955"/>
      <c r="CE70" s="955"/>
      <c r="CF70" s="955"/>
      <c r="CG70" s="956"/>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48"/>
      <c r="DW70" s="949"/>
      <c r="DX70" s="949"/>
      <c r="DY70" s="949"/>
      <c r="DZ70" s="950"/>
      <c r="EA70" s="248"/>
    </row>
    <row r="71" spans="1:131" s="249" customFormat="1" ht="26.25" customHeight="1" x14ac:dyDescent="0.2">
      <c r="A71" s="263">
        <v>4</v>
      </c>
      <c r="B71" s="964" t="s">
        <v>576</v>
      </c>
      <c r="C71" s="965"/>
      <c r="D71" s="965"/>
      <c r="E71" s="965"/>
      <c r="F71" s="965"/>
      <c r="G71" s="965"/>
      <c r="H71" s="965"/>
      <c r="I71" s="965"/>
      <c r="J71" s="965"/>
      <c r="K71" s="965"/>
      <c r="L71" s="965"/>
      <c r="M71" s="965"/>
      <c r="N71" s="965"/>
      <c r="O71" s="965"/>
      <c r="P71" s="966"/>
      <c r="Q71" s="967">
        <v>950375</v>
      </c>
      <c r="R71" s="917"/>
      <c r="S71" s="917"/>
      <c r="T71" s="917"/>
      <c r="U71" s="917"/>
      <c r="V71" s="917">
        <v>910903</v>
      </c>
      <c r="W71" s="917"/>
      <c r="X71" s="917"/>
      <c r="Y71" s="917"/>
      <c r="Z71" s="917"/>
      <c r="AA71" s="917">
        <v>39472</v>
      </c>
      <c r="AB71" s="917"/>
      <c r="AC71" s="917"/>
      <c r="AD71" s="917"/>
      <c r="AE71" s="917"/>
      <c r="AF71" s="917">
        <v>39472</v>
      </c>
      <c r="AG71" s="917"/>
      <c r="AH71" s="917"/>
      <c r="AI71" s="917"/>
      <c r="AJ71" s="917"/>
      <c r="AK71" s="917">
        <v>4149</v>
      </c>
      <c r="AL71" s="917"/>
      <c r="AM71" s="917"/>
      <c r="AN71" s="917"/>
      <c r="AO71" s="917"/>
      <c r="AP71" s="917"/>
      <c r="AQ71" s="917"/>
      <c r="AR71" s="917"/>
      <c r="AS71" s="917"/>
      <c r="AT71" s="917"/>
      <c r="AU71" s="917"/>
      <c r="AV71" s="917"/>
      <c r="AW71" s="917"/>
      <c r="AX71" s="917"/>
      <c r="AY71" s="917"/>
      <c r="AZ71" s="968"/>
      <c r="BA71" s="968"/>
      <c r="BB71" s="968"/>
      <c r="BC71" s="968"/>
      <c r="BD71" s="969"/>
      <c r="BE71" s="267"/>
      <c r="BF71" s="267"/>
      <c r="BG71" s="267"/>
      <c r="BH71" s="267"/>
      <c r="BI71" s="267"/>
      <c r="BJ71" s="267"/>
      <c r="BK71" s="267"/>
      <c r="BL71" s="267"/>
      <c r="BM71" s="267"/>
      <c r="BN71" s="267"/>
      <c r="BO71" s="267"/>
      <c r="BP71" s="267"/>
      <c r="BQ71" s="264">
        <v>65</v>
      </c>
      <c r="BR71" s="269"/>
      <c r="BS71" s="954"/>
      <c r="BT71" s="955"/>
      <c r="BU71" s="955"/>
      <c r="BV71" s="955"/>
      <c r="BW71" s="955"/>
      <c r="BX71" s="955"/>
      <c r="BY71" s="955"/>
      <c r="BZ71" s="955"/>
      <c r="CA71" s="955"/>
      <c r="CB71" s="955"/>
      <c r="CC71" s="955"/>
      <c r="CD71" s="955"/>
      <c r="CE71" s="955"/>
      <c r="CF71" s="955"/>
      <c r="CG71" s="956"/>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48"/>
      <c r="DW71" s="949"/>
      <c r="DX71" s="949"/>
      <c r="DY71" s="949"/>
      <c r="DZ71" s="950"/>
      <c r="EA71" s="248"/>
    </row>
    <row r="72" spans="1:131" s="249" customFormat="1" ht="26.25" customHeight="1" x14ac:dyDescent="0.2">
      <c r="A72" s="263">
        <v>5</v>
      </c>
      <c r="B72" s="964"/>
      <c r="C72" s="965"/>
      <c r="D72" s="965"/>
      <c r="E72" s="965"/>
      <c r="F72" s="965"/>
      <c r="G72" s="965"/>
      <c r="H72" s="965"/>
      <c r="I72" s="965"/>
      <c r="J72" s="965"/>
      <c r="K72" s="965"/>
      <c r="L72" s="965"/>
      <c r="M72" s="965"/>
      <c r="N72" s="965"/>
      <c r="O72" s="965"/>
      <c r="P72" s="966"/>
      <c r="Q72" s="967"/>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8"/>
      <c r="BA72" s="968"/>
      <c r="BB72" s="968"/>
      <c r="BC72" s="968"/>
      <c r="BD72" s="969"/>
      <c r="BE72" s="267"/>
      <c r="BF72" s="267"/>
      <c r="BG72" s="267"/>
      <c r="BH72" s="267"/>
      <c r="BI72" s="267"/>
      <c r="BJ72" s="267"/>
      <c r="BK72" s="267"/>
      <c r="BL72" s="267"/>
      <c r="BM72" s="267"/>
      <c r="BN72" s="267"/>
      <c r="BO72" s="267"/>
      <c r="BP72" s="267"/>
      <c r="BQ72" s="264">
        <v>66</v>
      </c>
      <c r="BR72" s="269"/>
      <c r="BS72" s="954"/>
      <c r="BT72" s="955"/>
      <c r="BU72" s="955"/>
      <c r="BV72" s="955"/>
      <c r="BW72" s="955"/>
      <c r="BX72" s="955"/>
      <c r="BY72" s="955"/>
      <c r="BZ72" s="955"/>
      <c r="CA72" s="955"/>
      <c r="CB72" s="955"/>
      <c r="CC72" s="955"/>
      <c r="CD72" s="955"/>
      <c r="CE72" s="955"/>
      <c r="CF72" s="955"/>
      <c r="CG72" s="956"/>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48"/>
      <c r="DW72" s="949"/>
      <c r="DX72" s="949"/>
      <c r="DY72" s="949"/>
      <c r="DZ72" s="950"/>
      <c r="EA72" s="248"/>
    </row>
    <row r="73" spans="1:131" s="249" customFormat="1" ht="26.25" customHeight="1" x14ac:dyDescent="0.2">
      <c r="A73" s="263">
        <v>6</v>
      </c>
      <c r="B73" s="964"/>
      <c r="C73" s="965"/>
      <c r="D73" s="965"/>
      <c r="E73" s="965"/>
      <c r="F73" s="965"/>
      <c r="G73" s="965"/>
      <c r="H73" s="965"/>
      <c r="I73" s="965"/>
      <c r="J73" s="965"/>
      <c r="K73" s="965"/>
      <c r="L73" s="965"/>
      <c r="M73" s="965"/>
      <c r="N73" s="965"/>
      <c r="O73" s="965"/>
      <c r="P73" s="966"/>
      <c r="Q73" s="967"/>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8"/>
      <c r="BA73" s="968"/>
      <c r="BB73" s="968"/>
      <c r="BC73" s="968"/>
      <c r="BD73" s="969"/>
      <c r="BE73" s="267"/>
      <c r="BF73" s="267"/>
      <c r="BG73" s="267"/>
      <c r="BH73" s="267"/>
      <c r="BI73" s="267"/>
      <c r="BJ73" s="267"/>
      <c r="BK73" s="267"/>
      <c r="BL73" s="267"/>
      <c r="BM73" s="267"/>
      <c r="BN73" s="267"/>
      <c r="BO73" s="267"/>
      <c r="BP73" s="267"/>
      <c r="BQ73" s="264">
        <v>67</v>
      </c>
      <c r="BR73" s="269"/>
      <c r="BS73" s="954"/>
      <c r="BT73" s="955"/>
      <c r="BU73" s="955"/>
      <c r="BV73" s="955"/>
      <c r="BW73" s="955"/>
      <c r="BX73" s="955"/>
      <c r="BY73" s="955"/>
      <c r="BZ73" s="955"/>
      <c r="CA73" s="955"/>
      <c r="CB73" s="955"/>
      <c r="CC73" s="955"/>
      <c r="CD73" s="955"/>
      <c r="CE73" s="955"/>
      <c r="CF73" s="955"/>
      <c r="CG73" s="956"/>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48"/>
      <c r="DW73" s="949"/>
      <c r="DX73" s="949"/>
      <c r="DY73" s="949"/>
      <c r="DZ73" s="950"/>
      <c r="EA73" s="248"/>
    </row>
    <row r="74" spans="1:131" s="249" customFormat="1" ht="26.25" customHeight="1" x14ac:dyDescent="0.2">
      <c r="A74" s="263">
        <v>7</v>
      </c>
      <c r="B74" s="964"/>
      <c r="C74" s="965"/>
      <c r="D74" s="965"/>
      <c r="E74" s="965"/>
      <c r="F74" s="965"/>
      <c r="G74" s="965"/>
      <c r="H74" s="965"/>
      <c r="I74" s="965"/>
      <c r="J74" s="965"/>
      <c r="K74" s="965"/>
      <c r="L74" s="965"/>
      <c r="M74" s="965"/>
      <c r="N74" s="965"/>
      <c r="O74" s="965"/>
      <c r="P74" s="966"/>
      <c r="Q74" s="967"/>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8"/>
      <c r="BA74" s="968"/>
      <c r="BB74" s="968"/>
      <c r="BC74" s="968"/>
      <c r="BD74" s="969"/>
      <c r="BE74" s="267"/>
      <c r="BF74" s="267"/>
      <c r="BG74" s="267"/>
      <c r="BH74" s="267"/>
      <c r="BI74" s="267"/>
      <c r="BJ74" s="267"/>
      <c r="BK74" s="267"/>
      <c r="BL74" s="267"/>
      <c r="BM74" s="267"/>
      <c r="BN74" s="267"/>
      <c r="BO74" s="267"/>
      <c r="BP74" s="267"/>
      <c r="BQ74" s="264">
        <v>68</v>
      </c>
      <c r="BR74" s="269"/>
      <c r="BS74" s="954"/>
      <c r="BT74" s="955"/>
      <c r="BU74" s="955"/>
      <c r="BV74" s="955"/>
      <c r="BW74" s="955"/>
      <c r="BX74" s="955"/>
      <c r="BY74" s="955"/>
      <c r="BZ74" s="955"/>
      <c r="CA74" s="955"/>
      <c r="CB74" s="955"/>
      <c r="CC74" s="955"/>
      <c r="CD74" s="955"/>
      <c r="CE74" s="955"/>
      <c r="CF74" s="955"/>
      <c r="CG74" s="956"/>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48"/>
      <c r="DW74" s="949"/>
      <c r="DX74" s="949"/>
      <c r="DY74" s="949"/>
      <c r="DZ74" s="950"/>
      <c r="EA74" s="248"/>
    </row>
    <row r="75" spans="1:131" s="249" customFormat="1" ht="26.25" customHeight="1" x14ac:dyDescent="0.2">
      <c r="A75" s="263">
        <v>8</v>
      </c>
      <c r="B75" s="964"/>
      <c r="C75" s="965"/>
      <c r="D75" s="965"/>
      <c r="E75" s="965"/>
      <c r="F75" s="965"/>
      <c r="G75" s="965"/>
      <c r="H75" s="965"/>
      <c r="I75" s="965"/>
      <c r="J75" s="965"/>
      <c r="K75" s="965"/>
      <c r="L75" s="965"/>
      <c r="M75" s="965"/>
      <c r="N75" s="965"/>
      <c r="O75" s="965"/>
      <c r="P75" s="966"/>
      <c r="Q75" s="970"/>
      <c r="R75" s="971"/>
      <c r="S75" s="971"/>
      <c r="T75" s="971"/>
      <c r="U75" s="916"/>
      <c r="V75" s="972"/>
      <c r="W75" s="971"/>
      <c r="X75" s="971"/>
      <c r="Y75" s="971"/>
      <c r="Z75" s="916"/>
      <c r="AA75" s="972"/>
      <c r="AB75" s="971"/>
      <c r="AC75" s="971"/>
      <c r="AD75" s="971"/>
      <c r="AE75" s="916"/>
      <c r="AF75" s="972"/>
      <c r="AG75" s="971"/>
      <c r="AH75" s="971"/>
      <c r="AI75" s="971"/>
      <c r="AJ75" s="916"/>
      <c r="AK75" s="972"/>
      <c r="AL75" s="971"/>
      <c r="AM75" s="971"/>
      <c r="AN75" s="971"/>
      <c r="AO75" s="916"/>
      <c r="AP75" s="972"/>
      <c r="AQ75" s="971"/>
      <c r="AR75" s="971"/>
      <c r="AS75" s="971"/>
      <c r="AT75" s="916"/>
      <c r="AU75" s="972"/>
      <c r="AV75" s="971"/>
      <c r="AW75" s="971"/>
      <c r="AX75" s="971"/>
      <c r="AY75" s="916"/>
      <c r="AZ75" s="968"/>
      <c r="BA75" s="968"/>
      <c r="BB75" s="968"/>
      <c r="BC75" s="968"/>
      <c r="BD75" s="969"/>
      <c r="BE75" s="267"/>
      <c r="BF75" s="267"/>
      <c r="BG75" s="267"/>
      <c r="BH75" s="267"/>
      <c r="BI75" s="267"/>
      <c r="BJ75" s="267"/>
      <c r="BK75" s="267"/>
      <c r="BL75" s="267"/>
      <c r="BM75" s="267"/>
      <c r="BN75" s="267"/>
      <c r="BO75" s="267"/>
      <c r="BP75" s="267"/>
      <c r="BQ75" s="264">
        <v>69</v>
      </c>
      <c r="BR75" s="269"/>
      <c r="BS75" s="954"/>
      <c r="BT75" s="955"/>
      <c r="BU75" s="955"/>
      <c r="BV75" s="955"/>
      <c r="BW75" s="955"/>
      <c r="BX75" s="955"/>
      <c r="BY75" s="955"/>
      <c r="BZ75" s="955"/>
      <c r="CA75" s="955"/>
      <c r="CB75" s="955"/>
      <c r="CC75" s="955"/>
      <c r="CD75" s="955"/>
      <c r="CE75" s="955"/>
      <c r="CF75" s="955"/>
      <c r="CG75" s="956"/>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48"/>
      <c r="DW75" s="949"/>
      <c r="DX75" s="949"/>
      <c r="DY75" s="949"/>
      <c r="DZ75" s="950"/>
      <c r="EA75" s="248"/>
    </row>
    <row r="76" spans="1:131" s="249" customFormat="1" ht="26.25" customHeight="1" x14ac:dyDescent="0.2">
      <c r="A76" s="263">
        <v>9</v>
      </c>
      <c r="B76" s="964"/>
      <c r="C76" s="965"/>
      <c r="D76" s="965"/>
      <c r="E76" s="965"/>
      <c r="F76" s="965"/>
      <c r="G76" s="965"/>
      <c r="H76" s="965"/>
      <c r="I76" s="965"/>
      <c r="J76" s="965"/>
      <c r="K76" s="965"/>
      <c r="L76" s="965"/>
      <c r="M76" s="965"/>
      <c r="N76" s="965"/>
      <c r="O76" s="965"/>
      <c r="P76" s="966"/>
      <c r="Q76" s="970"/>
      <c r="R76" s="971"/>
      <c r="S76" s="971"/>
      <c r="T76" s="971"/>
      <c r="U76" s="916"/>
      <c r="V76" s="972"/>
      <c r="W76" s="971"/>
      <c r="X76" s="971"/>
      <c r="Y76" s="971"/>
      <c r="Z76" s="916"/>
      <c r="AA76" s="972"/>
      <c r="AB76" s="971"/>
      <c r="AC76" s="971"/>
      <c r="AD76" s="971"/>
      <c r="AE76" s="916"/>
      <c r="AF76" s="972"/>
      <c r="AG76" s="971"/>
      <c r="AH76" s="971"/>
      <c r="AI76" s="971"/>
      <c r="AJ76" s="916"/>
      <c r="AK76" s="972"/>
      <c r="AL76" s="971"/>
      <c r="AM76" s="971"/>
      <c r="AN76" s="971"/>
      <c r="AO76" s="916"/>
      <c r="AP76" s="972"/>
      <c r="AQ76" s="971"/>
      <c r="AR76" s="971"/>
      <c r="AS76" s="971"/>
      <c r="AT76" s="916"/>
      <c r="AU76" s="972"/>
      <c r="AV76" s="971"/>
      <c r="AW76" s="971"/>
      <c r="AX76" s="971"/>
      <c r="AY76" s="916"/>
      <c r="AZ76" s="968"/>
      <c r="BA76" s="968"/>
      <c r="BB76" s="968"/>
      <c r="BC76" s="968"/>
      <c r="BD76" s="969"/>
      <c r="BE76" s="267"/>
      <c r="BF76" s="267"/>
      <c r="BG76" s="267"/>
      <c r="BH76" s="267"/>
      <c r="BI76" s="267"/>
      <c r="BJ76" s="267"/>
      <c r="BK76" s="267"/>
      <c r="BL76" s="267"/>
      <c r="BM76" s="267"/>
      <c r="BN76" s="267"/>
      <c r="BO76" s="267"/>
      <c r="BP76" s="267"/>
      <c r="BQ76" s="264">
        <v>70</v>
      </c>
      <c r="BR76" s="269"/>
      <c r="BS76" s="954"/>
      <c r="BT76" s="955"/>
      <c r="BU76" s="955"/>
      <c r="BV76" s="955"/>
      <c r="BW76" s="955"/>
      <c r="BX76" s="955"/>
      <c r="BY76" s="955"/>
      <c r="BZ76" s="955"/>
      <c r="CA76" s="955"/>
      <c r="CB76" s="955"/>
      <c r="CC76" s="955"/>
      <c r="CD76" s="955"/>
      <c r="CE76" s="955"/>
      <c r="CF76" s="955"/>
      <c r="CG76" s="956"/>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48"/>
      <c r="DW76" s="949"/>
      <c r="DX76" s="949"/>
      <c r="DY76" s="949"/>
      <c r="DZ76" s="950"/>
      <c r="EA76" s="248"/>
    </row>
    <row r="77" spans="1:131" s="249" customFormat="1" ht="26.25" customHeight="1" x14ac:dyDescent="0.2">
      <c r="A77" s="263">
        <v>10</v>
      </c>
      <c r="B77" s="964"/>
      <c r="C77" s="965"/>
      <c r="D77" s="965"/>
      <c r="E77" s="965"/>
      <c r="F77" s="965"/>
      <c r="G77" s="965"/>
      <c r="H77" s="965"/>
      <c r="I77" s="965"/>
      <c r="J77" s="965"/>
      <c r="K77" s="965"/>
      <c r="L77" s="965"/>
      <c r="M77" s="965"/>
      <c r="N77" s="965"/>
      <c r="O77" s="965"/>
      <c r="P77" s="966"/>
      <c r="Q77" s="970"/>
      <c r="R77" s="971"/>
      <c r="S77" s="971"/>
      <c r="T77" s="971"/>
      <c r="U77" s="916"/>
      <c r="V77" s="972"/>
      <c r="W77" s="971"/>
      <c r="X77" s="971"/>
      <c r="Y77" s="971"/>
      <c r="Z77" s="916"/>
      <c r="AA77" s="972"/>
      <c r="AB77" s="971"/>
      <c r="AC77" s="971"/>
      <c r="AD77" s="971"/>
      <c r="AE77" s="916"/>
      <c r="AF77" s="972"/>
      <c r="AG77" s="971"/>
      <c r="AH77" s="971"/>
      <c r="AI77" s="971"/>
      <c r="AJ77" s="916"/>
      <c r="AK77" s="972"/>
      <c r="AL77" s="971"/>
      <c r="AM77" s="971"/>
      <c r="AN77" s="971"/>
      <c r="AO77" s="916"/>
      <c r="AP77" s="972"/>
      <c r="AQ77" s="971"/>
      <c r="AR77" s="971"/>
      <c r="AS77" s="971"/>
      <c r="AT77" s="916"/>
      <c r="AU77" s="972"/>
      <c r="AV77" s="971"/>
      <c r="AW77" s="971"/>
      <c r="AX77" s="971"/>
      <c r="AY77" s="916"/>
      <c r="AZ77" s="968"/>
      <c r="BA77" s="968"/>
      <c r="BB77" s="968"/>
      <c r="BC77" s="968"/>
      <c r="BD77" s="969"/>
      <c r="BE77" s="267"/>
      <c r="BF77" s="267"/>
      <c r="BG77" s="267"/>
      <c r="BH77" s="267"/>
      <c r="BI77" s="267"/>
      <c r="BJ77" s="267"/>
      <c r="BK77" s="267"/>
      <c r="BL77" s="267"/>
      <c r="BM77" s="267"/>
      <c r="BN77" s="267"/>
      <c r="BO77" s="267"/>
      <c r="BP77" s="267"/>
      <c r="BQ77" s="264">
        <v>71</v>
      </c>
      <c r="BR77" s="269"/>
      <c r="BS77" s="954"/>
      <c r="BT77" s="955"/>
      <c r="BU77" s="955"/>
      <c r="BV77" s="955"/>
      <c r="BW77" s="955"/>
      <c r="BX77" s="955"/>
      <c r="BY77" s="955"/>
      <c r="BZ77" s="955"/>
      <c r="CA77" s="955"/>
      <c r="CB77" s="955"/>
      <c r="CC77" s="955"/>
      <c r="CD77" s="955"/>
      <c r="CE77" s="955"/>
      <c r="CF77" s="955"/>
      <c r="CG77" s="956"/>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48"/>
      <c r="DW77" s="949"/>
      <c r="DX77" s="949"/>
      <c r="DY77" s="949"/>
      <c r="DZ77" s="950"/>
      <c r="EA77" s="248"/>
    </row>
    <row r="78" spans="1:131" s="249" customFormat="1" ht="26.25" customHeight="1" x14ac:dyDescent="0.2">
      <c r="A78" s="263">
        <v>11</v>
      </c>
      <c r="B78" s="964"/>
      <c r="C78" s="965"/>
      <c r="D78" s="965"/>
      <c r="E78" s="965"/>
      <c r="F78" s="965"/>
      <c r="G78" s="965"/>
      <c r="H78" s="965"/>
      <c r="I78" s="965"/>
      <c r="J78" s="965"/>
      <c r="K78" s="965"/>
      <c r="L78" s="965"/>
      <c r="M78" s="965"/>
      <c r="N78" s="965"/>
      <c r="O78" s="965"/>
      <c r="P78" s="966"/>
      <c r="Q78" s="967"/>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8"/>
      <c r="BA78" s="968"/>
      <c r="BB78" s="968"/>
      <c r="BC78" s="968"/>
      <c r="BD78" s="969"/>
      <c r="BE78" s="267"/>
      <c r="BF78" s="267"/>
      <c r="BG78" s="267"/>
      <c r="BH78" s="267"/>
      <c r="BI78" s="267"/>
      <c r="BJ78" s="270"/>
      <c r="BK78" s="270"/>
      <c r="BL78" s="270"/>
      <c r="BM78" s="270"/>
      <c r="BN78" s="270"/>
      <c r="BO78" s="267"/>
      <c r="BP78" s="267"/>
      <c r="BQ78" s="264">
        <v>72</v>
      </c>
      <c r="BR78" s="269"/>
      <c r="BS78" s="954"/>
      <c r="BT78" s="955"/>
      <c r="BU78" s="955"/>
      <c r="BV78" s="955"/>
      <c r="BW78" s="955"/>
      <c r="BX78" s="955"/>
      <c r="BY78" s="955"/>
      <c r="BZ78" s="955"/>
      <c r="CA78" s="955"/>
      <c r="CB78" s="955"/>
      <c r="CC78" s="955"/>
      <c r="CD78" s="955"/>
      <c r="CE78" s="955"/>
      <c r="CF78" s="955"/>
      <c r="CG78" s="956"/>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48"/>
      <c r="DW78" s="949"/>
      <c r="DX78" s="949"/>
      <c r="DY78" s="949"/>
      <c r="DZ78" s="950"/>
      <c r="EA78" s="248"/>
    </row>
    <row r="79" spans="1:131" s="249" customFormat="1" ht="26.25" customHeight="1" x14ac:dyDescent="0.2">
      <c r="A79" s="263">
        <v>12</v>
      </c>
      <c r="B79" s="964"/>
      <c r="C79" s="965"/>
      <c r="D79" s="965"/>
      <c r="E79" s="965"/>
      <c r="F79" s="965"/>
      <c r="G79" s="965"/>
      <c r="H79" s="965"/>
      <c r="I79" s="965"/>
      <c r="J79" s="965"/>
      <c r="K79" s="965"/>
      <c r="L79" s="965"/>
      <c r="M79" s="965"/>
      <c r="N79" s="965"/>
      <c r="O79" s="965"/>
      <c r="P79" s="966"/>
      <c r="Q79" s="967"/>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8"/>
      <c r="BA79" s="968"/>
      <c r="BB79" s="968"/>
      <c r="BC79" s="968"/>
      <c r="BD79" s="969"/>
      <c r="BE79" s="267"/>
      <c r="BF79" s="267"/>
      <c r="BG79" s="267"/>
      <c r="BH79" s="267"/>
      <c r="BI79" s="267"/>
      <c r="BJ79" s="270"/>
      <c r="BK79" s="270"/>
      <c r="BL79" s="270"/>
      <c r="BM79" s="270"/>
      <c r="BN79" s="270"/>
      <c r="BO79" s="267"/>
      <c r="BP79" s="267"/>
      <c r="BQ79" s="264">
        <v>73</v>
      </c>
      <c r="BR79" s="269"/>
      <c r="BS79" s="954"/>
      <c r="BT79" s="955"/>
      <c r="BU79" s="955"/>
      <c r="BV79" s="955"/>
      <c r="BW79" s="955"/>
      <c r="BX79" s="955"/>
      <c r="BY79" s="955"/>
      <c r="BZ79" s="955"/>
      <c r="CA79" s="955"/>
      <c r="CB79" s="955"/>
      <c r="CC79" s="955"/>
      <c r="CD79" s="955"/>
      <c r="CE79" s="955"/>
      <c r="CF79" s="955"/>
      <c r="CG79" s="956"/>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48"/>
      <c r="DW79" s="949"/>
      <c r="DX79" s="949"/>
      <c r="DY79" s="949"/>
      <c r="DZ79" s="950"/>
      <c r="EA79" s="248"/>
    </row>
    <row r="80" spans="1:131" s="249" customFormat="1" ht="26.25" customHeight="1" x14ac:dyDescent="0.2">
      <c r="A80" s="263">
        <v>13</v>
      </c>
      <c r="B80" s="964"/>
      <c r="C80" s="965"/>
      <c r="D80" s="965"/>
      <c r="E80" s="965"/>
      <c r="F80" s="965"/>
      <c r="G80" s="965"/>
      <c r="H80" s="965"/>
      <c r="I80" s="965"/>
      <c r="J80" s="965"/>
      <c r="K80" s="965"/>
      <c r="L80" s="965"/>
      <c r="M80" s="965"/>
      <c r="N80" s="965"/>
      <c r="O80" s="965"/>
      <c r="P80" s="966"/>
      <c r="Q80" s="967"/>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8"/>
      <c r="BA80" s="968"/>
      <c r="BB80" s="968"/>
      <c r="BC80" s="968"/>
      <c r="BD80" s="969"/>
      <c r="BE80" s="267"/>
      <c r="BF80" s="267"/>
      <c r="BG80" s="267"/>
      <c r="BH80" s="267"/>
      <c r="BI80" s="267"/>
      <c r="BJ80" s="267"/>
      <c r="BK80" s="267"/>
      <c r="BL80" s="267"/>
      <c r="BM80" s="267"/>
      <c r="BN80" s="267"/>
      <c r="BO80" s="267"/>
      <c r="BP80" s="267"/>
      <c r="BQ80" s="264">
        <v>74</v>
      </c>
      <c r="BR80" s="269"/>
      <c r="BS80" s="954"/>
      <c r="BT80" s="955"/>
      <c r="BU80" s="955"/>
      <c r="BV80" s="955"/>
      <c r="BW80" s="955"/>
      <c r="BX80" s="955"/>
      <c r="BY80" s="955"/>
      <c r="BZ80" s="955"/>
      <c r="CA80" s="955"/>
      <c r="CB80" s="955"/>
      <c r="CC80" s="955"/>
      <c r="CD80" s="955"/>
      <c r="CE80" s="955"/>
      <c r="CF80" s="955"/>
      <c r="CG80" s="956"/>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48"/>
      <c r="DW80" s="949"/>
      <c r="DX80" s="949"/>
      <c r="DY80" s="949"/>
      <c r="DZ80" s="950"/>
      <c r="EA80" s="248"/>
    </row>
    <row r="81" spans="1:131" s="249" customFormat="1" ht="26.25" customHeight="1" x14ac:dyDescent="0.2">
      <c r="A81" s="263">
        <v>14</v>
      </c>
      <c r="B81" s="964"/>
      <c r="C81" s="965"/>
      <c r="D81" s="965"/>
      <c r="E81" s="965"/>
      <c r="F81" s="965"/>
      <c r="G81" s="965"/>
      <c r="H81" s="965"/>
      <c r="I81" s="965"/>
      <c r="J81" s="965"/>
      <c r="K81" s="965"/>
      <c r="L81" s="965"/>
      <c r="M81" s="965"/>
      <c r="N81" s="965"/>
      <c r="O81" s="965"/>
      <c r="P81" s="966"/>
      <c r="Q81" s="967"/>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8"/>
      <c r="BA81" s="968"/>
      <c r="BB81" s="968"/>
      <c r="BC81" s="968"/>
      <c r="BD81" s="969"/>
      <c r="BE81" s="267"/>
      <c r="BF81" s="267"/>
      <c r="BG81" s="267"/>
      <c r="BH81" s="267"/>
      <c r="BI81" s="267"/>
      <c r="BJ81" s="267"/>
      <c r="BK81" s="267"/>
      <c r="BL81" s="267"/>
      <c r="BM81" s="267"/>
      <c r="BN81" s="267"/>
      <c r="BO81" s="267"/>
      <c r="BP81" s="267"/>
      <c r="BQ81" s="264">
        <v>75</v>
      </c>
      <c r="BR81" s="269"/>
      <c r="BS81" s="954"/>
      <c r="BT81" s="955"/>
      <c r="BU81" s="955"/>
      <c r="BV81" s="955"/>
      <c r="BW81" s="955"/>
      <c r="BX81" s="955"/>
      <c r="BY81" s="955"/>
      <c r="BZ81" s="955"/>
      <c r="CA81" s="955"/>
      <c r="CB81" s="955"/>
      <c r="CC81" s="955"/>
      <c r="CD81" s="955"/>
      <c r="CE81" s="955"/>
      <c r="CF81" s="955"/>
      <c r="CG81" s="956"/>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48"/>
      <c r="DW81" s="949"/>
      <c r="DX81" s="949"/>
      <c r="DY81" s="949"/>
      <c r="DZ81" s="950"/>
      <c r="EA81" s="248"/>
    </row>
    <row r="82" spans="1:131" s="249" customFormat="1" ht="26.25" customHeight="1" x14ac:dyDescent="0.2">
      <c r="A82" s="263">
        <v>15</v>
      </c>
      <c r="B82" s="964"/>
      <c r="C82" s="965"/>
      <c r="D82" s="965"/>
      <c r="E82" s="965"/>
      <c r="F82" s="965"/>
      <c r="G82" s="965"/>
      <c r="H82" s="965"/>
      <c r="I82" s="965"/>
      <c r="J82" s="965"/>
      <c r="K82" s="965"/>
      <c r="L82" s="965"/>
      <c r="M82" s="965"/>
      <c r="N82" s="965"/>
      <c r="O82" s="965"/>
      <c r="P82" s="966"/>
      <c r="Q82" s="967"/>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8"/>
      <c r="BA82" s="968"/>
      <c r="BB82" s="968"/>
      <c r="BC82" s="968"/>
      <c r="BD82" s="969"/>
      <c r="BE82" s="267"/>
      <c r="BF82" s="267"/>
      <c r="BG82" s="267"/>
      <c r="BH82" s="267"/>
      <c r="BI82" s="267"/>
      <c r="BJ82" s="267"/>
      <c r="BK82" s="267"/>
      <c r="BL82" s="267"/>
      <c r="BM82" s="267"/>
      <c r="BN82" s="267"/>
      <c r="BO82" s="267"/>
      <c r="BP82" s="267"/>
      <c r="BQ82" s="264">
        <v>76</v>
      </c>
      <c r="BR82" s="269"/>
      <c r="BS82" s="954"/>
      <c r="BT82" s="955"/>
      <c r="BU82" s="955"/>
      <c r="BV82" s="955"/>
      <c r="BW82" s="955"/>
      <c r="BX82" s="955"/>
      <c r="BY82" s="955"/>
      <c r="BZ82" s="955"/>
      <c r="CA82" s="955"/>
      <c r="CB82" s="955"/>
      <c r="CC82" s="955"/>
      <c r="CD82" s="955"/>
      <c r="CE82" s="955"/>
      <c r="CF82" s="955"/>
      <c r="CG82" s="956"/>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48"/>
      <c r="DW82" s="949"/>
      <c r="DX82" s="949"/>
      <c r="DY82" s="949"/>
      <c r="DZ82" s="950"/>
      <c r="EA82" s="248"/>
    </row>
    <row r="83" spans="1:131" s="249" customFormat="1" ht="26.25" customHeight="1" x14ac:dyDescent="0.2">
      <c r="A83" s="263">
        <v>16</v>
      </c>
      <c r="B83" s="964"/>
      <c r="C83" s="965"/>
      <c r="D83" s="965"/>
      <c r="E83" s="965"/>
      <c r="F83" s="965"/>
      <c r="G83" s="965"/>
      <c r="H83" s="965"/>
      <c r="I83" s="965"/>
      <c r="J83" s="965"/>
      <c r="K83" s="965"/>
      <c r="L83" s="965"/>
      <c r="M83" s="965"/>
      <c r="N83" s="965"/>
      <c r="O83" s="965"/>
      <c r="P83" s="966"/>
      <c r="Q83" s="967"/>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8"/>
      <c r="BA83" s="968"/>
      <c r="BB83" s="968"/>
      <c r="BC83" s="968"/>
      <c r="BD83" s="969"/>
      <c r="BE83" s="267"/>
      <c r="BF83" s="267"/>
      <c r="BG83" s="267"/>
      <c r="BH83" s="267"/>
      <c r="BI83" s="267"/>
      <c r="BJ83" s="267"/>
      <c r="BK83" s="267"/>
      <c r="BL83" s="267"/>
      <c r="BM83" s="267"/>
      <c r="BN83" s="267"/>
      <c r="BO83" s="267"/>
      <c r="BP83" s="267"/>
      <c r="BQ83" s="264">
        <v>77</v>
      </c>
      <c r="BR83" s="269"/>
      <c r="BS83" s="954"/>
      <c r="BT83" s="955"/>
      <c r="BU83" s="955"/>
      <c r="BV83" s="955"/>
      <c r="BW83" s="955"/>
      <c r="BX83" s="955"/>
      <c r="BY83" s="955"/>
      <c r="BZ83" s="955"/>
      <c r="CA83" s="955"/>
      <c r="CB83" s="955"/>
      <c r="CC83" s="955"/>
      <c r="CD83" s="955"/>
      <c r="CE83" s="955"/>
      <c r="CF83" s="955"/>
      <c r="CG83" s="956"/>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48"/>
      <c r="DW83" s="949"/>
      <c r="DX83" s="949"/>
      <c r="DY83" s="949"/>
      <c r="DZ83" s="950"/>
      <c r="EA83" s="248"/>
    </row>
    <row r="84" spans="1:131" s="249" customFormat="1" ht="26.25" customHeight="1" x14ac:dyDescent="0.2">
      <c r="A84" s="263">
        <v>17</v>
      </c>
      <c r="B84" s="964"/>
      <c r="C84" s="965"/>
      <c r="D84" s="965"/>
      <c r="E84" s="965"/>
      <c r="F84" s="965"/>
      <c r="G84" s="965"/>
      <c r="H84" s="965"/>
      <c r="I84" s="965"/>
      <c r="J84" s="965"/>
      <c r="K84" s="965"/>
      <c r="L84" s="965"/>
      <c r="M84" s="965"/>
      <c r="N84" s="965"/>
      <c r="O84" s="965"/>
      <c r="P84" s="966"/>
      <c r="Q84" s="967"/>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8"/>
      <c r="BA84" s="968"/>
      <c r="BB84" s="968"/>
      <c r="BC84" s="968"/>
      <c r="BD84" s="969"/>
      <c r="BE84" s="267"/>
      <c r="BF84" s="267"/>
      <c r="BG84" s="267"/>
      <c r="BH84" s="267"/>
      <c r="BI84" s="267"/>
      <c r="BJ84" s="267"/>
      <c r="BK84" s="267"/>
      <c r="BL84" s="267"/>
      <c r="BM84" s="267"/>
      <c r="BN84" s="267"/>
      <c r="BO84" s="267"/>
      <c r="BP84" s="267"/>
      <c r="BQ84" s="264">
        <v>78</v>
      </c>
      <c r="BR84" s="269"/>
      <c r="BS84" s="954"/>
      <c r="BT84" s="955"/>
      <c r="BU84" s="955"/>
      <c r="BV84" s="955"/>
      <c r="BW84" s="955"/>
      <c r="BX84" s="955"/>
      <c r="BY84" s="955"/>
      <c r="BZ84" s="955"/>
      <c r="CA84" s="955"/>
      <c r="CB84" s="955"/>
      <c r="CC84" s="955"/>
      <c r="CD84" s="955"/>
      <c r="CE84" s="955"/>
      <c r="CF84" s="955"/>
      <c r="CG84" s="956"/>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48"/>
      <c r="DW84" s="949"/>
      <c r="DX84" s="949"/>
      <c r="DY84" s="949"/>
      <c r="DZ84" s="950"/>
      <c r="EA84" s="248"/>
    </row>
    <row r="85" spans="1:131" s="249" customFormat="1" ht="26.25" customHeight="1" x14ac:dyDescent="0.2">
      <c r="A85" s="263">
        <v>18</v>
      </c>
      <c r="B85" s="964"/>
      <c r="C85" s="965"/>
      <c r="D85" s="965"/>
      <c r="E85" s="965"/>
      <c r="F85" s="965"/>
      <c r="G85" s="965"/>
      <c r="H85" s="965"/>
      <c r="I85" s="965"/>
      <c r="J85" s="965"/>
      <c r="K85" s="965"/>
      <c r="L85" s="965"/>
      <c r="M85" s="965"/>
      <c r="N85" s="965"/>
      <c r="O85" s="965"/>
      <c r="P85" s="966"/>
      <c r="Q85" s="967"/>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8"/>
      <c r="BA85" s="968"/>
      <c r="BB85" s="968"/>
      <c r="BC85" s="968"/>
      <c r="BD85" s="969"/>
      <c r="BE85" s="267"/>
      <c r="BF85" s="267"/>
      <c r="BG85" s="267"/>
      <c r="BH85" s="267"/>
      <c r="BI85" s="267"/>
      <c r="BJ85" s="267"/>
      <c r="BK85" s="267"/>
      <c r="BL85" s="267"/>
      <c r="BM85" s="267"/>
      <c r="BN85" s="267"/>
      <c r="BO85" s="267"/>
      <c r="BP85" s="267"/>
      <c r="BQ85" s="264">
        <v>79</v>
      </c>
      <c r="BR85" s="269"/>
      <c r="BS85" s="954"/>
      <c r="BT85" s="955"/>
      <c r="BU85" s="955"/>
      <c r="BV85" s="955"/>
      <c r="BW85" s="955"/>
      <c r="BX85" s="955"/>
      <c r="BY85" s="955"/>
      <c r="BZ85" s="955"/>
      <c r="CA85" s="955"/>
      <c r="CB85" s="955"/>
      <c r="CC85" s="955"/>
      <c r="CD85" s="955"/>
      <c r="CE85" s="955"/>
      <c r="CF85" s="955"/>
      <c r="CG85" s="956"/>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48"/>
      <c r="DW85" s="949"/>
      <c r="DX85" s="949"/>
      <c r="DY85" s="949"/>
      <c r="DZ85" s="950"/>
      <c r="EA85" s="248"/>
    </row>
    <row r="86" spans="1:131" s="249" customFormat="1" ht="26.25" customHeight="1" x14ac:dyDescent="0.2">
      <c r="A86" s="263">
        <v>19</v>
      </c>
      <c r="B86" s="964"/>
      <c r="C86" s="965"/>
      <c r="D86" s="965"/>
      <c r="E86" s="965"/>
      <c r="F86" s="965"/>
      <c r="G86" s="965"/>
      <c r="H86" s="965"/>
      <c r="I86" s="965"/>
      <c r="J86" s="965"/>
      <c r="K86" s="965"/>
      <c r="L86" s="965"/>
      <c r="M86" s="965"/>
      <c r="N86" s="965"/>
      <c r="O86" s="965"/>
      <c r="P86" s="966"/>
      <c r="Q86" s="967"/>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8"/>
      <c r="BA86" s="968"/>
      <c r="BB86" s="968"/>
      <c r="BC86" s="968"/>
      <c r="BD86" s="969"/>
      <c r="BE86" s="267"/>
      <c r="BF86" s="267"/>
      <c r="BG86" s="267"/>
      <c r="BH86" s="267"/>
      <c r="BI86" s="267"/>
      <c r="BJ86" s="267"/>
      <c r="BK86" s="267"/>
      <c r="BL86" s="267"/>
      <c r="BM86" s="267"/>
      <c r="BN86" s="267"/>
      <c r="BO86" s="267"/>
      <c r="BP86" s="267"/>
      <c r="BQ86" s="264">
        <v>80</v>
      </c>
      <c r="BR86" s="269"/>
      <c r="BS86" s="954"/>
      <c r="BT86" s="955"/>
      <c r="BU86" s="955"/>
      <c r="BV86" s="955"/>
      <c r="BW86" s="955"/>
      <c r="BX86" s="955"/>
      <c r="BY86" s="955"/>
      <c r="BZ86" s="955"/>
      <c r="CA86" s="955"/>
      <c r="CB86" s="955"/>
      <c r="CC86" s="955"/>
      <c r="CD86" s="955"/>
      <c r="CE86" s="955"/>
      <c r="CF86" s="955"/>
      <c r="CG86" s="956"/>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48"/>
      <c r="DW86" s="949"/>
      <c r="DX86" s="949"/>
      <c r="DY86" s="949"/>
      <c r="DZ86" s="950"/>
      <c r="EA86" s="248"/>
    </row>
    <row r="87" spans="1:131" s="249" customFormat="1" ht="26.25" customHeight="1" x14ac:dyDescent="0.2">
      <c r="A87" s="271">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67"/>
      <c r="BF87" s="267"/>
      <c r="BG87" s="267"/>
      <c r="BH87" s="267"/>
      <c r="BI87" s="267"/>
      <c r="BJ87" s="267"/>
      <c r="BK87" s="267"/>
      <c r="BL87" s="267"/>
      <c r="BM87" s="267"/>
      <c r="BN87" s="267"/>
      <c r="BO87" s="267"/>
      <c r="BP87" s="267"/>
      <c r="BQ87" s="264">
        <v>81</v>
      </c>
      <c r="BR87" s="269"/>
      <c r="BS87" s="954"/>
      <c r="BT87" s="955"/>
      <c r="BU87" s="955"/>
      <c r="BV87" s="955"/>
      <c r="BW87" s="955"/>
      <c r="BX87" s="955"/>
      <c r="BY87" s="955"/>
      <c r="BZ87" s="955"/>
      <c r="CA87" s="955"/>
      <c r="CB87" s="955"/>
      <c r="CC87" s="955"/>
      <c r="CD87" s="955"/>
      <c r="CE87" s="955"/>
      <c r="CF87" s="955"/>
      <c r="CG87" s="956"/>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48"/>
      <c r="DW87" s="949"/>
      <c r="DX87" s="949"/>
      <c r="DY87" s="949"/>
      <c r="DZ87" s="950"/>
      <c r="EA87" s="248"/>
    </row>
    <row r="88" spans="1:131" s="249" customFormat="1" ht="26.25" customHeight="1" thickBot="1" x14ac:dyDescent="0.25">
      <c r="A88" s="266" t="s">
        <v>389</v>
      </c>
      <c r="B88" s="876" t="s">
        <v>418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SUM(AF68:AJ87)</f>
        <v>40691</v>
      </c>
      <c r="AG88" s="928"/>
      <c r="AH88" s="928"/>
      <c r="AI88" s="928"/>
      <c r="AJ88" s="928"/>
      <c r="AK88" s="925"/>
      <c r="AL88" s="925"/>
      <c r="AM88" s="925"/>
      <c r="AN88" s="925"/>
      <c r="AO88" s="925"/>
      <c r="AP88" s="928">
        <f>SUM(AP68:AT87)</f>
        <v>12027</v>
      </c>
      <c r="AQ88" s="928"/>
      <c r="AR88" s="928"/>
      <c r="AS88" s="928"/>
      <c r="AT88" s="928"/>
      <c r="AU88" s="928">
        <f>SUM(AU68:AY87)</f>
        <v>3460</v>
      </c>
      <c r="AV88" s="928"/>
      <c r="AW88" s="928"/>
      <c r="AX88" s="928"/>
      <c r="AY88" s="928"/>
      <c r="AZ88" s="980"/>
      <c r="BA88" s="980"/>
      <c r="BB88" s="980"/>
      <c r="BC88" s="980"/>
      <c r="BD88" s="981"/>
      <c r="BE88" s="267"/>
      <c r="BF88" s="267"/>
      <c r="BG88" s="267"/>
      <c r="BH88" s="267"/>
      <c r="BI88" s="267"/>
      <c r="BJ88" s="267"/>
      <c r="BK88" s="267"/>
      <c r="BL88" s="267"/>
      <c r="BM88" s="267"/>
      <c r="BN88" s="267"/>
      <c r="BO88" s="267"/>
      <c r="BP88" s="267"/>
      <c r="BQ88" s="264">
        <v>82</v>
      </c>
      <c r="BR88" s="269"/>
      <c r="BS88" s="954"/>
      <c r="BT88" s="955"/>
      <c r="BU88" s="955"/>
      <c r="BV88" s="955"/>
      <c r="BW88" s="955"/>
      <c r="BX88" s="955"/>
      <c r="BY88" s="955"/>
      <c r="BZ88" s="955"/>
      <c r="CA88" s="955"/>
      <c r="CB88" s="955"/>
      <c r="CC88" s="955"/>
      <c r="CD88" s="955"/>
      <c r="CE88" s="955"/>
      <c r="CF88" s="955"/>
      <c r="CG88" s="956"/>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48"/>
      <c r="DW88" s="949"/>
      <c r="DX88" s="949"/>
      <c r="DY88" s="949"/>
      <c r="DZ88" s="95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4"/>
      <c r="BT89" s="955"/>
      <c r="BU89" s="955"/>
      <c r="BV89" s="955"/>
      <c r="BW89" s="955"/>
      <c r="BX89" s="955"/>
      <c r="BY89" s="955"/>
      <c r="BZ89" s="955"/>
      <c r="CA89" s="955"/>
      <c r="CB89" s="955"/>
      <c r="CC89" s="955"/>
      <c r="CD89" s="955"/>
      <c r="CE89" s="955"/>
      <c r="CF89" s="955"/>
      <c r="CG89" s="956"/>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48"/>
      <c r="DW89" s="949"/>
      <c r="DX89" s="949"/>
      <c r="DY89" s="949"/>
      <c r="DZ89" s="95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4"/>
      <c r="BT90" s="955"/>
      <c r="BU90" s="955"/>
      <c r="BV90" s="955"/>
      <c r="BW90" s="955"/>
      <c r="BX90" s="955"/>
      <c r="BY90" s="955"/>
      <c r="BZ90" s="955"/>
      <c r="CA90" s="955"/>
      <c r="CB90" s="955"/>
      <c r="CC90" s="955"/>
      <c r="CD90" s="955"/>
      <c r="CE90" s="955"/>
      <c r="CF90" s="955"/>
      <c r="CG90" s="956"/>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48"/>
      <c r="DW90" s="949"/>
      <c r="DX90" s="949"/>
      <c r="DY90" s="949"/>
      <c r="DZ90" s="95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4"/>
      <c r="BT91" s="955"/>
      <c r="BU91" s="955"/>
      <c r="BV91" s="955"/>
      <c r="BW91" s="955"/>
      <c r="BX91" s="955"/>
      <c r="BY91" s="955"/>
      <c r="BZ91" s="955"/>
      <c r="CA91" s="955"/>
      <c r="CB91" s="955"/>
      <c r="CC91" s="955"/>
      <c r="CD91" s="955"/>
      <c r="CE91" s="955"/>
      <c r="CF91" s="955"/>
      <c r="CG91" s="956"/>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48"/>
      <c r="DW91" s="949"/>
      <c r="DX91" s="949"/>
      <c r="DY91" s="949"/>
      <c r="DZ91" s="95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4"/>
      <c r="BT92" s="955"/>
      <c r="BU92" s="955"/>
      <c r="BV92" s="955"/>
      <c r="BW92" s="955"/>
      <c r="BX92" s="955"/>
      <c r="BY92" s="955"/>
      <c r="BZ92" s="955"/>
      <c r="CA92" s="955"/>
      <c r="CB92" s="955"/>
      <c r="CC92" s="955"/>
      <c r="CD92" s="955"/>
      <c r="CE92" s="955"/>
      <c r="CF92" s="955"/>
      <c r="CG92" s="956"/>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48"/>
      <c r="DW92" s="949"/>
      <c r="DX92" s="949"/>
      <c r="DY92" s="949"/>
      <c r="DZ92" s="95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4"/>
      <c r="BT93" s="955"/>
      <c r="BU93" s="955"/>
      <c r="BV93" s="955"/>
      <c r="BW93" s="955"/>
      <c r="BX93" s="955"/>
      <c r="BY93" s="955"/>
      <c r="BZ93" s="955"/>
      <c r="CA93" s="955"/>
      <c r="CB93" s="955"/>
      <c r="CC93" s="955"/>
      <c r="CD93" s="955"/>
      <c r="CE93" s="955"/>
      <c r="CF93" s="955"/>
      <c r="CG93" s="956"/>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48"/>
      <c r="DW93" s="949"/>
      <c r="DX93" s="949"/>
      <c r="DY93" s="949"/>
      <c r="DZ93" s="95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4"/>
      <c r="BT94" s="955"/>
      <c r="BU94" s="955"/>
      <c r="BV94" s="955"/>
      <c r="BW94" s="955"/>
      <c r="BX94" s="955"/>
      <c r="BY94" s="955"/>
      <c r="BZ94" s="955"/>
      <c r="CA94" s="955"/>
      <c r="CB94" s="955"/>
      <c r="CC94" s="955"/>
      <c r="CD94" s="955"/>
      <c r="CE94" s="955"/>
      <c r="CF94" s="955"/>
      <c r="CG94" s="956"/>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48"/>
      <c r="DW94" s="949"/>
      <c r="DX94" s="949"/>
      <c r="DY94" s="949"/>
      <c r="DZ94" s="95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4"/>
      <c r="BT95" s="955"/>
      <c r="BU95" s="955"/>
      <c r="BV95" s="955"/>
      <c r="BW95" s="955"/>
      <c r="BX95" s="955"/>
      <c r="BY95" s="955"/>
      <c r="BZ95" s="955"/>
      <c r="CA95" s="955"/>
      <c r="CB95" s="955"/>
      <c r="CC95" s="955"/>
      <c r="CD95" s="955"/>
      <c r="CE95" s="955"/>
      <c r="CF95" s="955"/>
      <c r="CG95" s="956"/>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48"/>
      <c r="DW95" s="949"/>
      <c r="DX95" s="949"/>
      <c r="DY95" s="949"/>
      <c r="DZ95" s="95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4"/>
      <c r="BT96" s="955"/>
      <c r="BU96" s="955"/>
      <c r="BV96" s="955"/>
      <c r="BW96" s="955"/>
      <c r="BX96" s="955"/>
      <c r="BY96" s="955"/>
      <c r="BZ96" s="955"/>
      <c r="CA96" s="955"/>
      <c r="CB96" s="955"/>
      <c r="CC96" s="955"/>
      <c r="CD96" s="955"/>
      <c r="CE96" s="955"/>
      <c r="CF96" s="955"/>
      <c r="CG96" s="956"/>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48"/>
      <c r="DW96" s="949"/>
      <c r="DX96" s="949"/>
      <c r="DY96" s="949"/>
      <c r="DZ96" s="95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4"/>
      <c r="BT97" s="955"/>
      <c r="BU97" s="955"/>
      <c r="BV97" s="955"/>
      <c r="BW97" s="955"/>
      <c r="BX97" s="955"/>
      <c r="BY97" s="955"/>
      <c r="BZ97" s="955"/>
      <c r="CA97" s="955"/>
      <c r="CB97" s="955"/>
      <c r="CC97" s="955"/>
      <c r="CD97" s="955"/>
      <c r="CE97" s="955"/>
      <c r="CF97" s="955"/>
      <c r="CG97" s="956"/>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48"/>
      <c r="DW97" s="949"/>
      <c r="DX97" s="949"/>
      <c r="DY97" s="949"/>
      <c r="DZ97" s="95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4"/>
      <c r="BT98" s="955"/>
      <c r="BU98" s="955"/>
      <c r="BV98" s="955"/>
      <c r="BW98" s="955"/>
      <c r="BX98" s="955"/>
      <c r="BY98" s="955"/>
      <c r="BZ98" s="955"/>
      <c r="CA98" s="955"/>
      <c r="CB98" s="955"/>
      <c r="CC98" s="955"/>
      <c r="CD98" s="955"/>
      <c r="CE98" s="955"/>
      <c r="CF98" s="955"/>
      <c r="CG98" s="956"/>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48"/>
      <c r="DW98" s="949"/>
      <c r="DX98" s="949"/>
      <c r="DY98" s="949"/>
      <c r="DZ98" s="95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4"/>
      <c r="BT99" s="955"/>
      <c r="BU99" s="955"/>
      <c r="BV99" s="955"/>
      <c r="BW99" s="955"/>
      <c r="BX99" s="955"/>
      <c r="BY99" s="955"/>
      <c r="BZ99" s="955"/>
      <c r="CA99" s="955"/>
      <c r="CB99" s="955"/>
      <c r="CC99" s="955"/>
      <c r="CD99" s="955"/>
      <c r="CE99" s="955"/>
      <c r="CF99" s="955"/>
      <c r="CG99" s="956"/>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48"/>
      <c r="DW99" s="949"/>
      <c r="DX99" s="949"/>
      <c r="DY99" s="949"/>
      <c r="DZ99" s="95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4"/>
      <c r="BT100" s="955"/>
      <c r="BU100" s="955"/>
      <c r="BV100" s="955"/>
      <c r="BW100" s="955"/>
      <c r="BX100" s="955"/>
      <c r="BY100" s="955"/>
      <c r="BZ100" s="955"/>
      <c r="CA100" s="955"/>
      <c r="CB100" s="955"/>
      <c r="CC100" s="955"/>
      <c r="CD100" s="955"/>
      <c r="CE100" s="955"/>
      <c r="CF100" s="955"/>
      <c r="CG100" s="956"/>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48"/>
      <c r="DW100" s="949"/>
      <c r="DX100" s="949"/>
      <c r="DY100" s="949"/>
      <c r="DZ100" s="95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4"/>
      <c r="BT101" s="955"/>
      <c r="BU101" s="955"/>
      <c r="BV101" s="955"/>
      <c r="BW101" s="955"/>
      <c r="BX101" s="955"/>
      <c r="BY101" s="955"/>
      <c r="BZ101" s="955"/>
      <c r="CA101" s="955"/>
      <c r="CB101" s="955"/>
      <c r="CC101" s="955"/>
      <c r="CD101" s="955"/>
      <c r="CE101" s="955"/>
      <c r="CF101" s="955"/>
      <c r="CG101" s="956"/>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48"/>
      <c r="DW101" s="949"/>
      <c r="DX101" s="949"/>
      <c r="DY101" s="949"/>
      <c r="DZ101" s="95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419</v>
      </c>
      <c r="BS102" s="877"/>
      <c r="BT102" s="877"/>
      <c r="BU102" s="877"/>
      <c r="BV102" s="877"/>
      <c r="BW102" s="877"/>
      <c r="BX102" s="877"/>
      <c r="BY102" s="877"/>
      <c r="BZ102" s="877"/>
      <c r="CA102" s="877"/>
      <c r="CB102" s="877"/>
      <c r="CC102" s="877"/>
      <c r="CD102" s="877"/>
      <c r="CE102" s="877"/>
      <c r="CF102" s="877"/>
      <c r="CG102" s="878"/>
      <c r="CH102" s="982"/>
      <c r="CI102" s="983"/>
      <c r="CJ102" s="983"/>
      <c r="CK102" s="983"/>
      <c r="CL102" s="984"/>
      <c r="CM102" s="982"/>
      <c r="CN102" s="983"/>
      <c r="CO102" s="983"/>
      <c r="CP102" s="983"/>
      <c r="CQ102" s="984"/>
      <c r="CR102" s="985">
        <f>CR7</f>
        <v>2</v>
      </c>
      <c r="CS102" s="933"/>
      <c r="CT102" s="933"/>
      <c r="CU102" s="933"/>
      <c r="CV102" s="986"/>
      <c r="CW102" s="985">
        <f>CW7</f>
        <v>1</v>
      </c>
      <c r="CX102" s="933"/>
      <c r="CY102" s="933"/>
      <c r="CZ102" s="933"/>
      <c r="DA102" s="986"/>
      <c r="DB102" s="985" t="str">
        <f t="shared" ref="DB102" si="1">DB7</f>
        <v>－</v>
      </c>
      <c r="DC102" s="933"/>
      <c r="DD102" s="933"/>
      <c r="DE102" s="933"/>
      <c r="DF102" s="986"/>
      <c r="DG102" s="985">
        <f t="shared" ref="DG102" si="2">DG7</f>
        <v>452</v>
      </c>
      <c r="DH102" s="933"/>
      <c r="DI102" s="933"/>
      <c r="DJ102" s="933"/>
      <c r="DK102" s="986"/>
      <c r="DL102" s="985" t="str">
        <f t="shared" ref="DL102" si="3">DL7</f>
        <v>－</v>
      </c>
      <c r="DM102" s="933"/>
      <c r="DN102" s="933"/>
      <c r="DO102" s="933"/>
      <c r="DP102" s="986"/>
      <c r="DQ102" s="985" t="str">
        <f t="shared" ref="DQ102" si="4">DQ7</f>
        <v>－</v>
      </c>
      <c r="DR102" s="933"/>
      <c r="DS102" s="933"/>
      <c r="DT102" s="933"/>
      <c r="DU102" s="986"/>
      <c r="DV102" s="1009"/>
      <c r="DW102" s="939"/>
      <c r="DX102" s="939"/>
      <c r="DY102" s="939"/>
      <c r="DZ102" s="94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10" t="s">
        <v>420</v>
      </c>
      <c r="BR103" s="1010"/>
      <c r="BS103" s="1010"/>
      <c r="BT103" s="1010"/>
      <c r="BU103" s="1010"/>
      <c r="BV103" s="1010"/>
      <c r="BW103" s="1010"/>
      <c r="BX103" s="1010"/>
      <c r="BY103" s="1010"/>
      <c r="BZ103" s="1010"/>
      <c r="CA103" s="1010"/>
      <c r="CB103" s="1010"/>
      <c r="CC103" s="1010"/>
      <c r="CD103" s="1010"/>
      <c r="CE103" s="1010"/>
      <c r="CF103" s="1010"/>
      <c r="CG103" s="1010"/>
      <c r="CH103" s="1010"/>
      <c r="CI103" s="1010"/>
      <c r="CJ103" s="1010"/>
      <c r="CK103" s="1010"/>
      <c r="CL103" s="1010"/>
      <c r="CM103" s="1010"/>
      <c r="CN103" s="1010"/>
      <c r="CO103" s="1010"/>
      <c r="CP103" s="1010"/>
      <c r="CQ103" s="1010"/>
      <c r="CR103" s="1010"/>
      <c r="CS103" s="1010"/>
      <c r="CT103" s="1010"/>
      <c r="CU103" s="1010"/>
      <c r="CV103" s="1010"/>
      <c r="CW103" s="1010"/>
      <c r="CX103" s="1010"/>
      <c r="CY103" s="1010"/>
      <c r="CZ103" s="1010"/>
      <c r="DA103" s="1010"/>
      <c r="DB103" s="1010"/>
      <c r="DC103" s="1010"/>
      <c r="DD103" s="1010"/>
      <c r="DE103" s="1010"/>
      <c r="DF103" s="1010"/>
      <c r="DG103" s="1010"/>
      <c r="DH103" s="1010"/>
      <c r="DI103" s="1010"/>
      <c r="DJ103" s="1010"/>
      <c r="DK103" s="1010"/>
      <c r="DL103" s="1010"/>
      <c r="DM103" s="1010"/>
      <c r="DN103" s="1010"/>
      <c r="DO103" s="1010"/>
      <c r="DP103" s="1010"/>
      <c r="DQ103" s="1010"/>
      <c r="DR103" s="1010"/>
      <c r="DS103" s="1010"/>
      <c r="DT103" s="1010"/>
      <c r="DU103" s="1010"/>
      <c r="DV103" s="1010"/>
      <c r="DW103" s="1010"/>
      <c r="DX103" s="1010"/>
      <c r="DY103" s="1010"/>
      <c r="DZ103" s="1010"/>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11" t="s">
        <v>421</v>
      </c>
      <c r="BR104" s="1011"/>
      <c r="BS104" s="1011"/>
      <c r="BT104" s="1011"/>
      <c r="BU104" s="1011"/>
      <c r="BV104" s="1011"/>
      <c r="BW104" s="1011"/>
      <c r="BX104" s="1011"/>
      <c r="BY104" s="1011"/>
      <c r="BZ104" s="1011"/>
      <c r="CA104" s="1011"/>
      <c r="CB104" s="1011"/>
      <c r="CC104" s="1011"/>
      <c r="CD104" s="1011"/>
      <c r="CE104" s="1011"/>
      <c r="CF104" s="1011"/>
      <c r="CG104" s="1011"/>
      <c r="CH104" s="1011"/>
      <c r="CI104" s="1011"/>
      <c r="CJ104" s="1011"/>
      <c r="CK104" s="1011"/>
      <c r="CL104" s="1011"/>
      <c r="CM104" s="1011"/>
      <c r="CN104" s="1011"/>
      <c r="CO104" s="1011"/>
      <c r="CP104" s="1011"/>
      <c r="CQ104" s="1011"/>
      <c r="CR104" s="1011"/>
      <c r="CS104" s="1011"/>
      <c r="CT104" s="1011"/>
      <c r="CU104" s="1011"/>
      <c r="CV104" s="1011"/>
      <c r="CW104" s="1011"/>
      <c r="CX104" s="1011"/>
      <c r="CY104" s="1011"/>
      <c r="CZ104" s="1011"/>
      <c r="DA104" s="1011"/>
      <c r="DB104" s="1011"/>
      <c r="DC104" s="1011"/>
      <c r="DD104" s="1011"/>
      <c r="DE104" s="1011"/>
      <c r="DF104" s="1011"/>
      <c r="DG104" s="1011"/>
      <c r="DH104" s="1011"/>
      <c r="DI104" s="1011"/>
      <c r="DJ104" s="1011"/>
      <c r="DK104" s="1011"/>
      <c r="DL104" s="1011"/>
      <c r="DM104" s="1011"/>
      <c r="DN104" s="1011"/>
      <c r="DO104" s="1011"/>
      <c r="DP104" s="1011"/>
      <c r="DQ104" s="1011"/>
      <c r="DR104" s="1011"/>
      <c r="DS104" s="1011"/>
      <c r="DT104" s="1011"/>
      <c r="DU104" s="1011"/>
      <c r="DV104" s="1011"/>
      <c r="DW104" s="1011"/>
      <c r="DX104" s="1011"/>
      <c r="DY104" s="1011"/>
      <c r="DZ104" s="1011"/>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12" t="s">
        <v>424</v>
      </c>
      <c r="B108" s="1013"/>
      <c r="C108" s="1013"/>
      <c r="D108" s="1013"/>
      <c r="E108" s="1013"/>
      <c r="F108" s="1013"/>
      <c r="G108" s="1013"/>
      <c r="H108" s="1013"/>
      <c r="I108" s="1013"/>
      <c r="J108" s="1013"/>
      <c r="K108" s="1013"/>
      <c r="L108" s="1013"/>
      <c r="M108" s="1013"/>
      <c r="N108" s="1013"/>
      <c r="O108" s="1013"/>
      <c r="P108" s="1013"/>
      <c r="Q108" s="1013"/>
      <c r="R108" s="1013"/>
      <c r="S108" s="1013"/>
      <c r="T108" s="1013"/>
      <c r="U108" s="1013"/>
      <c r="V108" s="1013"/>
      <c r="W108" s="1013"/>
      <c r="X108" s="1013"/>
      <c r="Y108" s="1013"/>
      <c r="Z108" s="1013"/>
      <c r="AA108" s="1013"/>
      <c r="AB108" s="1013"/>
      <c r="AC108" s="1013"/>
      <c r="AD108" s="1013"/>
      <c r="AE108" s="1013"/>
      <c r="AF108" s="1013"/>
      <c r="AG108" s="1013"/>
      <c r="AH108" s="1013"/>
      <c r="AI108" s="1013"/>
      <c r="AJ108" s="1013"/>
      <c r="AK108" s="1013"/>
      <c r="AL108" s="1013"/>
      <c r="AM108" s="1013"/>
      <c r="AN108" s="1013"/>
      <c r="AO108" s="1013"/>
      <c r="AP108" s="1013"/>
      <c r="AQ108" s="1013"/>
      <c r="AR108" s="1013"/>
      <c r="AS108" s="1013"/>
      <c r="AT108" s="1014"/>
      <c r="AU108" s="1012" t="s">
        <v>425</v>
      </c>
      <c r="AV108" s="1013"/>
      <c r="AW108" s="1013"/>
      <c r="AX108" s="1013"/>
      <c r="AY108" s="1013"/>
      <c r="AZ108" s="1013"/>
      <c r="BA108" s="1013"/>
      <c r="BB108" s="1013"/>
      <c r="BC108" s="1013"/>
      <c r="BD108" s="1013"/>
      <c r="BE108" s="1013"/>
      <c r="BF108" s="1013"/>
      <c r="BG108" s="1013"/>
      <c r="BH108" s="1013"/>
      <c r="BI108" s="1013"/>
      <c r="BJ108" s="1013"/>
      <c r="BK108" s="1013"/>
      <c r="BL108" s="1013"/>
      <c r="BM108" s="1013"/>
      <c r="BN108" s="1013"/>
      <c r="BO108" s="1013"/>
      <c r="BP108" s="1013"/>
      <c r="BQ108" s="1013"/>
      <c r="BR108" s="1013"/>
      <c r="BS108" s="1013"/>
      <c r="BT108" s="1013"/>
      <c r="BU108" s="1013"/>
      <c r="BV108" s="1013"/>
      <c r="BW108" s="1013"/>
      <c r="BX108" s="1013"/>
      <c r="BY108" s="1013"/>
      <c r="BZ108" s="1013"/>
      <c r="CA108" s="1013"/>
      <c r="CB108" s="1013"/>
      <c r="CC108" s="1013"/>
      <c r="CD108" s="1013"/>
      <c r="CE108" s="1013"/>
      <c r="CF108" s="1013"/>
      <c r="CG108" s="1013"/>
      <c r="CH108" s="1013"/>
      <c r="CI108" s="1013"/>
      <c r="CJ108" s="1013"/>
      <c r="CK108" s="1013"/>
      <c r="CL108" s="1013"/>
      <c r="CM108" s="1013"/>
      <c r="CN108" s="1013"/>
      <c r="CO108" s="1013"/>
      <c r="CP108" s="1013"/>
      <c r="CQ108" s="1013"/>
      <c r="CR108" s="1013"/>
      <c r="CS108" s="1013"/>
      <c r="CT108" s="1013"/>
      <c r="CU108" s="1013"/>
      <c r="CV108" s="1013"/>
      <c r="CW108" s="1013"/>
      <c r="CX108" s="1013"/>
      <c r="CY108" s="1013"/>
      <c r="CZ108" s="1013"/>
      <c r="DA108" s="1013"/>
      <c r="DB108" s="1013"/>
      <c r="DC108" s="1013"/>
      <c r="DD108" s="1013"/>
      <c r="DE108" s="1013"/>
      <c r="DF108" s="1013"/>
      <c r="DG108" s="1013"/>
      <c r="DH108" s="1013"/>
      <c r="DI108" s="1013"/>
      <c r="DJ108" s="1013"/>
      <c r="DK108" s="1013"/>
      <c r="DL108" s="1013"/>
      <c r="DM108" s="1013"/>
      <c r="DN108" s="1013"/>
      <c r="DO108" s="1013"/>
      <c r="DP108" s="1013"/>
      <c r="DQ108" s="1013"/>
      <c r="DR108" s="1013"/>
      <c r="DS108" s="1013"/>
      <c r="DT108" s="1013"/>
      <c r="DU108" s="1013"/>
      <c r="DV108" s="1013"/>
      <c r="DW108" s="1013"/>
      <c r="DX108" s="1013"/>
      <c r="DY108" s="1013"/>
      <c r="DZ108" s="1014"/>
    </row>
    <row r="109" spans="1:131" s="248" customFormat="1" ht="26.25" customHeight="1" x14ac:dyDescent="0.2">
      <c r="A109" s="1007" t="s">
        <v>426</v>
      </c>
      <c r="B109" s="988"/>
      <c r="C109" s="988"/>
      <c r="D109" s="988"/>
      <c r="E109" s="988"/>
      <c r="F109" s="988"/>
      <c r="G109" s="988"/>
      <c r="H109" s="988"/>
      <c r="I109" s="988"/>
      <c r="J109" s="988"/>
      <c r="K109" s="988"/>
      <c r="L109" s="988"/>
      <c r="M109" s="988"/>
      <c r="N109" s="988"/>
      <c r="O109" s="988"/>
      <c r="P109" s="988"/>
      <c r="Q109" s="988"/>
      <c r="R109" s="988"/>
      <c r="S109" s="988"/>
      <c r="T109" s="988"/>
      <c r="U109" s="988"/>
      <c r="V109" s="988"/>
      <c r="W109" s="988"/>
      <c r="X109" s="988"/>
      <c r="Y109" s="988"/>
      <c r="Z109" s="989"/>
      <c r="AA109" s="987" t="s">
        <v>427</v>
      </c>
      <c r="AB109" s="988"/>
      <c r="AC109" s="988"/>
      <c r="AD109" s="988"/>
      <c r="AE109" s="989"/>
      <c r="AF109" s="987" t="s">
        <v>428</v>
      </c>
      <c r="AG109" s="988"/>
      <c r="AH109" s="988"/>
      <c r="AI109" s="988"/>
      <c r="AJ109" s="989"/>
      <c r="AK109" s="987" t="s">
        <v>303</v>
      </c>
      <c r="AL109" s="988"/>
      <c r="AM109" s="988"/>
      <c r="AN109" s="988"/>
      <c r="AO109" s="989"/>
      <c r="AP109" s="987" t="s">
        <v>429</v>
      </c>
      <c r="AQ109" s="988"/>
      <c r="AR109" s="988"/>
      <c r="AS109" s="988"/>
      <c r="AT109" s="990"/>
      <c r="AU109" s="1007" t="s">
        <v>426</v>
      </c>
      <c r="AV109" s="988"/>
      <c r="AW109" s="988"/>
      <c r="AX109" s="988"/>
      <c r="AY109" s="988"/>
      <c r="AZ109" s="988"/>
      <c r="BA109" s="988"/>
      <c r="BB109" s="988"/>
      <c r="BC109" s="988"/>
      <c r="BD109" s="988"/>
      <c r="BE109" s="988"/>
      <c r="BF109" s="988"/>
      <c r="BG109" s="988"/>
      <c r="BH109" s="988"/>
      <c r="BI109" s="988"/>
      <c r="BJ109" s="988"/>
      <c r="BK109" s="988"/>
      <c r="BL109" s="988"/>
      <c r="BM109" s="988"/>
      <c r="BN109" s="988"/>
      <c r="BO109" s="988"/>
      <c r="BP109" s="989"/>
      <c r="BQ109" s="987" t="s">
        <v>427</v>
      </c>
      <c r="BR109" s="988"/>
      <c r="BS109" s="988"/>
      <c r="BT109" s="988"/>
      <c r="BU109" s="989"/>
      <c r="BV109" s="987" t="s">
        <v>428</v>
      </c>
      <c r="BW109" s="988"/>
      <c r="BX109" s="988"/>
      <c r="BY109" s="988"/>
      <c r="BZ109" s="989"/>
      <c r="CA109" s="987" t="s">
        <v>303</v>
      </c>
      <c r="CB109" s="988"/>
      <c r="CC109" s="988"/>
      <c r="CD109" s="988"/>
      <c r="CE109" s="989"/>
      <c r="CF109" s="1008" t="s">
        <v>429</v>
      </c>
      <c r="CG109" s="1008"/>
      <c r="CH109" s="1008"/>
      <c r="CI109" s="1008"/>
      <c r="CJ109" s="1008"/>
      <c r="CK109" s="987" t="s">
        <v>430</v>
      </c>
      <c r="CL109" s="988"/>
      <c r="CM109" s="988"/>
      <c r="CN109" s="988"/>
      <c r="CO109" s="988"/>
      <c r="CP109" s="988"/>
      <c r="CQ109" s="988"/>
      <c r="CR109" s="988"/>
      <c r="CS109" s="988"/>
      <c r="CT109" s="988"/>
      <c r="CU109" s="988"/>
      <c r="CV109" s="988"/>
      <c r="CW109" s="988"/>
      <c r="CX109" s="988"/>
      <c r="CY109" s="988"/>
      <c r="CZ109" s="988"/>
      <c r="DA109" s="988"/>
      <c r="DB109" s="988"/>
      <c r="DC109" s="988"/>
      <c r="DD109" s="988"/>
      <c r="DE109" s="988"/>
      <c r="DF109" s="989"/>
      <c r="DG109" s="987" t="s">
        <v>427</v>
      </c>
      <c r="DH109" s="988"/>
      <c r="DI109" s="988"/>
      <c r="DJ109" s="988"/>
      <c r="DK109" s="989"/>
      <c r="DL109" s="987" t="s">
        <v>428</v>
      </c>
      <c r="DM109" s="988"/>
      <c r="DN109" s="988"/>
      <c r="DO109" s="988"/>
      <c r="DP109" s="989"/>
      <c r="DQ109" s="987" t="s">
        <v>303</v>
      </c>
      <c r="DR109" s="988"/>
      <c r="DS109" s="988"/>
      <c r="DT109" s="988"/>
      <c r="DU109" s="989"/>
      <c r="DV109" s="987" t="s">
        <v>429</v>
      </c>
      <c r="DW109" s="988"/>
      <c r="DX109" s="988"/>
      <c r="DY109" s="988"/>
      <c r="DZ109" s="990"/>
    </row>
    <row r="110" spans="1:131" s="248" customFormat="1" ht="26.25" customHeight="1" x14ac:dyDescent="0.2">
      <c r="A110" s="991" t="s">
        <v>431</v>
      </c>
      <c r="B110" s="992"/>
      <c r="C110" s="992"/>
      <c r="D110" s="992"/>
      <c r="E110" s="992"/>
      <c r="F110" s="992"/>
      <c r="G110" s="992"/>
      <c r="H110" s="992"/>
      <c r="I110" s="992"/>
      <c r="J110" s="992"/>
      <c r="K110" s="992"/>
      <c r="L110" s="992"/>
      <c r="M110" s="992"/>
      <c r="N110" s="992"/>
      <c r="O110" s="992"/>
      <c r="P110" s="992"/>
      <c r="Q110" s="992"/>
      <c r="R110" s="992"/>
      <c r="S110" s="992"/>
      <c r="T110" s="992"/>
      <c r="U110" s="992"/>
      <c r="V110" s="992"/>
      <c r="W110" s="992"/>
      <c r="X110" s="992"/>
      <c r="Y110" s="992"/>
      <c r="Z110" s="993"/>
      <c r="AA110" s="994">
        <v>1956990</v>
      </c>
      <c r="AB110" s="995"/>
      <c r="AC110" s="995"/>
      <c r="AD110" s="995"/>
      <c r="AE110" s="996"/>
      <c r="AF110" s="997">
        <v>2009220</v>
      </c>
      <c r="AG110" s="995"/>
      <c r="AH110" s="995"/>
      <c r="AI110" s="995"/>
      <c r="AJ110" s="996"/>
      <c r="AK110" s="997">
        <v>2017940</v>
      </c>
      <c r="AL110" s="995"/>
      <c r="AM110" s="995"/>
      <c r="AN110" s="995"/>
      <c r="AO110" s="996"/>
      <c r="AP110" s="998">
        <v>13.8</v>
      </c>
      <c r="AQ110" s="999"/>
      <c r="AR110" s="999"/>
      <c r="AS110" s="999"/>
      <c r="AT110" s="1000"/>
      <c r="AU110" s="1001" t="s">
        <v>73</v>
      </c>
      <c r="AV110" s="1002"/>
      <c r="AW110" s="1002"/>
      <c r="AX110" s="1002"/>
      <c r="AY110" s="1002"/>
      <c r="AZ110" s="1041" t="s">
        <v>432</v>
      </c>
      <c r="BA110" s="992"/>
      <c r="BB110" s="992"/>
      <c r="BC110" s="992"/>
      <c r="BD110" s="992"/>
      <c r="BE110" s="992"/>
      <c r="BF110" s="992"/>
      <c r="BG110" s="992"/>
      <c r="BH110" s="992"/>
      <c r="BI110" s="992"/>
      <c r="BJ110" s="992"/>
      <c r="BK110" s="992"/>
      <c r="BL110" s="992"/>
      <c r="BM110" s="992"/>
      <c r="BN110" s="992"/>
      <c r="BO110" s="992"/>
      <c r="BP110" s="993"/>
      <c r="BQ110" s="1027">
        <v>16694216</v>
      </c>
      <c r="BR110" s="1028"/>
      <c r="BS110" s="1028"/>
      <c r="BT110" s="1028"/>
      <c r="BU110" s="1028"/>
      <c r="BV110" s="1028">
        <v>16800659</v>
      </c>
      <c r="BW110" s="1028"/>
      <c r="BX110" s="1028"/>
      <c r="BY110" s="1028"/>
      <c r="BZ110" s="1028"/>
      <c r="CA110" s="1028">
        <v>15880586</v>
      </c>
      <c r="CB110" s="1028"/>
      <c r="CC110" s="1028"/>
      <c r="CD110" s="1028"/>
      <c r="CE110" s="1028"/>
      <c r="CF110" s="1042">
        <v>108.5</v>
      </c>
      <c r="CG110" s="1043"/>
      <c r="CH110" s="1043"/>
      <c r="CI110" s="1043"/>
      <c r="CJ110" s="1043"/>
      <c r="CK110" s="1044" t="s">
        <v>433</v>
      </c>
      <c r="CL110" s="1045"/>
      <c r="CM110" s="1024" t="s">
        <v>434</v>
      </c>
      <c r="CN110" s="1025"/>
      <c r="CO110" s="1025"/>
      <c r="CP110" s="1025"/>
      <c r="CQ110" s="1025"/>
      <c r="CR110" s="1025"/>
      <c r="CS110" s="1025"/>
      <c r="CT110" s="1025"/>
      <c r="CU110" s="1025"/>
      <c r="CV110" s="1025"/>
      <c r="CW110" s="1025"/>
      <c r="CX110" s="1025"/>
      <c r="CY110" s="1025"/>
      <c r="CZ110" s="1025"/>
      <c r="DA110" s="1025"/>
      <c r="DB110" s="1025"/>
      <c r="DC110" s="1025"/>
      <c r="DD110" s="1025"/>
      <c r="DE110" s="1025"/>
      <c r="DF110" s="1026"/>
      <c r="DG110" s="1027" t="s">
        <v>128</v>
      </c>
      <c r="DH110" s="1028"/>
      <c r="DI110" s="1028"/>
      <c r="DJ110" s="1028"/>
      <c r="DK110" s="1028"/>
      <c r="DL110" s="1028" t="s">
        <v>128</v>
      </c>
      <c r="DM110" s="1028"/>
      <c r="DN110" s="1028"/>
      <c r="DO110" s="1028"/>
      <c r="DP110" s="1028"/>
      <c r="DQ110" s="1028" t="s">
        <v>128</v>
      </c>
      <c r="DR110" s="1028"/>
      <c r="DS110" s="1028"/>
      <c r="DT110" s="1028"/>
      <c r="DU110" s="1028"/>
      <c r="DV110" s="1029" t="s">
        <v>128</v>
      </c>
      <c r="DW110" s="1029"/>
      <c r="DX110" s="1029"/>
      <c r="DY110" s="1029"/>
      <c r="DZ110" s="1030"/>
    </row>
    <row r="111" spans="1:131" s="248" customFormat="1" ht="26.25" customHeight="1" x14ac:dyDescent="0.2">
      <c r="A111" s="1031" t="s">
        <v>435</v>
      </c>
      <c r="B111" s="1032"/>
      <c r="C111" s="1032"/>
      <c r="D111" s="1032"/>
      <c r="E111" s="1032"/>
      <c r="F111" s="1032"/>
      <c r="G111" s="1032"/>
      <c r="H111" s="1032"/>
      <c r="I111" s="1032"/>
      <c r="J111" s="1032"/>
      <c r="K111" s="1032"/>
      <c r="L111" s="1032"/>
      <c r="M111" s="1032"/>
      <c r="N111" s="1032"/>
      <c r="O111" s="1032"/>
      <c r="P111" s="1032"/>
      <c r="Q111" s="1032"/>
      <c r="R111" s="1032"/>
      <c r="S111" s="1032"/>
      <c r="T111" s="1032"/>
      <c r="U111" s="1032"/>
      <c r="V111" s="1032"/>
      <c r="W111" s="1032"/>
      <c r="X111" s="1032"/>
      <c r="Y111" s="1032"/>
      <c r="Z111" s="1033"/>
      <c r="AA111" s="1034" t="s">
        <v>128</v>
      </c>
      <c r="AB111" s="1035"/>
      <c r="AC111" s="1035"/>
      <c r="AD111" s="1035"/>
      <c r="AE111" s="1036"/>
      <c r="AF111" s="1037" t="s">
        <v>128</v>
      </c>
      <c r="AG111" s="1035"/>
      <c r="AH111" s="1035"/>
      <c r="AI111" s="1035"/>
      <c r="AJ111" s="1036"/>
      <c r="AK111" s="1037" t="s">
        <v>128</v>
      </c>
      <c r="AL111" s="1035"/>
      <c r="AM111" s="1035"/>
      <c r="AN111" s="1035"/>
      <c r="AO111" s="1036"/>
      <c r="AP111" s="1038" t="s">
        <v>128</v>
      </c>
      <c r="AQ111" s="1039"/>
      <c r="AR111" s="1039"/>
      <c r="AS111" s="1039"/>
      <c r="AT111" s="1040"/>
      <c r="AU111" s="1003"/>
      <c r="AV111" s="1004"/>
      <c r="AW111" s="1004"/>
      <c r="AX111" s="1004"/>
      <c r="AY111" s="1004"/>
      <c r="AZ111" s="1050" t="s">
        <v>436</v>
      </c>
      <c r="BA111" s="1051"/>
      <c r="BB111" s="1051"/>
      <c r="BC111" s="1051"/>
      <c r="BD111" s="1051"/>
      <c r="BE111" s="1051"/>
      <c r="BF111" s="1051"/>
      <c r="BG111" s="1051"/>
      <c r="BH111" s="1051"/>
      <c r="BI111" s="1051"/>
      <c r="BJ111" s="1051"/>
      <c r="BK111" s="1051"/>
      <c r="BL111" s="1051"/>
      <c r="BM111" s="1051"/>
      <c r="BN111" s="1051"/>
      <c r="BO111" s="1051"/>
      <c r="BP111" s="1052"/>
      <c r="BQ111" s="1020">
        <v>590728</v>
      </c>
      <c r="BR111" s="1021"/>
      <c r="BS111" s="1021"/>
      <c r="BT111" s="1021"/>
      <c r="BU111" s="1021"/>
      <c r="BV111" s="1021">
        <v>419681</v>
      </c>
      <c r="BW111" s="1021"/>
      <c r="BX111" s="1021"/>
      <c r="BY111" s="1021"/>
      <c r="BZ111" s="1021"/>
      <c r="CA111" s="1021">
        <v>451958</v>
      </c>
      <c r="CB111" s="1021"/>
      <c r="CC111" s="1021"/>
      <c r="CD111" s="1021"/>
      <c r="CE111" s="1021"/>
      <c r="CF111" s="1015">
        <v>3.1</v>
      </c>
      <c r="CG111" s="1016"/>
      <c r="CH111" s="1016"/>
      <c r="CI111" s="1016"/>
      <c r="CJ111" s="1016"/>
      <c r="CK111" s="1046"/>
      <c r="CL111" s="1047"/>
      <c r="CM111" s="1017" t="s">
        <v>437</v>
      </c>
      <c r="CN111" s="1018"/>
      <c r="CO111" s="1018"/>
      <c r="CP111" s="1018"/>
      <c r="CQ111" s="1018"/>
      <c r="CR111" s="1018"/>
      <c r="CS111" s="1018"/>
      <c r="CT111" s="1018"/>
      <c r="CU111" s="1018"/>
      <c r="CV111" s="1018"/>
      <c r="CW111" s="1018"/>
      <c r="CX111" s="1018"/>
      <c r="CY111" s="1018"/>
      <c r="CZ111" s="1018"/>
      <c r="DA111" s="1018"/>
      <c r="DB111" s="1018"/>
      <c r="DC111" s="1018"/>
      <c r="DD111" s="1018"/>
      <c r="DE111" s="1018"/>
      <c r="DF111" s="1019"/>
      <c r="DG111" s="1020" t="s">
        <v>128</v>
      </c>
      <c r="DH111" s="1021"/>
      <c r="DI111" s="1021"/>
      <c r="DJ111" s="1021"/>
      <c r="DK111" s="1021"/>
      <c r="DL111" s="1021" t="s">
        <v>128</v>
      </c>
      <c r="DM111" s="1021"/>
      <c r="DN111" s="1021"/>
      <c r="DO111" s="1021"/>
      <c r="DP111" s="1021"/>
      <c r="DQ111" s="1021" t="s">
        <v>128</v>
      </c>
      <c r="DR111" s="1021"/>
      <c r="DS111" s="1021"/>
      <c r="DT111" s="1021"/>
      <c r="DU111" s="1021"/>
      <c r="DV111" s="1022" t="s">
        <v>128</v>
      </c>
      <c r="DW111" s="1022"/>
      <c r="DX111" s="1022"/>
      <c r="DY111" s="1022"/>
      <c r="DZ111" s="1023"/>
    </row>
    <row r="112" spans="1:131" s="248" customFormat="1" ht="26.25" customHeight="1" x14ac:dyDescent="0.2">
      <c r="A112" s="1053" t="s">
        <v>438</v>
      </c>
      <c r="B112" s="1054"/>
      <c r="C112" s="1051" t="s">
        <v>439</v>
      </c>
      <c r="D112" s="1051"/>
      <c r="E112" s="1051"/>
      <c r="F112" s="1051"/>
      <c r="G112" s="1051"/>
      <c r="H112" s="1051"/>
      <c r="I112" s="1051"/>
      <c r="J112" s="1051"/>
      <c r="K112" s="1051"/>
      <c r="L112" s="1051"/>
      <c r="M112" s="1051"/>
      <c r="N112" s="1051"/>
      <c r="O112" s="1051"/>
      <c r="P112" s="1051"/>
      <c r="Q112" s="1051"/>
      <c r="R112" s="1051"/>
      <c r="S112" s="1051"/>
      <c r="T112" s="1051"/>
      <c r="U112" s="1051"/>
      <c r="V112" s="1051"/>
      <c r="W112" s="1051"/>
      <c r="X112" s="1051"/>
      <c r="Y112" s="1051"/>
      <c r="Z112" s="1052"/>
      <c r="AA112" s="1059" t="s">
        <v>440</v>
      </c>
      <c r="AB112" s="1060"/>
      <c r="AC112" s="1060"/>
      <c r="AD112" s="1060"/>
      <c r="AE112" s="1061"/>
      <c r="AF112" s="1062" t="s">
        <v>440</v>
      </c>
      <c r="AG112" s="1060"/>
      <c r="AH112" s="1060"/>
      <c r="AI112" s="1060"/>
      <c r="AJ112" s="1061"/>
      <c r="AK112" s="1062" t="s">
        <v>440</v>
      </c>
      <c r="AL112" s="1060"/>
      <c r="AM112" s="1060"/>
      <c r="AN112" s="1060"/>
      <c r="AO112" s="1061"/>
      <c r="AP112" s="1063" t="s">
        <v>440</v>
      </c>
      <c r="AQ112" s="1064"/>
      <c r="AR112" s="1064"/>
      <c r="AS112" s="1064"/>
      <c r="AT112" s="1065"/>
      <c r="AU112" s="1003"/>
      <c r="AV112" s="1004"/>
      <c r="AW112" s="1004"/>
      <c r="AX112" s="1004"/>
      <c r="AY112" s="1004"/>
      <c r="AZ112" s="1050" t="s">
        <v>441</v>
      </c>
      <c r="BA112" s="1051"/>
      <c r="BB112" s="1051"/>
      <c r="BC112" s="1051"/>
      <c r="BD112" s="1051"/>
      <c r="BE112" s="1051"/>
      <c r="BF112" s="1051"/>
      <c r="BG112" s="1051"/>
      <c r="BH112" s="1051"/>
      <c r="BI112" s="1051"/>
      <c r="BJ112" s="1051"/>
      <c r="BK112" s="1051"/>
      <c r="BL112" s="1051"/>
      <c r="BM112" s="1051"/>
      <c r="BN112" s="1051"/>
      <c r="BO112" s="1051"/>
      <c r="BP112" s="1052"/>
      <c r="BQ112" s="1020">
        <v>8745441</v>
      </c>
      <c r="BR112" s="1021"/>
      <c r="BS112" s="1021"/>
      <c r="BT112" s="1021"/>
      <c r="BU112" s="1021"/>
      <c r="BV112" s="1021">
        <v>8062442</v>
      </c>
      <c r="BW112" s="1021"/>
      <c r="BX112" s="1021"/>
      <c r="BY112" s="1021"/>
      <c r="BZ112" s="1021"/>
      <c r="CA112" s="1021">
        <v>6176579</v>
      </c>
      <c r="CB112" s="1021"/>
      <c r="CC112" s="1021"/>
      <c r="CD112" s="1021"/>
      <c r="CE112" s="1021"/>
      <c r="CF112" s="1015">
        <v>42.2</v>
      </c>
      <c r="CG112" s="1016"/>
      <c r="CH112" s="1016"/>
      <c r="CI112" s="1016"/>
      <c r="CJ112" s="1016"/>
      <c r="CK112" s="1046"/>
      <c r="CL112" s="1047"/>
      <c r="CM112" s="1017" t="s">
        <v>442</v>
      </c>
      <c r="CN112" s="1018"/>
      <c r="CO112" s="1018"/>
      <c r="CP112" s="1018"/>
      <c r="CQ112" s="1018"/>
      <c r="CR112" s="1018"/>
      <c r="CS112" s="1018"/>
      <c r="CT112" s="1018"/>
      <c r="CU112" s="1018"/>
      <c r="CV112" s="1018"/>
      <c r="CW112" s="1018"/>
      <c r="CX112" s="1018"/>
      <c r="CY112" s="1018"/>
      <c r="CZ112" s="1018"/>
      <c r="DA112" s="1018"/>
      <c r="DB112" s="1018"/>
      <c r="DC112" s="1018"/>
      <c r="DD112" s="1018"/>
      <c r="DE112" s="1018"/>
      <c r="DF112" s="1019"/>
      <c r="DG112" s="1020" t="s">
        <v>440</v>
      </c>
      <c r="DH112" s="1021"/>
      <c r="DI112" s="1021"/>
      <c r="DJ112" s="1021"/>
      <c r="DK112" s="1021"/>
      <c r="DL112" s="1021" t="s">
        <v>440</v>
      </c>
      <c r="DM112" s="1021"/>
      <c r="DN112" s="1021"/>
      <c r="DO112" s="1021"/>
      <c r="DP112" s="1021"/>
      <c r="DQ112" s="1021" t="s">
        <v>440</v>
      </c>
      <c r="DR112" s="1021"/>
      <c r="DS112" s="1021"/>
      <c r="DT112" s="1021"/>
      <c r="DU112" s="1021"/>
      <c r="DV112" s="1022" t="s">
        <v>128</v>
      </c>
      <c r="DW112" s="1022"/>
      <c r="DX112" s="1022"/>
      <c r="DY112" s="1022"/>
      <c r="DZ112" s="1023"/>
    </row>
    <row r="113" spans="1:130" s="248" customFormat="1" ht="26.25" customHeight="1" x14ac:dyDescent="0.2">
      <c r="A113" s="1055"/>
      <c r="B113" s="1056"/>
      <c r="C113" s="1051" t="s">
        <v>443</v>
      </c>
      <c r="D113" s="1051"/>
      <c r="E113" s="1051"/>
      <c r="F113" s="1051"/>
      <c r="G113" s="1051"/>
      <c r="H113" s="1051"/>
      <c r="I113" s="1051"/>
      <c r="J113" s="1051"/>
      <c r="K113" s="1051"/>
      <c r="L113" s="1051"/>
      <c r="M113" s="1051"/>
      <c r="N113" s="1051"/>
      <c r="O113" s="1051"/>
      <c r="P113" s="1051"/>
      <c r="Q113" s="1051"/>
      <c r="R113" s="1051"/>
      <c r="S113" s="1051"/>
      <c r="T113" s="1051"/>
      <c r="U113" s="1051"/>
      <c r="V113" s="1051"/>
      <c r="W113" s="1051"/>
      <c r="X113" s="1051"/>
      <c r="Y113" s="1051"/>
      <c r="Z113" s="1052"/>
      <c r="AA113" s="1034">
        <v>1201514</v>
      </c>
      <c r="AB113" s="1035"/>
      <c r="AC113" s="1035"/>
      <c r="AD113" s="1035"/>
      <c r="AE113" s="1036"/>
      <c r="AF113" s="1037">
        <v>1166179</v>
      </c>
      <c r="AG113" s="1035"/>
      <c r="AH113" s="1035"/>
      <c r="AI113" s="1035"/>
      <c r="AJ113" s="1036"/>
      <c r="AK113" s="1037">
        <v>680927</v>
      </c>
      <c r="AL113" s="1035"/>
      <c r="AM113" s="1035"/>
      <c r="AN113" s="1035"/>
      <c r="AO113" s="1036"/>
      <c r="AP113" s="1038">
        <v>4.7</v>
      </c>
      <c r="AQ113" s="1039"/>
      <c r="AR113" s="1039"/>
      <c r="AS113" s="1039"/>
      <c r="AT113" s="1040"/>
      <c r="AU113" s="1003"/>
      <c r="AV113" s="1004"/>
      <c r="AW113" s="1004"/>
      <c r="AX113" s="1004"/>
      <c r="AY113" s="1004"/>
      <c r="AZ113" s="1050" t="s">
        <v>444</v>
      </c>
      <c r="BA113" s="1051"/>
      <c r="BB113" s="1051"/>
      <c r="BC113" s="1051"/>
      <c r="BD113" s="1051"/>
      <c r="BE113" s="1051"/>
      <c r="BF113" s="1051"/>
      <c r="BG113" s="1051"/>
      <c r="BH113" s="1051"/>
      <c r="BI113" s="1051"/>
      <c r="BJ113" s="1051"/>
      <c r="BK113" s="1051"/>
      <c r="BL113" s="1051"/>
      <c r="BM113" s="1051"/>
      <c r="BN113" s="1051"/>
      <c r="BO113" s="1051"/>
      <c r="BP113" s="1052"/>
      <c r="BQ113" s="1020">
        <v>3478757</v>
      </c>
      <c r="BR113" s="1021"/>
      <c r="BS113" s="1021"/>
      <c r="BT113" s="1021"/>
      <c r="BU113" s="1021"/>
      <c r="BV113" s="1021">
        <v>3484192</v>
      </c>
      <c r="BW113" s="1021"/>
      <c r="BX113" s="1021"/>
      <c r="BY113" s="1021"/>
      <c r="BZ113" s="1021"/>
      <c r="CA113" s="1021">
        <v>3460076</v>
      </c>
      <c r="CB113" s="1021"/>
      <c r="CC113" s="1021"/>
      <c r="CD113" s="1021"/>
      <c r="CE113" s="1021"/>
      <c r="CF113" s="1015">
        <v>23.6</v>
      </c>
      <c r="CG113" s="1016"/>
      <c r="CH113" s="1016"/>
      <c r="CI113" s="1016"/>
      <c r="CJ113" s="1016"/>
      <c r="CK113" s="1046"/>
      <c r="CL113" s="1047"/>
      <c r="CM113" s="1017" t="s">
        <v>445</v>
      </c>
      <c r="CN113" s="1018"/>
      <c r="CO113" s="1018"/>
      <c r="CP113" s="1018"/>
      <c r="CQ113" s="1018"/>
      <c r="CR113" s="1018"/>
      <c r="CS113" s="1018"/>
      <c r="CT113" s="1018"/>
      <c r="CU113" s="1018"/>
      <c r="CV113" s="1018"/>
      <c r="CW113" s="1018"/>
      <c r="CX113" s="1018"/>
      <c r="CY113" s="1018"/>
      <c r="CZ113" s="1018"/>
      <c r="DA113" s="1018"/>
      <c r="DB113" s="1018"/>
      <c r="DC113" s="1018"/>
      <c r="DD113" s="1018"/>
      <c r="DE113" s="1018"/>
      <c r="DF113" s="1019"/>
      <c r="DG113" s="1059" t="s">
        <v>128</v>
      </c>
      <c r="DH113" s="1060"/>
      <c r="DI113" s="1060"/>
      <c r="DJ113" s="1060"/>
      <c r="DK113" s="1061"/>
      <c r="DL113" s="1062" t="s">
        <v>128</v>
      </c>
      <c r="DM113" s="1060"/>
      <c r="DN113" s="1060"/>
      <c r="DO113" s="1060"/>
      <c r="DP113" s="1061"/>
      <c r="DQ113" s="1062" t="s">
        <v>128</v>
      </c>
      <c r="DR113" s="1060"/>
      <c r="DS113" s="1060"/>
      <c r="DT113" s="1060"/>
      <c r="DU113" s="1061"/>
      <c r="DV113" s="1063" t="s">
        <v>128</v>
      </c>
      <c r="DW113" s="1064"/>
      <c r="DX113" s="1064"/>
      <c r="DY113" s="1064"/>
      <c r="DZ113" s="1065"/>
    </row>
    <row r="114" spans="1:130" s="248" customFormat="1" ht="26.25" customHeight="1" x14ac:dyDescent="0.2">
      <c r="A114" s="1055"/>
      <c r="B114" s="1056"/>
      <c r="C114" s="1051" t="s">
        <v>446</v>
      </c>
      <c r="D114" s="1051"/>
      <c r="E114" s="1051"/>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2"/>
      <c r="AA114" s="1059">
        <v>19455</v>
      </c>
      <c r="AB114" s="1060"/>
      <c r="AC114" s="1060"/>
      <c r="AD114" s="1060"/>
      <c r="AE114" s="1061"/>
      <c r="AF114" s="1062">
        <v>45485</v>
      </c>
      <c r="AG114" s="1060"/>
      <c r="AH114" s="1060"/>
      <c r="AI114" s="1060"/>
      <c r="AJ114" s="1061"/>
      <c r="AK114" s="1062">
        <v>97217</v>
      </c>
      <c r="AL114" s="1060"/>
      <c r="AM114" s="1060"/>
      <c r="AN114" s="1060"/>
      <c r="AO114" s="1061"/>
      <c r="AP114" s="1063">
        <v>0.7</v>
      </c>
      <c r="AQ114" s="1064"/>
      <c r="AR114" s="1064"/>
      <c r="AS114" s="1064"/>
      <c r="AT114" s="1065"/>
      <c r="AU114" s="1003"/>
      <c r="AV114" s="1004"/>
      <c r="AW114" s="1004"/>
      <c r="AX114" s="1004"/>
      <c r="AY114" s="1004"/>
      <c r="AZ114" s="1050" t="s">
        <v>447</v>
      </c>
      <c r="BA114" s="1051"/>
      <c r="BB114" s="1051"/>
      <c r="BC114" s="1051"/>
      <c r="BD114" s="1051"/>
      <c r="BE114" s="1051"/>
      <c r="BF114" s="1051"/>
      <c r="BG114" s="1051"/>
      <c r="BH114" s="1051"/>
      <c r="BI114" s="1051"/>
      <c r="BJ114" s="1051"/>
      <c r="BK114" s="1051"/>
      <c r="BL114" s="1051"/>
      <c r="BM114" s="1051"/>
      <c r="BN114" s="1051"/>
      <c r="BO114" s="1051"/>
      <c r="BP114" s="1052"/>
      <c r="BQ114" s="1020">
        <v>5148253</v>
      </c>
      <c r="BR114" s="1021"/>
      <c r="BS114" s="1021"/>
      <c r="BT114" s="1021"/>
      <c r="BU114" s="1021"/>
      <c r="BV114" s="1021">
        <v>5024656</v>
      </c>
      <c r="BW114" s="1021"/>
      <c r="BX114" s="1021"/>
      <c r="BY114" s="1021"/>
      <c r="BZ114" s="1021"/>
      <c r="CA114" s="1021">
        <v>4949031</v>
      </c>
      <c r="CB114" s="1021"/>
      <c r="CC114" s="1021"/>
      <c r="CD114" s="1021"/>
      <c r="CE114" s="1021"/>
      <c r="CF114" s="1015">
        <v>33.799999999999997</v>
      </c>
      <c r="CG114" s="1016"/>
      <c r="CH114" s="1016"/>
      <c r="CI114" s="1016"/>
      <c r="CJ114" s="1016"/>
      <c r="CK114" s="1046"/>
      <c r="CL114" s="1047"/>
      <c r="CM114" s="1017" t="s">
        <v>448</v>
      </c>
      <c r="CN114" s="1018"/>
      <c r="CO114" s="1018"/>
      <c r="CP114" s="1018"/>
      <c r="CQ114" s="1018"/>
      <c r="CR114" s="1018"/>
      <c r="CS114" s="1018"/>
      <c r="CT114" s="1018"/>
      <c r="CU114" s="1018"/>
      <c r="CV114" s="1018"/>
      <c r="CW114" s="1018"/>
      <c r="CX114" s="1018"/>
      <c r="CY114" s="1018"/>
      <c r="CZ114" s="1018"/>
      <c r="DA114" s="1018"/>
      <c r="DB114" s="1018"/>
      <c r="DC114" s="1018"/>
      <c r="DD114" s="1018"/>
      <c r="DE114" s="1018"/>
      <c r="DF114" s="1019"/>
      <c r="DG114" s="1059" t="s">
        <v>128</v>
      </c>
      <c r="DH114" s="1060"/>
      <c r="DI114" s="1060"/>
      <c r="DJ114" s="1060"/>
      <c r="DK114" s="1061"/>
      <c r="DL114" s="1062" t="s">
        <v>440</v>
      </c>
      <c r="DM114" s="1060"/>
      <c r="DN114" s="1060"/>
      <c r="DO114" s="1060"/>
      <c r="DP114" s="1061"/>
      <c r="DQ114" s="1062" t="s">
        <v>440</v>
      </c>
      <c r="DR114" s="1060"/>
      <c r="DS114" s="1060"/>
      <c r="DT114" s="1060"/>
      <c r="DU114" s="1061"/>
      <c r="DV114" s="1063" t="s">
        <v>440</v>
      </c>
      <c r="DW114" s="1064"/>
      <c r="DX114" s="1064"/>
      <c r="DY114" s="1064"/>
      <c r="DZ114" s="1065"/>
    </row>
    <row r="115" spans="1:130" s="248" customFormat="1" ht="26.25" customHeight="1" x14ac:dyDescent="0.2">
      <c r="A115" s="1055"/>
      <c r="B115" s="1056"/>
      <c r="C115" s="1051" t="s">
        <v>449</v>
      </c>
      <c r="D115" s="1051"/>
      <c r="E115" s="1051"/>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2"/>
      <c r="AA115" s="1034">
        <v>159414</v>
      </c>
      <c r="AB115" s="1035"/>
      <c r="AC115" s="1035"/>
      <c r="AD115" s="1035"/>
      <c r="AE115" s="1036"/>
      <c r="AF115" s="1037">
        <v>2528</v>
      </c>
      <c r="AG115" s="1035"/>
      <c r="AH115" s="1035"/>
      <c r="AI115" s="1035"/>
      <c r="AJ115" s="1036"/>
      <c r="AK115" s="1037">
        <v>332982</v>
      </c>
      <c r="AL115" s="1035"/>
      <c r="AM115" s="1035"/>
      <c r="AN115" s="1035"/>
      <c r="AO115" s="1036"/>
      <c r="AP115" s="1038">
        <v>2.2999999999999998</v>
      </c>
      <c r="AQ115" s="1039"/>
      <c r="AR115" s="1039"/>
      <c r="AS115" s="1039"/>
      <c r="AT115" s="1040"/>
      <c r="AU115" s="1003"/>
      <c r="AV115" s="1004"/>
      <c r="AW115" s="1004"/>
      <c r="AX115" s="1004"/>
      <c r="AY115" s="1004"/>
      <c r="AZ115" s="1050" t="s">
        <v>450</v>
      </c>
      <c r="BA115" s="1051"/>
      <c r="BB115" s="1051"/>
      <c r="BC115" s="1051"/>
      <c r="BD115" s="1051"/>
      <c r="BE115" s="1051"/>
      <c r="BF115" s="1051"/>
      <c r="BG115" s="1051"/>
      <c r="BH115" s="1051"/>
      <c r="BI115" s="1051"/>
      <c r="BJ115" s="1051"/>
      <c r="BK115" s="1051"/>
      <c r="BL115" s="1051"/>
      <c r="BM115" s="1051"/>
      <c r="BN115" s="1051"/>
      <c r="BO115" s="1051"/>
      <c r="BP115" s="1052"/>
      <c r="BQ115" s="1020" t="s">
        <v>440</v>
      </c>
      <c r="BR115" s="1021"/>
      <c r="BS115" s="1021"/>
      <c r="BT115" s="1021"/>
      <c r="BU115" s="1021"/>
      <c r="BV115" s="1021" t="s">
        <v>128</v>
      </c>
      <c r="BW115" s="1021"/>
      <c r="BX115" s="1021"/>
      <c r="BY115" s="1021"/>
      <c r="BZ115" s="1021"/>
      <c r="CA115" s="1021" t="s">
        <v>128</v>
      </c>
      <c r="CB115" s="1021"/>
      <c r="CC115" s="1021"/>
      <c r="CD115" s="1021"/>
      <c r="CE115" s="1021"/>
      <c r="CF115" s="1015" t="s">
        <v>128</v>
      </c>
      <c r="CG115" s="1016"/>
      <c r="CH115" s="1016"/>
      <c r="CI115" s="1016"/>
      <c r="CJ115" s="1016"/>
      <c r="CK115" s="1046"/>
      <c r="CL115" s="1047"/>
      <c r="CM115" s="1050" t="s">
        <v>451</v>
      </c>
      <c r="CN115" s="1071"/>
      <c r="CO115" s="1071"/>
      <c r="CP115" s="1071"/>
      <c r="CQ115" s="1071"/>
      <c r="CR115" s="1071"/>
      <c r="CS115" s="1071"/>
      <c r="CT115" s="1071"/>
      <c r="CU115" s="1071"/>
      <c r="CV115" s="1071"/>
      <c r="CW115" s="1071"/>
      <c r="CX115" s="1071"/>
      <c r="CY115" s="1071"/>
      <c r="CZ115" s="1071"/>
      <c r="DA115" s="1071"/>
      <c r="DB115" s="1071"/>
      <c r="DC115" s="1071"/>
      <c r="DD115" s="1071"/>
      <c r="DE115" s="1071"/>
      <c r="DF115" s="1052"/>
      <c r="DG115" s="1059">
        <v>590728</v>
      </c>
      <c r="DH115" s="1060"/>
      <c r="DI115" s="1060"/>
      <c r="DJ115" s="1060"/>
      <c r="DK115" s="1061"/>
      <c r="DL115" s="1062">
        <v>419681</v>
      </c>
      <c r="DM115" s="1060"/>
      <c r="DN115" s="1060"/>
      <c r="DO115" s="1060"/>
      <c r="DP115" s="1061"/>
      <c r="DQ115" s="1062">
        <v>451958</v>
      </c>
      <c r="DR115" s="1060"/>
      <c r="DS115" s="1060"/>
      <c r="DT115" s="1060"/>
      <c r="DU115" s="1061"/>
      <c r="DV115" s="1063">
        <v>3.1</v>
      </c>
      <c r="DW115" s="1064"/>
      <c r="DX115" s="1064"/>
      <c r="DY115" s="1064"/>
      <c r="DZ115" s="1065"/>
    </row>
    <row r="116" spans="1:130" s="248" customFormat="1" ht="26.25" customHeight="1" x14ac:dyDescent="0.2">
      <c r="A116" s="1057"/>
      <c r="B116" s="1058"/>
      <c r="C116" s="1066" t="s">
        <v>452</v>
      </c>
      <c r="D116" s="1066"/>
      <c r="E116" s="1066"/>
      <c r="F116" s="1066"/>
      <c r="G116" s="1066"/>
      <c r="H116" s="1066"/>
      <c r="I116" s="1066"/>
      <c r="J116" s="1066"/>
      <c r="K116" s="1066"/>
      <c r="L116" s="1066"/>
      <c r="M116" s="1066"/>
      <c r="N116" s="1066"/>
      <c r="O116" s="1066"/>
      <c r="P116" s="1066"/>
      <c r="Q116" s="1066"/>
      <c r="R116" s="1066"/>
      <c r="S116" s="1066"/>
      <c r="T116" s="1066"/>
      <c r="U116" s="1066"/>
      <c r="V116" s="1066"/>
      <c r="W116" s="1066"/>
      <c r="X116" s="1066"/>
      <c r="Y116" s="1066"/>
      <c r="Z116" s="1067"/>
      <c r="AA116" s="1059" t="s">
        <v>128</v>
      </c>
      <c r="AB116" s="1060"/>
      <c r="AC116" s="1060"/>
      <c r="AD116" s="1060"/>
      <c r="AE116" s="1061"/>
      <c r="AF116" s="1062" t="s">
        <v>128</v>
      </c>
      <c r="AG116" s="1060"/>
      <c r="AH116" s="1060"/>
      <c r="AI116" s="1060"/>
      <c r="AJ116" s="1061"/>
      <c r="AK116" s="1062" t="s">
        <v>128</v>
      </c>
      <c r="AL116" s="1060"/>
      <c r="AM116" s="1060"/>
      <c r="AN116" s="1060"/>
      <c r="AO116" s="1061"/>
      <c r="AP116" s="1063" t="s">
        <v>128</v>
      </c>
      <c r="AQ116" s="1064"/>
      <c r="AR116" s="1064"/>
      <c r="AS116" s="1064"/>
      <c r="AT116" s="1065"/>
      <c r="AU116" s="1003"/>
      <c r="AV116" s="1004"/>
      <c r="AW116" s="1004"/>
      <c r="AX116" s="1004"/>
      <c r="AY116" s="1004"/>
      <c r="AZ116" s="1068" t="s">
        <v>453</v>
      </c>
      <c r="BA116" s="1069"/>
      <c r="BB116" s="1069"/>
      <c r="BC116" s="1069"/>
      <c r="BD116" s="1069"/>
      <c r="BE116" s="1069"/>
      <c r="BF116" s="1069"/>
      <c r="BG116" s="1069"/>
      <c r="BH116" s="1069"/>
      <c r="BI116" s="1069"/>
      <c r="BJ116" s="1069"/>
      <c r="BK116" s="1069"/>
      <c r="BL116" s="1069"/>
      <c r="BM116" s="1069"/>
      <c r="BN116" s="1069"/>
      <c r="BO116" s="1069"/>
      <c r="BP116" s="1070"/>
      <c r="BQ116" s="1020" t="s">
        <v>128</v>
      </c>
      <c r="BR116" s="1021"/>
      <c r="BS116" s="1021"/>
      <c r="BT116" s="1021"/>
      <c r="BU116" s="1021"/>
      <c r="BV116" s="1021" t="s">
        <v>128</v>
      </c>
      <c r="BW116" s="1021"/>
      <c r="BX116" s="1021"/>
      <c r="BY116" s="1021"/>
      <c r="BZ116" s="1021"/>
      <c r="CA116" s="1021" t="s">
        <v>128</v>
      </c>
      <c r="CB116" s="1021"/>
      <c r="CC116" s="1021"/>
      <c r="CD116" s="1021"/>
      <c r="CE116" s="1021"/>
      <c r="CF116" s="1015" t="s">
        <v>128</v>
      </c>
      <c r="CG116" s="1016"/>
      <c r="CH116" s="1016"/>
      <c r="CI116" s="1016"/>
      <c r="CJ116" s="1016"/>
      <c r="CK116" s="1046"/>
      <c r="CL116" s="1047"/>
      <c r="CM116" s="1017" t="s">
        <v>454</v>
      </c>
      <c r="CN116" s="1018"/>
      <c r="CO116" s="1018"/>
      <c r="CP116" s="1018"/>
      <c r="CQ116" s="1018"/>
      <c r="CR116" s="1018"/>
      <c r="CS116" s="1018"/>
      <c r="CT116" s="1018"/>
      <c r="CU116" s="1018"/>
      <c r="CV116" s="1018"/>
      <c r="CW116" s="1018"/>
      <c r="CX116" s="1018"/>
      <c r="CY116" s="1018"/>
      <c r="CZ116" s="1018"/>
      <c r="DA116" s="1018"/>
      <c r="DB116" s="1018"/>
      <c r="DC116" s="1018"/>
      <c r="DD116" s="1018"/>
      <c r="DE116" s="1018"/>
      <c r="DF116" s="1019"/>
      <c r="DG116" s="1059" t="s">
        <v>440</v>
      </c>
      <c r="DH116" s="1060"/>
      <c r="DI116" s="1060"/>
      <c r="DJ116" s="1060"/>
      <c r="DK116" s="1061"/>
      <c r="DL116" s="1062" t="s">
        <v>440</v>
      </c>
      <c r="DM116" s="1060"/>
      <c r="DN116" s="1060"/>
      <c r="DO116" s="1060"/>
      <c r="DP116" s="1061"/>
      <c r="DQ116" s="1062" t="s">
        <v>128</v>
      </c>
      <c r="DR116" s="1060"/>
      <c r="DS116" s="1060"/>
      <c r="DT116" s="1060"/>
      <c r="DU116" s="1061"/>
      <c r="DV116" s="1063" t="s">
        <v>440</v>
      </c>
      <c r="DW116" s="1064"/>
      <c r="DX116" s="1064"/>
      <c r="DY116" s="1064"/>
      <c r="DZ116" s="1065"/>
    </row>
    <row r="117" spans="1:130" s="248" customFormat="1" ht="26.25" customHeight="1" x14ac:dyDescent="0.2">
      <c r="A117" s="1007" t="s">
        <v>185</v>
      </c>
      <c r="B117" s="988"/>
      <c r="C117" s="988"/>
      <c r="D117" s="988"/>
      <c r="E117" s="988"/>
      <c r="F117" s="988"/>
      <c r="G117" s="988"/>
      <c r="H117" s="988"/>
      <c r="I117" s="988"/>
      <c r="J117" s="988"/>
      <c r="K117" s="988"/>
      <c r="L117" s="988"/>
      <c r="M117" s="988"/>
      <c r="N117" s="988"/>
      <c r="O117" s="988"/>
      <c r="P117" s="988"/>
      <c r="Q117" s="988"/>
      <c r="R117" s="988"/>
      <c r="S117" s="988"/>
      <c r="T117" s="988"/>
      <c r="U117" s="988"/>
      <c r="V117" s="988"/>
      <c r="W117" s="988"/>
      <c r="X117" s="988"/>
      <c r="Y117" s="1076" t="s">
        <v>455</v>
      </c>
      <c r="Z117" s="989"/>
      <c r="AA117" s="1077">
        <v>3337373</v>
      </c>
      <c r="AB117" s="1078"/>
      <c r="AC117" s="1078"/>
      <c r="AD117" s="1078"/>
      <c r="AE117" s="1079"/>
      <c r="AF117" s="1080">
        <v>3223412</v>
      </c>
      <c r="AG117" s="1078"/>
      <c r="AH117" s="1078"/>
      <c r="AI117" s="1078"/>
      <c r="AJ117" s="1079"/>
      <c r="AK117" s="1080">
        <v>3129066</v>
      </c>
      <c r="AL117" s="1078"/>
      <c r="AM117" s="1078"/>
      <c r="AN117" s="1078"/>
      <c r="AO117" s="1079"/>
      <c r="AP117" s="1081"/>
      <c r="AQ117" s="1082"/>
      <c r="AR117" s="1082"/>
      <c r="AS117" s="1082"/>
      <c r="AT117" s="1083"/>
      <c r="AU117" s="1003"/>
      <c r="AV117" s="1004"/>
      <c r="AW117" s="1004"/>
      <c r="AX117" s="1004"/>
      <c r="AY117" s="1004"/>
      <c r="AZ117" s="1068" t="s">
        <v>456</v>
      </c>
      <c r="BA117" s="1069"/>
      <c r="BB117" s="1069"/>
      <c r="BC117" s="1069"/>
      <c r="BD117" s="1069"/>
      <c r="BE117" s="1069"/>
      <c r="BF117" s="1069"/>
      <c r="BG117" s="1069"/>
      <c r="BH117" s="1069"/>
      <c r="BI117" s="1069"/>
      <c r="BJ117" s="1069"/>
      <c r="BK117" s="1069"/>
      <c r="BL117" s="1069"/>
      <c r="BM117" s="1069"/>
      <c r="BN117" s="1069"/>
      <c r="BO117" s="1069"/>
      <c r="BP117" s="1070"/>
      <c r="BQ117" s="1020" t="s">
        <v>128</v>
      </c>
      <c r="BR117" s="1021"/>
      <c r="BS117" s="1021"/>
      <c r="BT117" s="1021"/>
      <c r="BU117" s="1021"/>
      <c r="BV117" s="1021" t="s">
        <v>128</v>
      </c>
      <c r="BW117" s="1021"/>
      <c r="BX117" s="1021"/>
      <c r="BY117" s="1021"/>
      <c r="BZ117" s="1021"/>
      <c r="CA117" s="1021" t="s">
        <v>440</v>
      </c>
      <c r="CB117" s="1021"/>
      <c r="CC117" s="1021"/>
      <c r="CD117" s="1021"/>
      <c r="CE117" s="1021"/>
      <c r="CF117" s="1015" t="s">
        <v>128</v>
      </c>
      <c r="CG117" s="1016"/>
      <c r="CH117" s="1016"/>
      <c r="CI117" s="1016"/>
      <c r="CJ117" s="1016"/>
      <c r="CK117" s="1046"/>
      <c r="CL117" s="1047"/>
      <c r="CM117" s="1017" t="s">
        <v>457</v>
      </c>
      <c r="CN117" s="1018"/>
      <c r="CO117" s="1018"/>
      <c r="CP117" s="1018"/>
      <c r="CQ117" s="1018"/>
      <c r="CR117" s="1018"/>
      <c r="CS117" s="1018"/>
      <c r="CT117" s="1018"/>
      <c r="CU117" s="1018"/>
      <c r="CV117" s="1018"/>
      <c r="CW117" s="1018"/>
      <c r="CX117" s="1018"/>
      <c r="CY117" s="1018"/>
      <c r="CZ117" s="1018"/>
      <c r="DA117" s="1018"/>
      <c r="DB117" s="1018"/>
      <c r="DC117" s="1018"/>
      <c r="DD117" s="1018"/>
      <c r="DE117" s="1018"/>
      <c r="DF117" s="1019"/>
      <c r="DG117" s="1059" t="s">
        <v>128</v>
      </c>
      <c r="DH117" s="1060"/>
      <c r="DI117" s="1060"/>
      <c r="DJ117" s="1060"/>
      <c r="DK117" s="1061"/>
      <c r="DL117" s="1062" t="s">
        <v>440</v>
      </c>
      <c r="DM117" s="1060"/>
      <c r="DN117" s="1060"/>
      <c r="DO117" s="1060"/>
      <c r="DP117" s="1061"/>
      <c r="DQ117" s="1062" t="s">
        <v>128</v>
      </c>
      <c r="DR117" s="1060"/>
      <c r="DS117" s="1060"/>
      <c r="DT117" s="1060"/>
      <c r="DU117" s="1061"/>
      <c r="DV117" s="1063" t="s">
        <v>128</v>
      </c>
      <c r="DW117" s="1064"/>
      <c r="DX117" s="1064"/>
      <c r="DY117" s="1064"/>
      <c r="DZ117" s="1065"/>
    </row>
    <row r="118" spans="1:130" s="248" customFormat="1" ht="26.25" customHeight="1" x14ac:dyDescent="0.2">
      <c r="A118" s="1007" t="s">
        <v>430</v>
      </c>
      <c r="B118" s="988"/>
      <c r="C118" s="988"/>
      <c r="D118" s="988"/>
      <c r="E118" s="988"/>
      <c r="F118" s="988"/>
      <c r="G118" s="988"/>
      <c r="H118" s="988"/>
      <c r="I118" s="988"/>
      <c r="J118" s="988"/>
      <c r="K118" s="988"/>
      <c r="L118" s="988"/>
      <c r="M118" s="988"/>
      <c r="N118" s="988"/>
      <c r="O118" s="988"/>
      <c r="P118" s="988"/>
      <c r="Q118" s="988"/>
      <c r="R118" s="988"/>
      <c r="S118" s="988"/>
      <c r="T118" s="988"/>
      <c r="U118" s="988"/>
      <c r="V118" s="988"/>
      <c r="W118" s="988"/>
      <c r="X118" s="988"/>
      <c r="Y118" s="988"/>
      <c r="Z118" s="989"/>
      <c r="AA118" s="987" t="s">
        <v>427</v>
      </c>
      <c r="AB118" s="988"/>
      <c r="AC118" s="988"/>
      <c r="AD118" s="988"/>
      <c r="AE118" s="989"/>
      <c r="AF118" s="987" t="s">
        <v>428</v>
      </c>
      <c r="AG118" s="988"/>
      <c r="AH118" s="988"/>
      <c r="AI118" s="988"/>
      <c r="AJ118" s="989"/>
      <c r="AK118" s="987" t="s">
        <v>303</v>
      </c>
      <c r="AL118" s="988"/>
      <c r="AM118" s="988"/>
      <c r="AN118" s="988"/>
      <c r="AO118" s="989"/>
      <c r="AP118" s="1072" t="s">
        <v>429</v>
      </c>
      <c r="AQ118" s="1073"/>
      <c r="AR118" s="1073"/>
      <c r="AS118" s="1073"/>
      <c r="AT118" s="1074"/>
      <c r="AU118" s="1003"/>
      <c r="AV118" s="1004"/>
      <c r="AW118" s="1004"/>
      <c r="AX118" s="1004"/>
      <c r="AY118" s="1004"/>
      <c r="AZ118" s="1075" t="s">
        <v>458</v>
      </c>
      <c r="BA118" s="1066"/>
      <c r="BB118" s="1066"/>
      <c r="BC118" s="1066"/>
      <c r="BD118" s="1066"/>
      <c r="BE118" s="1066"/>
      <c r="BF118" s="1066"/>
      <c r="BG118" s="1066"/>
      <c r="BH118" s="1066"/>
      <c r="BI118" s="1066"/>
      <c r="BJ118" s="1066"/>
      <c r="BK118" s="1066"/>
      <c r="BL118" s="1066"/>
      <c r="BM118" s="1066"/>
      <c r="BN118" s="1066"/>
      <c r="BO118" s="1066"/>
      <c r="BP118" s="1067"/>
      <c r="BQ118" s="1098" t="s">
        <v>128</v>
      </c>
      <c r="BR118" s="1099"/>
      <c r="BS118" s="1099"/>
      <c r="BT118" s="1099"/>
      <c r="BU118" s="1099"/>
      <c r="BV118" s="1099" t="s">
        <v>128</v>
      </c>
      <c r="BW118" s="1099"/>
      <c r="BX118" s="1099"/>
      <c r="BY118" s="1099"/>
      <c r="BZ118" s="1099"/>
      <c r="CA118" s="1099" t="s">
        <v>128</v>
      </c>
      <c r="CB118" s="1099"/>
      <c r="CC118" s="1099"/>
      <c r="CD118" s="1099"/>
      <c r="CE118" s="1099"/>
      <c r="CF118" s="1015" t="s">
        <v>128</v>
      </c>
      <c r="CG118" s="1016"/>
      <c r="CH118" s="1016"/>
      <c r="CI118" s="1016"/>
      <c r="CJ118" s="1016"/>
      <c r="CK118" s="1046"/>
      <c r="CL118" s="1047"/>
      <c r="CM118" s="1017" t="s">
        <v>459</v>
      </c>
      <c r="CN118" s="1018"/>
      <c r="CO118" s="1018"/>
      <c r="CP118" s="1018"/>
      <c r="CQ118" s="1018"/>
      <c r="CR118" s="1018"/>
      <c r="CS118" s="1018"/>
      <c r="CT118" s="1018"/>
      <c r="CU118" s="1018"/>
      <c r="CV118" s="1018"/>
      <c r="CW118" s="1018"/>
      <c r="CX118" s="1018"/>
      <c r="CY118" s="1018"/>
      <c r="CZ118" s="1018"/>
      <c r="DA118" s="1018"/>
      <c r="DB118" s="1018"/>
      <c r="DC118" s="1018"/>
      <c r="DD118" s="1018"/>
      <c r="DE118" s="1018"/>
      <c r="DF118" s="1019"/>
      <c r="DG118" s="1059" t="s">
        <v>128</v>
      </c>
      <c r="DH118" s="1060"/>
      <c r="DI118" s="1060"/>
      <c r="DJ118" s="1060"/>
      <c r="DK118" s="1061"/>
      <c r="DL118" s="1062" t="s">
        <v>128</v>
      </c>
      <c r="DM118" s="1060"/>
      <c r="DN118" s="1060"/>
      <c r="DO118" s="1060"/>
      <c r="DP118" s="1061"/>
      <c r="DQ118" s="1062" t="s">
        <v>128</v>
      </c>
      <c r="DR118" s="1060"/>
      <c r="DS118" s="1060"/>
      <c r="DT118" s="1060"/>
      <c r="DU118" s="1061"/>
      <c r="DV118" s="1063" t="s">
        <v>128</v>
      </c>
      <c r="DW118" s="1064"/>
      <c r="DX118" s="1064"/>
      <c r="DY118" s="1064"/>
      <c r="DZ118" s="1065"/>
    </row>
    <row r="119" spans="1:130" s="248" customFormat="1" ht="26.25" customHeight="1" x14ac:dyDescent="0.2">
      <c r="A119" s="1159" t="s">
        <v>433</v>
      </c>
      <c r="B119" s="1045"/>
      <c r="C119" s="1024" t="s">
        <v>434</v>
      </c>
      <c r="D119" s="1025"/>
      <c r="E119" s="1025"/>
      <c r="F119" s="1025"/>
      <c r="G119" s="1025"/>
      <c r="H119" s="1025"/>
      <c r="I119" s="1025"/>
      <c r="J119" s="1025"/>
      <c r="K119" s="1025"/>
      <c r="L119" s="1025"/>
      <c r="M119" s="1025"/>
      <c r="N119" s="1025"/>
      <c r="O119" s="1025"/>
      <c r="P119" s="1025"/>
      <c r="Q119" s="1025"/>
      <c r="R119" s="1025"/>
      <c r="S119" s="1025"/>
      <c r="T119" s="1025"/>
      <c r="U119" s="1025"/>
      <c r="V119" s="1025"/>
      <c r="W119" s="1025"/>
      <c r="X119" s="1025"/>
      <c r="Y119" s="1025"/>
      <c r="Z119" s="1026"/>
      <c r="AA119" s="994" t="s">
        <v>128</v>
      </c>
      <c r="AB119" s="995"/>
      <c r="AC119" s="995"/>
      <c r="AD119" s="995"/>
      <c r="AE119" s="996"/>
      <c r="AF119" s="997" t="s">
        <v>440</v>
      </c>
      <c r="AG119" s="995"/>
      <c r="AH119" s="995"/>
      <c r="AI119" s="995"/>
      <c r="AJ119" s="996"/>
      <c r="AK119" s="997" t="s">
        <v>128</v>
      </c>
      <c r="AL119" s="995"/>
      <c r="AM119" s="995"/>
      <c r="AN119" s="995"/>
      <c r="AO119" s="996"/>
      <c r="AP119" s="998" t="s">
        <v>128</v>
      </c>
      <c r="AQ119" s="999"/>
      <c r="AR119" s="999"/>
      <c r="AS119" s="999"/>
      <c r="AT119" s="1000"/>
      <c r="AU119" s="1005"/>
      <c r="AV119" s="1006"/>
      <c r="AW119" s="1006"/>
      <c r="AX119" s="1006"/>
      <c r="AY119" s="1006"/>
      <c r="AZ119" s="279" t="s">
        <v>185</v>
      </c>
      <c r="BA119" s="279"/>
      <c r="BB119" s="279"/>
      <c r="BC119" s="279"/>
      <c r="BD119" s="279"/>
      <c r="BE119" s="279"/>
      <c r="BF119" s="279"/>
      <c r="BG119" s="279"/>
      <c r="BH119" s="279"/>
      <c r="BI119" s="279"/>
      <c r="BJ119" s="279"/>
      <c r="BK119" s="279"/>
      <c r="BL119" s="279"/>
      <c r="BM119" s="279"/>
      <c r="BN119" s="279"/>
      <c r="BO119" s="1076" t="s">
        <v>460</v>
      </c>
      <c r="BP119" s="1107"/>
      <c r="BQ119" s="1098">
        <v>34657395</v>
      </c>
      <c r="BR119" s="1099"/>
      <c r="BS119" s="1099"/>
      <c r="BT119" s="1099"/>
      <c r="BU119" s="1099"/>
      <c r="BV119" s="1099">
        <v>33791630</v>
      </c>
      <c r="BW119" s="1099"/>
      <c r="BX119" s="1099"/>
      <c r="BY119" s="1099"/>
      <c r="BZ119" s="1099"/>
      <c r="CA119" s="1099">
        <v>30918230</v>
      </c>
      <c r="CB119" s="1099"/>
      <c r="CC119" s="1099"/>
      <c r="CD119" s="1099"/>
      <c r="CE119" s="1099"/>
      <c r="CF119" s="1100"/>
      <c r="CG119" s="1101"/>
      <c r="CH119" s="1101"/>
      <c r="CI119" s="1101"/>
      <c r="CJ119" s="1102"/>
      <c r="CK119" s="1048"/>
      <c r="CL119" s="1049"/>
      <c r="CM119" s="1103" t="s">
        <v>461</v>
      </c>
      <c r="CN119" s="1104"/>
      <c r="CO119" s="1104"/>
      <c r="CP119" s="1104"/>
      <c r="CQ119" s="1104"/>
      <c r="CR119" s="1104"/>
      <c r="CS119" s="1104"/>
      <c r="CT119" s="1104"/>
      <c r="CU119" s="1104"/>
      <c r="CV119" s="1104"/>
      <c r="CW119" s="1104"/>
      <c r="CX119" s="1104"/>
      <c r="CY119" s="1104"/>
      <c r="CZ119" s="1104"/>
      <c r="DA119" s="1104"/>
      <c r="DB119" s="1104"/>
      <c r="DC119" s="1104"/>
      <c r="DD119" s="1104"/>
      <c r="DE119" s="1104"/>
      <c r="DF119" s="1105"/>
      <c r="DG119" s="1106" t="s">
        <v>440</v>
      </c>
      <c r="DH119" s="1085"/>
      <c r="DI119" s="1085"/>
      <c r="DJ119" s="1085"/>
      <c r="DK119" s="1086"/>
      <c r="DL119" s="1084" t="s">
        <v>128</v>
      </c>
      <c r="DM119" s="1085"/>
      <c r="DN119" s="1085"/>
      <c r="DO119" s="1085"/>
      <c r="DP119" s="1086"/>
      <c r="DQ119" s="1084" t="s">
        <v>440</v>
      </c>
      <c r="DR119" s="1085"/>
      <c r="DS119" s="1085"/>
      <c r="DT119" s="1085"/>
      <c r="DU119" s="1086"/>
      <c r="DV119" s="1087" t="s">
        <v>128</v>
      </c>
      <c r="DW119" s="1088"/>
      <c r="DX119" s="1088"/>
      <c r="DY119" s="1088"/>
      <c r="DZ119" s="1089"/>
    </row>
    <row r="120" spans="1:130" s="248" customFormat="1" ht="26.25" customHeight="1" x14ac:dyDescent="0.2">
      <c r="A120" s="1160"/>
      <c r="B120" s="1047"/>
      <c r="C120" s="1017" t="s">
        <v>437</v>
      </c>
      <c r="D120" s="1018"/>
      <c r="E120" s="1018"/>
      <c r="F120" s="1018"/>
      <c r="G120" s="1018"/>
      <c r="H120" s="1018"/>
      <c r="I120" s="1018"/>
      <c r="J120" s="1018"/>
      <c r="K120" s="1018"/>
      <c r="L120" s="1018"/>
      <c r="M120" s="1018"/>
      <c r="N120" s="1018"/>
      <c r="O120" s="1018"/>
      <c r="P120" s="1018"/>
      <c r="Q120" s="1018"/>
      <c r="R120" s="1018"/>
      <c r="S120" s="1018"/>
      <c r="T120" s="1018"/>
      <c r="U120" s="1018"/>
      <c r="V120" s="1018"/>
      <c r="W120" s="1018"/>
      <c r="X120" s="1018"/>
      <c r="Y120" s="1018"/>
      <c r="Z120" s="1019"/>
      <c r="AA120" s="1059" t="s">
        <v>128</v>
      </c>
      <c r="AB120" s="1060"/>
      <c r="AC120" s="1060"/>
      <c r="AD120" s="1060"/>
      <c r="AE120" s="1061"/>
      <c r="AF120" s="1062" t="s">
        <v>128</v>
      </c>
      <c r="AG120" s="1060"/>
      <c r="AH120" s="1060"/>
      <c r="AI120" s="1060"/>
      <c r="AJ120" s="1061"/>
      <c r="AK120" s="1062" t="s">
        <v>440</v>
      </c>
      <c r="AL120" s="1060"/>
      <c r="AM120" s="1060"/>
      <c r="AN120" s="1060"/>
      <c r="AO120" s="1061"/>
      <c r="AP120" s="1063" t="s">
        <v>440</v>
      </c>
      <c r="AQ120" s="1064"/>
      <c r="AR120" s="1064"/>
      <c r="AS120" s="1064"/>
      <c r="AT120" s="1065"/>
      <c r="AU120" s="1090" t="s">
        <v>462</v>
      </c>
      <c r="AV120" s="1091"/>
      <c r="AW120" s="1091"/>
      <c r="AX120" s="1091"/>
      <c r="AY120" s="1092"/>
      <c r="AZ120" s="1041" t="s">
        <v>463</v>
      </c>
      <c r="BA120" s="992"/>
      <c r="BB120" s="992"/>
      <c r="BC120" s="992"/>
      <c r="BD120" s="992"/>
      <c r="BE120" s="992"/>
      <c r="BF120" s="992"/>
      <c r="BG120" s="992"/>
      <c r="BH120" s="992"/>
      <c r="BI120" s="992"/>
      <c r="BJ120" s="992"/>
      <c r="BK120" s="992"/>
      <c r="BL120" s="992"/>
      <c r="BM120" s="992"/>
      <c r="BN120" s="992"/>
      <c r="BO120" s="992"/>
      <c r="BP120" s="993"/>
      <c r="BQ120" s="1027">
        <v>2629350</v>
      </c>
      <c r="BR120" s="1028"/>
      <c r="BS120" s="1028"/>
      <c r="BT120" s="1028"/>
      <c r="BU120" s="1028"/>
      <c r="BV120" s="1028">
        <v>3280221</v>
      </c>
      <c r="BW120" s="1028"/>
      <c r="BX120" s="1028"/>
      <c r="BY120" s="1028"/>
      <c r="BZ120" s="1028"/>
      <c r="CA120" s="1028">
        <v>3570724</v>
      </c>
      <c r="CB120" s="1028"/>
      <c r="CC120" s="1028"/>
      <c r="CD120" s="1028"/>
      <c r="CE120" s="1028"/>
      <c r="CF120" s="1042">
        <v>24.4</v>
      </c>
      <c r="CG120" s="1043"/>
      <c r="CH120" s="1043"/>
      <c r="CI120" s="1043"/>
      <c r="CJ120" s="1043"/>
      <c r="CK120" s="1108" t="s">
        <v>464</v>
      </c>
      <c r="CL120" s="1109"/>
      <c r="CM120" s="1109"/>
      <c r="CN120" s="1109"/>
      <c r="CO120" s="1110"/>
      <c r="CP120" s="1116" t="s">
        <v>465</v>
      </c>
      <c r="CQ120" s="1117"/>
      <c r="CR120" s="1117"/>
      <c r="CS120" s="1117"/>
      <c r="CT120" s="1117"/>
      <c r="CU120" s="1117"/>
      <c r="CV120" s="1117"/>
      <c r="CW120" s="1117"/>
      <c r="CX120" s="1117"/>
      <c r="CY120" s="1117"/>
      <c r="CZ120" s="1117"/>
      <c r="DA120" s="1117"/>
      <c r="DB120" s="1117"/>
      <c r="DC120" s="1117"/>
      <c r="DD120" s="1117"/>
      <c r="DE120" s="1117"/>
      <c r="DF120" s="1118"/>
      <c r="DG120" s="1027" t="s">
        <v>128</v>
      </c>
      <c r="DH120" s="1028"/>
      <c r="DI120" s="1028"/>
      <c r="DJ120" s="1028"/>
      <c r="DK120" s="1028"/>
      <c r="DL120" s="1028" t="s">
        <v>128</v>
      </c>
      <c r="DM120" s="1028"/>
      <c r="DN120" s="1028"/>
      <c r="DO120" s="1028"/>
      <c r="DP120" s="1028"/>
      <c r="DQ120" s="1028">
        <v>6176579</v>
      </c>
      <c r="DR120" s="1028"/>
      <c r="DS120" s="1028"/>
      <c r="DT120" s="1028"/>
      <c r="DU120" s="1028"/>
      <c r="DV120" s="1029">
        <v>42.2</v>
      </c>
      <c r="DW120" s="1029"/>
      <c r="DX120" s="1029"/>
      <c r="DY120" s="1029"/>
      <c r="DZ120" s="1030"/>
    </row>
    <row r="121" spans="1:130" s="248" customFormat="1" ht="26.25" customHeight="1" x14ac:dyDescent="0.2">
      <c r="A121" s="1160"/>
      <c r="B121" s="1047"/>
      <c r="C121" s="1068" t="s">
        <v>466</v>
      </c>
      <c r="D121" s="1069"/>
      <c r="E121" s="1069"/>
      <c r="F121" s="1069"/>
      <c r="G121" s="1069"/>
      <c r="H121" s="1069"/>
      <c r="I121" s="1069"/>
      <c r="J121" s="1069"/>
      <c r="K121" s="1069"/>
      <c r="L121" s="1069"/>
      <c r="M121" s="1069"/>
      <c r="N121" s="1069"/>
      <c r="O121" s="1069"/>
      <c r="P121" s="1069"/>
      <c r="Q121" s="1069"/>
      <c r="R121" s="1069"/>
      <c r="S121" s="1069"/>
      <c r="T121" s="1069"/>
      <c r="U121" s="1069"/>
      <c r="V121" s="1069"/>
      <c r="W121" s="1069"/>
      <c r="X121" s="1069"/>
      <c r="Y121" s="1069"/>
      <c r="Z121" s="1070"/>
      <c r="AA121" s="1059" t="s">
        <v>128</v>
      </c>
      <c r="AB121" s="1060"/>
      <c r="AC121" s="1060"/>
      <c r="AD121" s="1060"/>
      <c r="AE121" s="1061"/>
      <c r="AF121" s="1062" t="s">
        <v>467</v>
      </c>
      <c r="AG121" s="1060"/>
      <c r="AH121" s="1060"/>
      <c r="AI121" s="1060"/>
      <c r="AJ121" s="1061"/>
      <c r="AK121" s="1062" t="s">
        <v>440</v>
      </c>
      <c r="AL121" s="1060"/>
      <c r="AM121" s="1060"/>
      <c r="AN121" s="1060"/>
      <c r="AO121" s="1061"/>
      <c r="AP121" s="1063" t="s">
        <v>128</v>
      </c>
      <c r="AQ121" s="1064"/>
      <c r="AR121" s="1064"/>
      <c r="AS121" s="1064"/>
      <c r="AT121" s="1065"/>
      <c r="AU121" s="1093"/>
      <c r="AV121" s="1094"/>
      <c r="AW121" s="1094"/>
      <c r="AX121" s="1094"/>
      <c r="AY121" s="1095"/>
      <c r="AZ121" s="1050" t="s">
        <v>468</v>
      </c>
      <c r="BA121" s="1051"/>
      <c r="BB121" s="1051"/>
      <c r="BC121" s="1051"/>
      <c r="BD121" s="1051"/>
      <c r="BE121" s="1051"/>
      <c r="BF121" s="1051"/>
      <c r="BG121" s="1051"/>
      <c r="BH121" s="1051"/>
      <c r="BI121" s="1051"/>
      <c r="BJ121" s="1051"/>
      <c r="BK121" s="1051"/>
      <c r="BL121" s="1051"/>
      <c r="BM121" s="1051"/>
      <c r="BN121" s="1051"/>
      <c r="BO121" s="1051"/>
      <c r="BP121" s="1052"/>
      <c r="BQ121" s="1020">
        <v>2423396</v>
      </c>
      <c r="BR121" s="1021"/>
      <c r="BS121" s="1021"/>
      <c r="BT121" s="1021"/>
      <c r="BU121" s="1021"/>
      <c r="BV121" s="1021">
        <v>2305376</v>
      </c>
      <c r="BW121" s="1021"/>
      <c r="BX121" s="1021"/>
      <c r="BY121" s="1021"/>
      <c r="BZ121" s="1021"/>
      <c r="CA121" s="1021">
        <v>2443004</v>
      </c>
      <c r="CB121" s="1021"/>
      <c r="CC121" s="1021"/>
      <c r="CD121" s="1021"/>
      <c r="CE121" s="1021"/>
      <c r="CF121" s="1015">
        <v>16.7</v>
      </c>
      <c r="CG121" s="1016"/>
      <c r="CH121" s="1016"/>
      <c r="CI121" s="1016"/>
      <c r="CJ121" s="1016"/>
      <c r="CK121" s="1111"/>
      <c r="CL121" s="1112"/>
      <c r="CM121" s="1112"/>
      <c r="CN121" s="1112"/>
      <c r="CO121" s="1113"/>
      <c r="CP121" s="1121" t="s">
        <v>403</v>
      </c>
      <c r="CQ121" s="1122"/>
      <c r="CR121" s="1122"/>
      <c r="CS121" s="1122"/>
      <c r="CT121" s="1122"/>
      <c r="CU121" s="1122"/>
      <c r="CV121" s="1122"/>
      <c r="CW121" s="1122"/>
      <c r="CX121" s="1122"/>
      <c r="CY121" s="1122"/>
      <c r="CZ121" s="1122"/>
      <c r="DA121" s="1122"/>
      <c r="DB121" s="1122"/>
      <c r="DC121" s="1122"/>
      <c r="DD121" s="1122"/>
      <c r="DE121" s="1122"/>
      <c r="DF121" s="1123"/>
      <c r="DG121" s="1020" t="s">
        <v>440</v>
      </c>
      <c r="DH121" s="1021"/>
      <c r="DI121" s="1021"/>
      <c r="DJ121" s="1021"/>
      <c r="DK121" s="1021"/>
      <c r="DL121" s="1021" t="s">
        <v>128</v>
      </c>
      <c r="DM121" s="1021"/>
      <c r="DN121" s="1021"/>
      <c r="DO121" s="1021"/>
      <c r="DP121" s="1021"/>
      <c r="DQ121" s="1021" t="s">
        <v>440</v>
      </c>
      <c r="DR121" s="1021"/>
      <c r="DS121" s="1021"/>
      <c r="DT121" s="1021"/>
      <c r="DU121" s="1021"/>
      <c r="DV121" s="1022" t="s">
        <v>440</v>
      </c>
      <c r="DW121" s="1022"/>
      <c r="DX121" s="1022"/>
      <c r="DY121" s="1022"/>
      <c r="DZ121" s="1023"/>
    </row>
    <row r="122" spans="1:130" s="248" customFormat="1" ht="26.25" customHeight="1" x14ac:dyDescent="0.2">
      <c r="A122" s="1160"/>
      <c r="B122" s="1047"/>
      <c r="C122" s="1017" t="s">
        <v>448</v>
      </c>
      <c r="D122" s="1018"/>
      <c r="E122" s="1018"/>
      <c r="F122" s="1018"/>
      <c r="G122" s="1018"/>
      <c r="H122" s="1018"/>
      <c r="I122" s="1018"/>
      <c r="J122" s="1018"/>
      <c r="K122" s="1018"/>
      <c r="L122" s="1018"/>
      <c r="M122" s="1018"/>
      <c r="N122" s="1018"/>
      <c r="O122" s="1018"/>
      <c r="P122" s="1018"/>
      <c r="Q122" s="1018"/>
      <c r="R122" s="1018"/>
      <c r="S122" s="1018"/>
      <c r="T122" s="1018"/>
      <c r="U122" s="1018"/>
      <c r="V122" s="1018"/>
      <c r="W122" s="1018"/>
      <c r="X122" s="1018"/>
      <c r="Y122" s="1018"/>
      <c r="Z122" s="1019"/>
      <c r="AA122" s="1059" t="s">
        <v>440</v>
      </c>
      <c r="AB122" s="1060"/>
      <c r="AC122" s="1060"/>
      <c r="AD122" s="1060"/>
      <c r="AE122" s="1061"/>
      <c r="AF122" s="1062" t="s">
        <v>128</v>
      </c>
      <c r="AG122" s="1060"/>
      <c r="AH122" s="1060"/>
      <c r="AI122" s="1060"/>
      <c r="AJ122" s="1061"/>
      <c r="AK122" s="1062" t="s">
        <v>128</v>
      </c>
      <c r="AL122" s="1060"/>
      <c r="AM122" s="1060"/>
      <c r="AN122" s="1060"/>
      <c r="AO122" s="1061"/>
      <c r="AP122" s="1063" t="s">
        <v>128</v>
      </c>
      <c r="AQ122" s="1064"/>
      <c r="AR122" s="1064"/>
      <c r="AS122" s="1064"/>
      <c r="AT122" s="1065"/>
      <c r="AU122" s="1093"/>
      <c r="AV122" s="1094"/>
      <c r="AW122" s="1094"/>
      <c r="AX122" s="1094"/>
      <c r="AY122" s="1095"/>
      <c r="AZ122" s="1075" t="s">
        <v>469</v>
      </c>
      <c r="BA122" s="1066"/>
      <c r="BB122" s="1066"/>
      <c r="BC122" s="1066"/>
      <c r="BD122" s="1066"/>
      <c r="BE122" s="1066"/>
      <c r="BF122" s="1066"/>
      <c r="BG122" s="1066"/>
      <c r="BH122" s="1066"/>
      <c r="BI122" s="1066"/>
      <c r="BJ122" s="1066"/>
      <c r="BK122" s="1066"/>
      <c r="BL122" s="1066"/>
      <c r="BM122" s="1066"/>
      <c r="BN122" s="1066"/>
      <c r="BO122" s="1066"/>
      <c r="BP122" s="1067"/>
      <c r="BQ122" s="1098">
        <v>21724912</v>
      </c>
      <c r="BR122" s="1099"/>
      <c r="BS122" s="1099"/>
      <c r="BT122" s="1099"/>
      <c r="BU122" s="1099"/>
      <c r="BV122" s="1099">
        <v>21216543</v>
      </c>
      <c r="BW122" s="1099"/>
      <c r="BX122" s="1099"/>
      <c r="BY122" s="1099"/>
      <c r="BZ122" s="1099"/>
      <c r="CA122" s="1099">
        <v>20671104</v>
      </c>
      <c r="CB122" s="1099"/>
      <c r="CC122" s="1099"/>
      <c r="CD122" s="1099"/>
      <c r="CE122" s="1099"/>
      <c r="CF122" s="1119">
        <v>141.19999999999999</v>
      </c>
      <c r="CG122" s="1120"/>
      <c r="CH122" s="1120"/>
      <c r="CI122" s="1120"/>
      <c r="CJ122" s="1120"/>
      <c r="CK122" s="1111"/>
      <c r="CL122" s="1112"/>
      <c r="CM122" s="1112"/>
      <c r="CN122" s="1112"/>
      <c r="CO122" s="1113"/>
      <c r="CP122" s="1121" t="s">
        <v>404</v>
      </c>
      <c r="CQ122" s="1122"/>
      <c r="CR122" s="1122"/>
      <c r="CS122" s="1122"/>
      <c r="CT122" s="1122"/>
      <c r="CU122" s="1122"/>
      <c r="CV122" s="1122"/>
      <c r="CW122" s="1122"/>
      <c r="CX122" s="1122"/>
      <c r="CY122" s="1122"/>
      <c r="CZ122" s="1122"/>
      <c r="DA122" s="1122"/>
      <c r="DB122" s="1122"/>
      <c r="DC122" s="1122"/>
      <c r="DD122" s="1122"/>
      <c r="DE122" s="1122"/>
      <c r="DF122" s="1123"/>
      <c r="DG122" s="1020" t="s">
        <v>128</v>
      </c>
      <c r="DH122" s="1021"/>
      <c r="DI122" s="1021"/>
      <c r="DJ122" s="1021"/>
      <c r="DK122" s="1021"/>
      <c r="DL122" s="1021" t="s">
        <v>440</v>
      </c>
      <c r="DM122" s="1021"/>
      <c r="DN122" s="1021"/>
      <c r="DO122" s="1021"/>
      <c r="DP122" s="1021"/>
      <c r="DQ122" s="1021" t="s">
        <v>440</v>
      </c>
      <c r="DR122" s="1021"/>
      <c r="DS122" s="1021"/>
      <c r="DT122" s="1021"/>
      <c r="DU122" s="1021"/>
      <c r="DV122" s="1022" t="s">
        <v>440</v>
      </c>
      <c r="DW122" s="1022"/>
      <c r="DX122" s="1022"/>
      <c r="DY122" s="1022"/>
      <c r="DZ122" s="1023"/>
    </row>
    <row r="123" spans="1:130" s="248" customFormat="1" ht="26.25" customHeight="1" x14ac:dyDescent="0.2">
      <c r="A123" s="1160"/>
      <c r="B123" s="1047"/>
      <c r="C123" s="1017" t="s">
        <v>454</v>
      </c>
      <c r="D123" s="1018"/>
      <c r="E123" s="1018"/>
      <c r="F123" s="1018"/>
      <c r="G123" s="1018"/>
      <c r="H123" s="1018"/>
      <c r="I123" s="1018"/>
      <c r="J123" s="1018"/>
      <c r="K123" s="1018"/>
      <c r="L123" s="1018"/>
      <c r="M123" s="1018"/>
      <c r="N123" s="1018"/>
      <c r="O123" s="1018"/>
      <c r="P123" s="1018"/>
      <c r="Q123" s="1018"/>
      <c r="R123" s="1018"/>
      <c r="S123" s="1018"/>
      <c r="T123" s="1018"/>
      <c r="U123" s="1018"/>
      <c r="V123" s="1018"/>
      <c r="W123" s="1018"/>
      <c r="X123" s="1018"/>
      <c r="Y123" s="1018"/>
      <c r="Z123" s="1019"/>
      <c r="AA123" s="1059" t="s">
        <v>128</v>
      </c>
      <c r="AB123" s="1060"/>
      <c r="AC123" s="1060"/>
      <c r="AD123" s="1060"/>
      <c r="AE123" s="1061"/>
      <c r="AF123" s="1062" t="s">
        <v>440</v>
      </c>
      <c r="AG123" s="1060"/>
      <c r="AH123" s="1060"/>
      <c r="AI123" s="1060"/>
      <c r="AJ123" s="1061"/>
      <c r="AK123" s="1062" t="s">
        <v>128</v>
      </c>
      <c r="AL123" s="1060"/>
      <c r="AM123" s="1060"/>
      <c r="AN123" s="1060"/>
      <c r="AO123" s="1061"/>
      <c r="AP123" s="1063" t="s">
        <v>128</v>
      </c>
      <c r="AQ123" s="1064"/>
      <c r="AR123" s="1064"/>
      <c r="AS123" s="1064"/>
      <c r="AT123" s="1065"/>
      <c r="AU123" s="1096"/>
      <c r="AV123" s="1097"/>
      <c r="AW123" s="1097"/>
      <c r="AX123" s="1097"/>
      <c r="AY123" s="1097"/>
      <c r="AZ123" s="279" t="s">
        <v>185</v>
      </c>
      <c r="BA123" s="279"/>
      <c r="BB123" s="279"/>
      <c r="BC123" s="279"/>
      <c r="BD123" s="279"/>
      <c r="BE123" s="279"/>
      <c r="BF123" s="279"/>
      <c r="BG123" s="279"/>
      <c r="BH123" s="279"/>
      <c r="BI123" s="279"/>
      <c r="BJ123" s="279"/>
      <c r="BK123" s="279"/>
      <c r="BL123" s="279"/>
      <c r="BM123" s="279"/>
      <c r="BN123" s="279"/>
      <c r="BO123" s="1076" t="s">
        <v>470</v>
      </c>
      <c r="BP123" s="1107"/>
      <c r="BQ123" s="1166">
        <v>26777658</v>
      </c>
      <c r="BR123" s="1167"/>
      <c r="BS123" s="1167"/>
      <c r="BT123" s="1167"/>
      <c r="BU123" s="1167"/>
      <c r="BV123" s="1167">
        <v>26802140</v>
      </c>
      <c r="BW123" s="1167"/>
      <c r="BX123" s="1167"/>
      <c r="BY123" s="1167"/>
      <c r="BZ123" s="1167"/>
      <c r="CA123" s="1167">
        <v>26684832</v>
      </c>
      <c r="CB123" s="1167"/>
      <c r="CC123" s="1167"/>
      <c r="CD123" s="1167"/>
      <c r="CE123" s="1167"/>
      <c r="CF123" s="1100"/>
      <c r="CG123" s="1101"/>
      <c r="CH123" s="1101"/>
      <c r="CI123" s="1101"/>
      <c r="CJ123" s="1102"/>
      <c r="CK123" s="1111"/>
      <c r="CL123" s="1112"/>
      <c r="CM123" s="1112"/>
      <c r="CN123" s="1112"/>
      <c r="CO123" s="1113"/>
      <c r="CP123" s="1121" t="s">
        <v>471</v>
      </c>
      <c r="CQ123" s="1122"/>
      <c r="CR123" s="1122"/>
      <c r="CS123" s="1122"/>
      <c r="CT123" s="1122"/>
      <c r="CU123" s="1122"/>
      <c r="CV123" s="1122"/>
      <c r="CW123" s="1122"/>
      <c r="CX123" s="1122"/>
      <c r="CY123" s="1122"/>
      <c r="CZ123" s="1122"/>
      <c r="DA123" s="1122"/>
      <c r="DB123" s="1122"/>
      <c r="DC123" s="1122"/>
      <c r="DD123" s="1122"/>
      <c r="DE123" s="1122"/>
      <c r="DF123" s="1123"/>
      <c r="DG123" s="1059" t="s">
        <v>128</v>
      </c>
      <c r="DH123" s="1060"/>
      <c r="DI123" s="1060"/>
      <c r="DJ123" s="1060"/>
      <c r="DK123" s="1061"/>
      <c r="DL123" s="1062" t="s">
        <v>128</v>
      </c>
      <c r="DM123" s="1060"/>
      <c r="DN123" s="1060"/>
      <c r="DO123" s="1060"/>
      <c r="DP123" s="1061"/>
      <c r="DQ123" s="1062" t="s">
        <v>128</v>
      </c>
      <c r="DR123" s="1060"/>
      <c r="DS123" s="1060"/>
      <c r="DT123" s="1060"/>
      <c r="DU123" s="1061"/>
      <c r="DV123" s="1063" t="s">
        <v>128</v>
      </c>
      <c r="DW123" s="1064"/>
      <c r="DX123" s="1064"/>
      <c r="DY123" s="1064"/>
      <c r="DZ123" s="1065"/>
    </row>
    <row r="124" spans="1:130" s="248" customFormat="1" ht="26.25" customHeight="1" thickBot="1" x14ac:dyDescent="0.25">
      <c r="A124" s="1160"/>
      <c r="B124" s="1047"/>
      <c r="C124" s="1017" t="s">
        <v>457</v>
      </c>
      <c r="D124" s="1018"/>
      <c r="E124" s="1018"/>
      <c r="F124" s="1018"/>
      <c r="G124" s="1018"/>
      <c r="H124" s="1018"/>
      <c r="I124" s="1018"/>
      <c r="J124" s="1018"/>
      <c r="K124" s="1018"/>
      <c r="L124" s="1018"/>
      <c r="M124" s="1018"/>
      <c r="N124" s="1018"/>
      <c r="O124" s="1018"/>
      <c r="P124" s="1018"/>
      <c r="Q124" s="1018"/>
      <c r="R124" s="1018"/>
      <c r="S124" s="1018"/>
      <c r="T124" s="1018"/>
      <c r="U124" s="1018"/>
      <c r="V124" s="1018"/>
      <c r="W124" s="1018"/>
      <c r="X124" s="1018"/>
      <c r="Y124" s="1018"/>
      <c r="Z124" s="1019"/>
      <c r="AA124" s="1059" t="s">
        <v>128</v>
      </c>
      <c r="AB124" s="1060"/>
      <c r="AC124" s="1060"/>
      <c r="AD124" s="1060"/>
      <c r="AE124" s="1061"/>
      <c r="AF124" s="1062" t="s">
        <v>440</v>
      </c>
      <c r="AG124" s="1060"/>
      <c r="AH124" s="1060"/>
      <c r="AI124" s="1060"/>
      <c r="AJ124" s="1061"/>
      <c r="AK124" s="1062" t="s">
        <v>128</v>
      </c>
      <c r="AL124" s="1060"/>
      <c r="AM124" s="1060"/>
      <c r="AN124" s="1060"/>
      <c r="AO124" s="1061"/>
      <c r="AP124" s="1063" t="s">
        <v>128</v>
      </c>
      <c r="AQ124" s="1064"/>
      <c r="AR124" s="1064"/>
      <c r="AS124" s="1064"/>
      <c r="AT124" s="1065"/>
      <c r="AU124" s="1162" t="s">
        <v>472</v>
      </c>
      <c r="AV124" s="1163"/>
      <c r="AW124" s="1163"/>
      <c r="AX124" s="1163"/>
      <c r="AY124" s="1163"/>
      <c r="AZ124" s="1163"/>
      <c r="BA124" s="1163"/>
      <c r="BB124" s="1163"/>
      <c r="BC124" s="1163"/>
      <c r="BD124" s="1163"/>
      <c r="BE124" s="1163"/>
      <c r="BF124" s="1163"/>
      <c r="BG124" s="1163"/>
      <c r="BH124" s="1163"/>
      <c r="BI124" s="1163"/>
      <c r="BJ124" s="1163"/>
      <c r="BK124" s="1163"/>
      <c r="BL124" s="1163"/>
      <c r="BM124" s="1163"/>
      <c r="BN124" s="1163"/>
      <c r="BO124" s="1163"/>
      <c r="BP124" s="1164"/>
      <c r="BQ124" s="1165">
        <v>55.4</v>
      </c>
      <c r="BR124" s="1129"/>
      <c r="BS124" s="1129"/>
      <c r="BT124" s="1129"/>
      <c r="BU124" s="1129"/>
      <c r="BV124" s="1129">
        <v>48.8</v>
      </c>
      <c r="BW124" s="1129"/>
      <c r="BX124" s="1129"/>
      <c r="BY124" s="1129"/>
      <c r="BZ124" s="1129"/>
      <c r="CA124" s="1129">
        <v>28.9</v>
      </c>
      <c r="CB124" s="1129"/>
      <c r="CC124" s="1129"/>
      <c r="CD124" s="1129"/>
      <c r="CE124" s="1129"/>
      <c r="CF124" s="1130"/>
      <c r="CG124" s="1131"/>
      <c r="CH124" s="1131"/>
      <c r="CI124" s="1131"/>
      <c r="CJ124" s="1132"/>
      <c r="CK124" s="1114"/>
      <c r="CL124" s="1114"/>
      <c r="CM124" s="1114"/>
      <c r="CN124" s="1114"/>
      <c r="CO124" s="1115"/>
      <c r="CP124" s="1121" t="s">
        <v>473</v>
      </c>
      <c r="CQ124" s="1122"/>
      <c r="CR124" s="1122"/>
      <c r="CS124" s="1122"/>
      <c r="CT124" s="1122"/>
      <c r="CU124" s="1122"/>
      <c r="CV124" s="1122"/>
      <c r="CW124" s="1122"/>
      <c r="CX124" s="1122"/>
      <c r="CY124" s="1122"/>
      <c r="CZ124" s="1122"/>
      <c r="DA124" s="1122"/>
      <c r="DB124" s="1122"/>
      <c r="DC124" s="1122"/>
      <c r="DD124" s="1122"/>
      <c r="DE124" s="1122"/>
      <c r="DF124" s="1123"/>
      <c r="DG124" s="1106">
        <v>8745441</v>
      </c>
      <c r="DH124" s="1085"/>
      <c r="DI124" s="1085"/>
      <c r="DJ124" s="1085"/>
      <c r="DK124" s="1086"/>
      <c r="DL124" s="1084">
        <v>8062442</v>
      </c>
      <c r="DM124" s="1085"/>
      <c r="DN124" s="1085"/>
      <c r="DO124" s="1085"/>
      <c r="DP124" s="1086"/>
      <c r="DQ124" s="1084" t="s">
        <v>440</v>
      </c>
      <c r="DR124" s="1085"/>
      <c r="DS124" s="1085"/>
      <c r="DT124" s="1085"/>
      <c r="DU124" s="1086"/>
      <c r="DV124" s="1087" t="s">
        <v>128</v>
      </c>
      <c r="DW124" s="1088"/>
      <c r="DX124" s="1088"/>
      <c r="DY124" s="1088"/>
      <c r="DZ124" s="1089"/>
    </row>
    <row r="125" spans="1:130" s="248" customFormat="1" ht="26.25" customHeight="1" x14ac:dyDescent="0.2">
      <c r="A125" s="1160"/>
      <c r="B125" s="1047"/>
      <c r="C125" s="1017" t="s">
        <v>459</v>
      </c>
      <c r="D125" s="1018"/>
      <c r="E125" s="1018"/>
      <c r="F125" s="1018"/>
      <c r="G125" s="1018"/>
      <c r="H125" s="1018"/>
      <c r="I125" s="1018"/>
      <c r="J125" s="1018"/>
      <c r="K125" s="1018"/>
      <c r="L125" s="1018"/>
      <c r="M125" s="1018"/>
      <c r="N125" s="1018"/>
      <c r="O125" s="1018"/>
      <c r="P125" s="1018"/>
      <c r="Q125" s="1018"/>
      <c r="R125" s="1018"/>
      <c r="S125" s="1018"/>
      <c r="T125" s="1018"/>
      <c r="U125" s="1018"/>
      <c r="V125" s="1018"/>
      <c r="W125" s="1018"/>
      <c r="X125" s="1018"/>
      <c r="Y125" s="1018"/>
      <c r="Z125" s="1019"/>
      <c r="AA125" s="1059" t="s">
        <v>440</v>
      </c>
      <c r="AB125" s="1060"/>
      <c r="AC125" s="1060"/>
      <c r="AD125" s="1060"/>
      <c r="AE125" s="1061"/>
      <c r="AF125" s="1062" t="s">
        <v>440</v>
      </c>
      <c r="AG125" s="1060"/>
      <c r="AH125" s="1060"/>
      <c r="AI125" s="1060"/>
      <c r="AJ125" s="1061"/>
      <c r="AK125" s="1062" t="s">
        <v>128</v>
      </c>
      <c r="AL125" s="1060"/>
      <c r="AM125" s="1060"/>
      <c r="AN125" s="1060"/>
      <c r="AO125" s="1061"/>
      <c r="AP125" s="1063" t="s">
        <v>128</v>
      </c>
      <c r="AQ125" s="1064"/>
      <c r="AR125" s="1064"/>
      <c r="AS125" s="1064"/>
      <c r="AT125" s="106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4" t="s">
        <v>474</v>
      </c>
      <c r="CL125" s="1109"/>
      <c r="CM125" s="1109"/>
      <c r="CN125" s="1109"/>
      <c r="CO125" s="1110"/>
      <c r="CP125" s="1041" t="s">
        <v>475</v>
      </c>
      <c r="CQ125" s="992"/>
      <c r="CR125" s="992"/>
      <c r="CS125" s="992"/>
      <c r="CT125" s="992"/>
      <c r="CU125" s="992"/>
      <c r="CV125" s="992"/>
      <c r="CW125" s="992"/>
      <c r="CX125" s="992"/>
      <c r="CY125" s="992"/>
      <c r="CZ125" s="992"/>
      <c r="DA125" s="992"/>
      <c r="DB125" s="992"/>
      <c r="DC125" s="992"/>
      <c r="DD125" s="992"/>
      <c r="DE125" s="992"/>
      <c r="DF125" s="993"/>
      <c r="DG125" s="1027" t="s">
        <v>128</v>
      </c>
      <c r="DH125" s="1028"/>
      <c r="DI125" s="1028"/>
      <c r="DJ125" s="1028"/>
      <c r="DK125" s="1028"/>
      <c r="DL125" s="1028" t="s">
        <v>440</v>
      </c>
      <c r="DM125" s="1028"/>
      <c r="DN125" s="1028"/>
      <c r="DO125" s="1028"/>
      <c r="DP125" s="1028"/>
      <c r="DQ125" s="1028" t="s">
        <v>467</v>
      </c>
      <c r="DR125" s="1028"/>
      <c r="DS125" s="1028"/>
      <c r="DT125" s="1028"/>
      <c r="DU125" s="1028"/>
      <c r="DV125" s="1029" t="s">
        <v>467</v>
      </c>
      <c r="DW125" s="1029"/>
      <c r="DX125" s="1029"/>
      <c r="DY125" s="1029"/>
      <c r="DZ125" s="1030"/>
    </row>
    <row r="126" spans="1:130" s="248" customFormat="1" ht="26.25" customHeight="1" thickBot="1" x14ac:dyDescent="0.25">
      <c r="A126" s="1160"/>
      <c r="B126" s="1047"/>
      <c r="C126" s="1017" t="s">
        <v>461</v>
      </c>
      <c r="D126" s="1018"/>
      <c r="E126" s="1018"/>
      <c r="F126" s="1018"/>
      <c r="G126" s="1018"/>
      <c r="H126" s="1018"/>
      <c r="I126" s="1018"/>
      <c r="J126" s="1018"/>
      <c r="K126" s="1018"/>
      <c r="L126" s="1018"/>
      <c r="M126" s="1018"/>
      <c r="N126" s="1018"/>
      <c r="O126" s="1018"/>
      <c r="P126" s="1018"/>
      <c r="Q126" s="1018"/>
      <c r="R126" s="1018"/>
      <c r="S126" s="1018"/>
      <c r="T126" s="1018"/>
      <c r="U126" s="1018"/>
      <c r="V126" s="1018"/>
      <c r="W126" s="1018"/>
      <c r="X126" s="1018"/>
      <c r="Y126" s="1018"/>
      <c r="Z126" s="1019"/>
      <c r="AA126" s="1059">
        <v>159414</v>
      </c>
      <c r="AB126" s="1060"/>
      <c r="AC126" s="1060"/>
      <c r="AD126" s="1060"/>
      <c r="AE126" s="1061"/>
      <c r="AF126" s="1062">
        <v>2528</v>
      </c>
      <c r="AG126" s="1060"/>
      <c r="AH126" s="1060"/>
      <c r="AI126" s="1060"/>
      <c r="AJ126" s="1061"/>
      <c r="AK126" s="1062">
        <v>332982</v>
      </c>
      <c r="AL126" s="1060"/>
      <c r="AM126" s="1060"/>
      <c r="AN126" s="1060"/>
      <c r="AO126" s="1061"/>
      <c r="AP126" s="1063">
        <v>2.2999999999999998</v>
      </c>
      <c r="AQ126" s="1064"/>
      <c r="AR126" s="1064"/>
      <c r="AS126" s="1064"/>
      <c r="AT126" s="106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5"/>
      <c r="CL126" s="1112"/>
      <c r="CM126" s="1112"/>
      <c r="CN126" s="1112"/>
      <c r="CO126" s="1113"/>
      <c r="CP126" s="1050" t="s">
        <v>476</v>
      </c>
      <c r="CQ126" s="1051"/>
      <c r="CR126" s="1051"/>
      <c r="CS126" s="1051"/>
      <c r="CT126" s="1051"/>
      <c r="CU126" s="1051"/>
      <c r="CV126" s="1051"/>
      <c r="CW126" s="1051"/>
      <c r="CX126" s="1051"/>
      <c r="CY126" s="1051"/>
      <c r="CZ126" s="1051"/>
      <c r="DA126" s="1051"/>
      <c r="DB126" s="1051"/>
      <c r="DC126" s="1051"/>
      <c r="DD126" s="1051"/>
      <c r="DE126" s="1051"/>
      <c r="DF126" s="1052"/>
      <c r="DG126" s="1020" t="s">
        <v>440</v>
      </c>
      <c r="DH126" s="1021"/>
      <c r="DI126" s="1021"/>
      <c r="DJ126" s="1021"/>
      <c r="DK126" s="1021"/>
      <c r="DL126" s="1021" t="s">
        <v>128</v>
      </c>
      <c r="DM126" s="1021"/>
      <c r="DN126" s="1021"/>
      <c r="DO126" s="1021"/>
      <c r="DP126" s="1021"/>
      <c r="DQ126" s="1021" t="s">
        <v>128</v>
      </c>
      <c r="DR126" s="1021"/>
      <c r="DS126" s="1021"/>
      <c r="DT126" s="1021"/>
      <c r="DU126" s="1021"/>
      <c r="DV126" s="1022" t="s">
        <v>128</v>
      </c>
      <c r="DW126" s="1022"/>
      <c r="DX126" s="1022"/>
      <c r="DY126" s="1022"/>
      <c r="DZ126" s="1023"/>
    </row>
    <row r="127" spans="1:130" s="248" customFormat="1" ht="26.25" customHeight="1" x14ac:dyDescent="0.2">
      <c r="A127" s="1161"/>
      <c r="B127" s="1049"/>
      <c r="C127" s="1103" t="s">
        <v>477</v>
      </c>
      <c r="D127" s="1104"/>
      <c r="E127" s="1104"/>
      <c r="F127" s="1104"/>
      <c r="G127" s="1104"/>
      <c r="H127" s="1104"/>
      <c r="I127" s="1104"/>
      <c r="J127" s="1104"/>
      <c r="K127" s="1104"/>
      <c r="L127" s="1104"/>
      <c r="M127" s="1104"/>
      <c r="N127" s="1104"/>
      <c r="O127" s="1104"/>
      <c r="P127" s="1104"/>
      <c r="Q127" s="1104"/>
      <c r="R127" s="1104"/>
      <c r="S127" s="1104"/>
      <c r="T127" s="1104"/>
      <c r="U127" s="1104"/>
      <c r="V127" s="1104"/>
      <c r="W127" s="1104"/>
      <c r="X127" s="1104"/>
      <c r="Y127" s="1104"/>
      <c r="Z127" s="1105"/>
      <c r="AA127" s="1059" t="s">
        <v>128</v>
      </c>
      <c r="AB127" s="1060"/>
      <c r="AC127" s="1060"/>
      <c r="AD127" s="1060"/>
      <c r="AE127" s="1061"/>
      <c r="AF127" s="1062" t="s">
        <v>440</v>
      </c>
      <c r="AG127" s="1060"/>
      <c r="AH127" s="1060"/>
      <c r="AI127" s="1060"/>
      <c r="AJ127" s="1061"/>
      <c r="AK127" s="1062" t="s">
        <v>128</v>
      </c>
      <c r="AL127" s="1060"/>
      <c r="AM127" s="1060"/>
      <c r="AN127" s="1060"/>
      <c r="AO127" s="1061"/>
      <c r="AP127" s="1063" t="s">
        <v>128</v>
      </c>
      <c r="AQ127" s="1064"/>
      <c r="AR127" s="1064"/>
      <c r="AS127" s="1064"/>
      <c r="AT127" s="1065"/>
      <c r="AU127" s="284"/>
      <c r="AV127" s="284"/>
      <c r="AW127" s="284"/>
      <c r="AX127" s="1133" t="s">
        <v>478</v>
      </c>
      <c r="AY127" s="1134"/>
      <c r="AZ127" s="1134"/>
      <c r="BA127" s="1134"/>
      <c r="BB127" s="1134"/>
      <c r="BC127" s="1134"/>
      <c r="BD127" s="1134"/>
      <c r="BE127" s="1135"/>
      <c r="BF127" s="1136" t="s">
        <v>479</v>
      </c>
      <c r="BG127" s="1134"/>
      <c r="BH127" s="1134"/>
      <c r="BI127" s="1134"/>
      <c r="BJ127" s="1134"/>
      <c r="BK127" s="1134"/>
      <c r="BL127" s="1135"/>
      <c r="BM127" s="1136" t="s">
        <v>480</v>
      </c>
      <c r="BN127" s="1134"/>
      <c r="BO127" s="1134"/>
      <c r="BP127" s="1134"/>
      <c r="BQ127" s="1134"/>
      <c r="BR127" s="1134"/>
      <c r="BS127" s="1135"/>
      <c r="BT127" s="1136" t="s">
        <v>481</v>
      </c>
      <c r="BU127" s="1134"/>
      <c r="BV127" s="1134"/>
      <c r="BW127" s="1134"/>
      <c r="BX127" s="1134"/>
      <c r="BY127" s="1134"/>
      <c r="BZ127" s="1158"/>
      <c r="CA127" s="284"/>
      <c r="CB127" s="284"/>
      <c r="CC127" s="284"/>
      <c r="CD127" s="285"/>
      <c r="CE127" s="285"/>
      <c r="CF127" s="285"/>
      <c r="CG127" s="282"/>
      <c r="CH127" s="282"/>
      <c r="CI127" s="282"/>
      <c r="CJ127" s="283"/>
      <c r="CK127" s="1125"/>
      <c r="CL127" s="1112"/>
      <c r="CM127" s="1112"/>
      <c r="CN127" s="1112"/>
      <c r="CO127" s="1113"/>
      <c r="CP127" s="1050" t="s">
        <v>482</v>
      </c>
      <c r="CQ127" s="1051"/>
      <c r="CR127" s="1051"/>
      <c r="CS127" s="1051"/>
      <c r="CT127" s="1051"/>
      <c r="CU127" s="1051"/>
      <c r="CV127" s="1051"/>
      <c r="CW127" s="1051"/>
      <c r="CX127" s="1051"/>
      <c r="CY127" s="1051"/>
      <c r="CZ127" s="1051"/>
      <c r="DA127" s="1051"/>
      <c r="DB127" s="1051"/>
      <c r="DC127" s="1051"/>
      <c r="DD127" s="1051"/>
      <c r="DE127" s="1051"/>
      <c r="DF127" s="1052"/>
      <c r="DG127" s="1020" t="s">
        <v>440</v>
      </c>
      <c r="DH127" s="1021"/>
      <c r="DI127" s="1021"/>
      <c r="DJ127" s="1021"/>
      <c r="DK127" s="1021"/>
      <c r="DL127" s="1021" t="s">
        <v>440</v>
      </c>
      <c r="DM127" s="1021"/>
      <c r="DN127" s="1021"/>
      <c r="DO127" s="1021"/>
      <c r="DP127" s="1021"/>
      <c r="DQ127" s="1021" t="s">
        <v>440</v>
      </c>
      <c r="DR127" s="1021"/>
      <c r="DS127" s="1021"/>
      <c r="DT127" s="1021"/>
      <c r="DU127" s="1021"/>
      <c r="DV127" s="1022" t="s">
        <v>128</v>
      </c>
      <c r="DW127" s="1022"/>
      <c r="DX127" s="1022"/>
      <c r="DY127" s="1022"/>
      <c r="DZ127" s="1023"/>
    </row>
    <row r="128" spans="1:130" s="248" customFormat="1" ht="26.25" customHeight="1" thickBot="1" x14ac:dyDescent="0.25">
      <c r="A128" s="1144" t="s">
        <v>483</v>
      </c>
      <c r="B128" s="1145"/>
      <c r="C128" s="1145"/>
      <c r="D128" s="1145"/>
      <c r="E128" s="1145"/>
      <c r="F128" s="1145"/>
      <c r="G128" s="1145"/>
      <c r="H128" s="1145"/>
      <c r="I128" s="1145"/>
      <c r="J128" s="1145"/>
      <c r="K128" s="1145"/>
      <c r="L128" s="1145"/>
      <c r="M128" s="1145"/>
      <c r="N128" s="1145"/>
      <c r="O128" s="1145"/>
      <c r="P128" s="1145"/>
      <c r="Q128" s="1145"/>
      <c r="R128" s="1145"/>
      <c r="S128" s="1145"/>
      <c r="T128" s="1145"/>
      <c r="U128" s="1145"/>
      <c r="V128" s="1145"/>
      <c r="W128" s="1146" t="s">
        <v>484</v>
      </c>
      <c r="X128" s="1146"/>
      <c r="Y128" s="1146"/>
      <c r="Z128" s="1147"/>
      <c r="AA128" s="1148">
        <v>371587</v>
      </c>
      <c r="AB128" s="1149"/>
      <c r="AC128" s="1149"/>
      <c r="AD128" s="1149"/>
      <c r="AE128" s="1150"/>
      <c r="AF128" s="1151">
        <v>386559</v>
      </c>
      <c r="AG128" s="1149"/>
      <c r="AH128" s="1149"/>
      <c r="AI128" s="1149"/>
      <c r="AJ128" s="1150"/>
      <c r="AK128" s="1151">
        <v>472116</v>
      </c>
      <c r="AL128" s="1149"/>
      <c r="AM128" s="1149"/>
      <c r="AN128" s="1149"/>
      <c r="AO128" s="1150"/>
      <c r="AP128" s="1152"/>
      <c r="AQ128" s="1153"/>
      <c r="AR128" s="1153"/>
      <c r="AS128" s="1153"/>
      <c r="AT128" s="1154"/>
      <c r="AU128" s="284"/>
      <c r="AV128" s="284"/>
      <c r="AW128" s="284"/>
      <c r="AX128" s="991" t="s">
        <v>485</v>
      </c>
      <c r="AY128" s="992"/>
      <c r="AZ128" s="992"/>
      <c r="BA128" s="992"/>
      <c r="BB128" s="992"/>
      <c r="BC128" s="992"/>
      <c r="BD128" s="992"/>
      <c r="BE128" s="993"/>
      <c r="BF128" s="1155" t="s">
        <v>128</v>
      </c>
      <c r="BG128" s="1156"/>
      <c r="BH128" s="1156"/>
      <c r="BI128" s="1156"/>
      <c r="BJ128" s="1156"/>
      <c r="BK128" s="1156"/>
      <c r="BL128" s="1157"/>
      <c r="BM128" s="1155">
        <v>12.67</v>
      </c>
      <c r="BN128" s="1156"/>
      <c r="BO128" s="1156"/>
      <c r="BP128" s="1156"/>
      <c r="BQ128" s="1156"/>
      <c r="BR128" s="1156"/>
      <c r="BS128" s="1157"/>
      <c r="BT128" s="1155">
        <v>20</v>
      </c>
      <c r="BU128" s="1156"/>
      <c r="BV128" s="1156"/>
      <c r="BW128" s="1156"/>
      <c r="BX128" s="1156"/>
      <c r="BY128" s="1156"/>
      <c r="BZ128" s="1180"/>
      <c r="CA128" s="285"/>
      <c r="CB128" s="285"/>
      <c r="CC128" s="285"/>
      <c r="CD128" s="285"/>
      <c r="CE128" s="285"/>
      <c r="CF128" s="285"/>
      <c r="CG128" s="282"/>
      <c r="CH128" s="282"/>
      <c r="CI128" s="282"/>
      <c r="CJ128" s="283"/>
      <c r="CK128" s="1126"/>
      <c r="CL128" s="1127"/>
      <c r="CM128" s="1127"/>
      <c r="CN128" s="1127"/>
      <c r="CO128" s="1128"/>
      <c r="CP128" s="1137" t="s">
        <v>486</v>
      </c>
      <c r="CQ128" s="1138"/>
      <c r="CR128" s="1138"/>
      <c r="CS128" s="1138"/>
      <c r="CT128" s="1138"/>
      <c r="CU128" s="1138"/>
      <c r="CV128" s="1138"/>
      <c r="CW128" s="1138"/>
      <c r="CX128" s="1138"/>
      <c r="CY128" s="1138"/>
      <c r="CZ128" s="1138"/>
      <c r="DA128" s="1138"/>
      <c r="DB128" s="1138"/>
      <c r="DC128" s="1138"/>
      <c r="DD128" s="1138"/>
      <c r="DE128" s="1138"/>
      <c r="DF128" s="1139"/>
      <c r="DG128" s="1140" t="s">
        <v>128</v>
      </c>
      <c r="DH128" s="1141"/>
      <c r="DI128" s="1141"/>
      <c r="DJ128" s="1141"/>
      <c r="DK128" s="1141"/>
      <c r="DL128" s="1141" t="s">
        <v>128</v>
      </c>
      <c r="DM128" s="1141"/>
      <c r="DN128" s="1141"/>
      <c r="DO128" s="1141"/>
      <c r="DP128" s="1141"/>
      <c r="DQ128" s="1141" t="s">
        <v>128</v>
      </c>
      <c r="DR128" s="1141"/>
      <c r="DS128" s="1141"/>
      <c r="DT128" s="1141"/>
      <c r="DU128" s="1141"/>
      <c r="DV128" s="1142" t="s">
        <v>128</v>
      </c>
      <c r="DW128" s="1142"/>
      <c r="DX128" s="1142"/>
      <c r="DY128" s="1142"/>
      <c r="DZ128" s="1143"/>
    </row>
    <row r="129" spans="1:131" s="248" customFormat="1" ht="26.25" customHeight="1" x14ac:dyDescent="0.2">
      <c r="A129" s="1031" t="s">
        <v>107</v>
      </c>
      <c r="B129" s="1032"/>
      <c r="C129" s="1032"/>
      <c r="D129" s="1032"/>
      <c r="E129" s="1032"/>
      <c r="F129" s="1032"/>
      <c r="G129" s="1032"/>
      <c r="H129" s="1032"/>
      <c r="I129" s="1032"/>
      <c r="J129" s="1032"/>
      <c r="K129" s="1032"/>
      <c r="L129" s="1032"/>
      <c r="M129" s="1032"/>
      <c r="N129" s="1032"/>
      <c r="O129" s="1032"/>
      <c r="P129" s="1032"/>
      <c r="Q129" s="1032"/>
      <c r="R129" s="1032"/>
      <c r="S129" s="1032"/>
      <c r="T129" s="1032"/>
      <c r="U129" s="1032"/>
      <c r="V129" s="1032"/>
      <c r="W129" s="1174" t="s">
        <v>487</v>
      </c>
      <c r="X129" s="1175"/>
      <c r="Y129" s="1175"/>
      <c r="Z129" s="1176"/>
      <c r="AA129" s="1059">
        <v>16231696</v>
      </c>
      <c r="AB129" s="1060"/>
      <c r="AC129" s="1060"/>
      <c r="AD129" s="1060"/>
      <c r="AE129" s="1061"/>
      <c r="AF129" s="1062">
        <v>16296269</v>
      </c>
      <c r="AG129" s="1060"/>
      <c r="AH129" s="1060"/>
      <c r="AI129" s="1060"/>
      <c r="AJ129" s="1061"/>
      <c r="AK129" s="1062">
        <v>16618470</v>
      </c>
      <c r="AL129" s="1060"/>
      <c r="AM129" s="1060"/>
      <c r="AN129" s="1060"/>
      <c r="AO129" s="1061"/>
      <c r="AP129" s="1177"/>
      <c r="AQ129" s="1178"/>
      <c r="AR129" s="1178"/>
      <c r="AS129" s="1178"/>
      <c r="AT129" s="1179"/>
      <c r="AU129" s="286"/>
      <c r="AV129" s="286"/>
      <c r="AW129" s="286"/>
      <c r="AX129" s="1168" t="s">
        <v>488</v>
      </c>
      <c r="AY129" s="1051"/>
      <c r="AZ129" s="1051"/>
      <c r="BA129" s="1051"/>
      <c r="BB129" s="1051"/>
      <c r="BC129" s="1051"/>
      <c r="BD129" s="1051"/>
      <c r="BE129" s="1052"/>
      <c r="BF129" s="1169" t="s">
        <v>440</v>
      </c>
      <c r="BG129" s="1170"/>
      <c r="BH129" s="1170"/>
      <c r="BI129" s="1170"/>
      <c r="BJ129" s="1170"/>
      <c r="BK129" s="1170"/>
      <c r="BL129" s="1171"/>
      <c r="BM129" s="1169">
        <v>17.670000000000002</v>
      </c>
      <c r="BN129" s="1170"/>
      <c r="BO129" s="1170"/>
      <c r="BP129" s="1170"/>
      <c r="BQ129" s="1170"/>
      <c r="BR129" s="1170"/>
      <c r="BS129" s="1171"/>
      <c r="BT129" s="1169">
        <v>30</v>
      </c>
      <c r="BU129" s="1172"/>
      <c r="BV129" s="1172"/>
      <c r="BW129" s="1172"/>
      <c r="BX129" s="1172"/>
      <c r="BY129" s="1172"/>
      <c r="BZ129" s="1173"/>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31" t="s">
        <v>489</v>
      </c>
      <c r="B130" s="1032"/>
      <c r="C130" s="1032"/>
      <c r="D130" s="1032"/>
      <c r="E130" s="1032"/>
      <c r="F130" s="1032"/>
      <c r="G130" s="1032"/>
      <c r="H130" s="1032"/>
      <c r="I130" s="1032"/>
      <c r="J130" s="1032"/>
      <c r="K130" s="1032"/>
      <c r="L130" s="1032"/>
      <c r="M130" s="1032"/>
      <c r="N130" s="1032"/>
      <c r="O130" s="1032"/>
      <c r="P130" s="1032"/>
      <c r="Q130" s="1032"/>
      <c r="R130" s="1032"/>
      <c r="S130" s="1032"/>
      <c r="T130" s="1032"/>
      <c r="U130" s="1032"/>
      <c r="V130" s="1032"/>
      <c r="W130" s="1174" t="s">
        <v>490</v>
      </c>
      <c r="X130" s="1175"/>
      <c r="Y130" s="1175"/>
      <c r="Z130" s="1176"/>
      <c r="AA130" s="1059">
        <v>2010069</v>
      </c>
      <c r="AB130" s="1060"/>
      <c r="AC130" s="1060"/>
      <c r="AD130" s="1060"/>
      <c r="AE130" s="1061"/>
      <c r="AF130" s="1062">
        <v>1980611</v>
      </c>
      <c r="AG130" s="1060"/>
      <c r="AH130" s="1060"/>
      <c r="AI130" s="1060"/>
      <c r="AJ130" s="1061"/>
      <c r="AK130" s="1062">
        <v>1975936</v>
      </c>
      <c r="AL130" s="1060"/>
      <c r="AM130" s="1060"/>
      <c r="AN130" s="1060"/>
      <c r="AO130" s="1061"/>
      <c r="AP130" s="1177"/>
      <c r="AQ130" s="1178"/>
      <c r="AR130" s="1178"/>
      <c r="AS130" s="1178"/>
      <c r="AT130" s="1179"/>
      <c r="AU130" s="286"/>
      <c r="AV130" s="286"/>
      <c r="AW130" s="286"/>
      <c r="AX130" s="1168" t="s">
        <v>491</v>
      </c>
      <c r="AY130" s="1051"/>
      <c r="AZ130" s="1051"/>
      <c r="BA130" s="1051"/>
      <c r="BB130" s="1051"/>
      <c r="BC130" s="1051"/>
      <c r="BD130" s="1051"/>
      <c r="BE130" s="1052"/>
      <c r="BF130" s="1205">
        <v>5.7</v>
      </c>
      <c r="BG130" s="1206"/>
      <c r="BH130" s="1206"/>
      <c r="BI130" s="1206"/>
      <c r="BJ130" s="1206"/>
      <c r="BK130" s="1206"/>
      <c r="BL130" s="1207"/>
      <c r="BM130" s="1205">
        <v>25</v>
      </c>
      <c r="BN130" s="1206"/>
      <c r="BO130" s="1206"/>
      <c r="BP130" s="1206"/>
      <c r="BQ130" s="1206"/>
      <c r="BR130" s="1206"/>
      <c r="BS130" s="1207"/>
      <c r="BT130" s="1205">
        <v>35</v>
      </c>
      <c r="BU130" s="1208"/>
      <c r="BV130" s="1208"/>
      <c r="BW130" s="1208"/>
      <c r="BX130" s="1208"/>
      <c r="BY130" s="1208"/>
      <c r="BZ130" s="1209"/>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10"/>
      <c r="B131" s="1211"/>
      <c r="C131" s="1211"/>
      <c r="D131" s="1211"/>
      <c r="E131" s="1211"/>
      <c r="F131" s="1211"/>
      <c r="G131" s="1211"/>
      <c r="H131" s="1211"/>
      <c r="I131" s="1211"/>
      <c r="J131" s="1211"/>
      <c r="K131" s="1211"/>
      <c r="L131" s="1211"/>
      <c r="M131" s="1211"/>
      <c r="N131" s="1211"/>
      <c r="O131" s="1211"/>
      <c r="P131" s="1211"/>
      <c r="Q131" s="1211"/>
      <c r="R131" s="1211"/>
      <c r="S131" s="1211"/>
      <c r="T131" s="1211"/>
      <c r="U131" s="1211"/>
      <c r="V131" s="1211"/>
      <c r="W131" s="1212" t="s">
        <v>492</v>
      </c>
      <c r="X131" s="1213"/>
      <c r="Y131" s="1213"/>
      <c r="Z131" s="1214"/>
      <c r="AA131" s="1106">
        <v>14221627</v>
      </c>
      <c r="AB131" s="1085"/>
      <c r="AC131" s="1085"/>
      <c r="AD131" s="1085"/>
      <c r="AE131" s="1086"/>
      <c r="AF131" s="1084">
        <v>14315658</v>
      </c>
      <c r="AG131" s="1085"/>
      <c r="AH131" s="1085"/>
      <c r="AI131" s="1085"/>
      <c r="AJ131" s="1086"/>
      <c r="AK131" s="1084">
        <v>14642534</v>
      </c>
      <c r="AL131" s="1085"/>
      <c r="AM131" s="1085"/>
      <c r="AN131" s="1085"/>
      <c r="AO131" s="1086"/>
      <c r="AP131" s="1215"/>
      <c r="AQ131" s="1216"/>
      <c r="AR131" s="1216"/>
      <c r="AS131" s="1216"/>
      <c r="AT131" s="1217"/>
      <c r="AU131" s="286"/>
      <c r="AV131" s="286"/>
      <c r="AW131" s="286"/>
      <c r="AX131" s="1187" t="s">
        <v>493</v>
      </c>
      <c r="AY131" s="1138"/>
      <c r="AZ131" s="1138"/>
      <c r="BA131" s="1138"/>
      <c r="BB131" s="1138"/>
      <c r="BC131" s="1138"/>
      <c r="BD131" s="1138"/>
      <c r="BE131" s="1139"/>
      <c r="BF131" s="1188">
        <v>28.9</v>
      </c>
      <c r="BG131" s="1189"/>
      <c r="BH131" s="1189"/>
      <c r="BI131" s="1189"/>
      <c r="BJ131" s="1189"/>
      <c r="BK131" s="1189"/>
      <c r="BL131" s="1190"/>
      <c r="BM131" s="1188">
        <v>350</v>
      </c>
      <c r="BN131" s="1189"/>
      <c r="BO131" s="1189"/>
      <c r="BP131" s="1189"/>
      <c r="BQ131" s="1189"/>
      <c r="BR131" s="1189"/>
      <c r="BS131" s="1190"/>
      <c r="BT131" s="1191"/>
      <c r="BU131" s="1192"/>
      <c r="BV131" s="1192"/>
      <c r="BW131" s="1192"/>
      <c r="BX131" s="1192"/>
      <c r="BY131" s="1192"/>
      <c r="BZ131" s="1193"/>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94" t="s">
        <v>494</v>
      </c>
      <c r="B132" s="1195"/>
      <c r="C132" s="1195"/>
      <c r="D132" s="1195"/>
      <c r="E132" s="1195"/>
      <c r="F132" s="1195"/>
      <c r="G132" s="1195"/>
      <c r="H132" s="1195"/>
      <c r="I132" s="1195"/>
      <c r="J132" s="1195"/>
      <c r="K132" s="1195"/>
      <c r="L132" s="1195"/>
      <c r="M132" s="1195"/>
      <c r="N132" s="1195"/>
      <c r="O132" s="1195"/>
      <c r="P132" s="1195"/>
      <c r="Q132" s="1195"/>
      <c r="R132" s="1195"/>
      <c r="S132" s="1195"/>
      <c r="T132" s="1195"/>
      <c r="U132" s="1195"/>
      <c r="V132" s="1198" t="s">
        <v>495</v>
      </c>
      <c r="W132" s="1198"/>
      <c r="X132" s="1198"/>
      <c r="Y132" s="1198"/>
      <c r="Z132" s="1199"/>
      <c r="AA132" s="1200">
        <v>6.7201664059999997</v>
      </c>
      <c r="AB132" s="1201"/>
      <c r="AC132" s="1201"/>
      <c r="AD132" s="1201"/>
      <c r="AE132" s="1202"/>
      <c r="AF132" s="1203">
        <v>5.9811571360000002</v>
      </c>
      <c r="AG132" s="1201"/>
      <c r="AH132" s="1201"/>
      <c r="AI132" s="1201"/>
      <c r="AJ132" s="1202"/>
      <c r="AK132" s="1203">
        <v>4.6509299549999996</v>
      </c>
      <c r="AL132" s="1201"/>
      <c r="AM132" s="1201"/>
      <c r="AN132" s="1201"/>
      <c r="AO132" s="1202"/>
      <c r="AP132" s="1100"/>
      <c r="AQ132" s="1101"/>
      <c r="AR132" s="1101"/>
      <c r="AS132" s="1101"/>
      <c r="AT132" s="120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6"/>
      <c r="B133" s="1197"/>
      <c r="C133" s="1197"/>
      <c r="D133" s="1197"/>
      <c r="E133" s="1197"/>
      <c r="F133" s="1197"/>
      <c r="G133" s="1197"/>
      <c r="H133" s="1197"/>
      <c r="I133" s="1197"/>
      <c r="J133" s="1197"/>
      <c r="K133" s="1197"/>
      <c r="L133" s="1197"/>
      <c r="M133" s="1197"/>
      <c r="N133" s="1197"/>
      <c r="O133" s="1197"/>
      <c r="P133" s="1197"/>
      <c r="Q133" s="1197"/>
      <c r="R133" s="1197"/>
      <c r="S133" s="1197"/>
      <c r="T133" s="1197"/>
      <c r="U133" s="1197"/>
      <c r="V133" s="1181" t="s">
        <v>496</v>
      </c>
      <c r="W133" s="1181"/>
      <c r="X133" s="1181"/>
      <c r="Y133" s="1181"/>
      <c r="Z133" s="1182"/>
      <c r="AA133" s="1183">
        <v>7.9</v>
      </c>
      <c r="AB133" s="1184"/>
      <c r="AC133" s="1184"/>
      <c r="AD133" s="1184"/>
      <c r="AE133" s="1185"/>
      <c r="AF133" s="1183">
        <v>7.5</v>
      </c>
      <c r="AG133" s="1184"/>
      <c r="AH133" s="1184"/>
      <c r="AI133" s="1184"/>
      <c r="AJ133" s="1185"/>
      <c r="AK133" s="1183">
        <v>5.7</v>
      </c>
      <c r="AL133" s="1184"/>
      <c r="AM133" s="1184"/>
      <c r="AN133" s="1184"/>
      <c r="AO133" s="1185"/>
      <c r="AP133" s="1130"/>
      <c r="AQ133" s="1131"/>
      <c r="AR133" s="1131"/>
      <c r="AS133" s="1131"/>
      <c r="AT133" s="1186"/>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9Oc8pwkYBKzMhBKgfwKZd36Y9XyJoZw6o4CUIm06sPq5b5Q+T7pVj6I89IqW9ih3PjncMR9PzpQMw6RgM6xW2g==" saltValue="9LeWw6KGaCUtjMgtULfXH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664062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497</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BEmF9LP/6alAxDW4eIjJ4+NHYpz6Msyr98xU5wOjjXLj2snsN/LgCvHq03dUdbJIprcuNnUfTNIyfM5V2Xk8Rg==" saltValue="IPrcluW+K7RykOVv4/SN9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554687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lkzbp6CutrPhJs4dqZu6CWX3vvDLokKaDWkUkLpnxm0tZGc+6zsBYYZ/G/cr1eTkCpitOPz2fHG0NvavKGPFg==" saltValue="PybQyHfPcHnonkwjccVAc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5546875" style="294" hidden="1" customWidth="1"/>
    <col min="53" max="16384" width="8.554687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8" t="s">
        <v>500</v>
      </c>
      <c r="AP7" s="305"/>
      <c r="AQ7" s="306" t="s">
        <v>501</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9"/>
      <c r="AP8" s="311" t="s">
        <v>502</v>
      </c>
      <c r="AQ8" s="312" t="s">
        <v>503</v>
      </c>
      <c r="AR8" s="313" t="s">
        <v>504</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0" t="s">
        <v>505</v>
      </c>
      <c r="AL9" s="1221"/>
      <c r="AM9" s="1221"/>
      <c r="AN9" s="1222"/>
      <c r="AO9" s="314">
        <v>5922145</v>
      </c>
      <c r="AP9" s="314">
        <v>69766</v>
      </c>
      <c r="AQ9" s="315">
        <v>70597</v>
      </c>
      <c r="AR9" s="316">
        <v>-1.2</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0" t="s">
        <v>506</v>
      </c>
      <c r="AL10" s="1221"/>
      <c r="AM10" s="1221"/>
      <c r="AN10" s="1222"/>
      <c r="AO10" s="317">
        <v>112454</v>
      </c>
      <c r="AP10" s="317">
        <v>1325</v>
      </c>
      <c r="AQ10" s="318">
        <v>6273</v>
      </c>
      <c r="AR10" s="319">
        <v>-78.900000000000006</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0" t="s">
        <v>507</v>
      </c>
      <c r="AL11" s="1221"/>
      <c r="AM11" s="1221"/>
      <c r="AN11" s="1222"/>
      <c r="AO11" s="317">
        <v>83393</v>
      </c>
      <c r="AP11" s="317">
        <v>982</v>
      </c>
      <c r="AQ11" s="318">
        <v>1314</v>
      </c>
      <c r="AR11" s="319">
        <v>-25.3</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0" t="s">
        <v>508</v>
      </c>
      <c r="AL12" s="1221"/>
      <c r="AM12" s="1221"/>
      <c r="AN12" s="1222"/>
      <c r="AO12" s="317" t="s">
        <v>509</v>
      </c>
      <c r="AP12" s="317" t="s">
        <v>509</v>
      </c>
      <c r="AQ12" s="318">
        <v>3</v>
      </c>
      <c r="AR12" s="319" t="s">
        <v>509</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0" t="s">
        <v>510</v>
      </c>
      <c r="AL13" s="1221"/>
      <c r="AM13" s="1221"/>
      <c r="AN13" s="1222"/>
      <c r="AO13" s="317">
        <v>224042</v>
      </c>
      <c r="AP13" s="317">
        <v>2639</v>
      </c>
      <c r="AQ13" s="318">
        <v>2424</v>
      </c>
      <c r="AR13" s="319">
        <v>8.9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0" t="s">
        <v>511</v>
      </c>
      <c r="AL14" s="1221"/>
      <c r="AM14" s="1221"/>
      <c r="AN14" s="1222"/>
      <c r="AO14" s="317">
        <v>62680</v>
      </c>
      <c r="AP14" s="317">
        <v>738</v>
      </c>
      <c r="AQ14" s="318">
        <v>1774</v>
      </c>
      <c r="AR14" s="319">
        <v>-58.4</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6" t="s">
        <v>512</v>
      </c>
      <c r="AL15" s="1227"/>
      <c r="AM15" s="1227"/>
      <c r="AN15" s="1228"/>
      <c r="AO15" s="317">
        <v>-376763</v>
      </c>
      <c r="AP15" s="317">
        <v>-4438</v>
      </c>
      <c r="AQ15" s="318">
        <v>-4858</v>
      </c>
      <c r="AR15" s="319">
        <v>-8.6</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6" t="s">
        <v>185</v>
      </c>
      <c r="AL16" s="1227"/>
      <c r="AM16" s="1227"/>
      <c r="AN16" s="1228"/>
      <c r="AO16" s="317">
        <v>6027951</v>
      </c>
      <c r="AP16" s="317">
        <v>71012</v>
      </c>
      <c r="AQ16" s="318">
        <v>77526</v>
      </c>
      <c r="AR16" s="319">
        <v>-8.4</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9" t="s">
        <v>517</v>
      </c>
      <c r="AL21" s="1230"/>
      <c r="AM21" s="1230"/>
      <c r="AN21" s="1231"/>
      <c r="AO21" s="330">
        <v>6.99</v>
      </c>
      <c r="AP21" s="331">
        <v>7.31</v>
      </c>
      <c r="AQ21" s="332">
        <v>-0.32</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9" t="s">
        <v>518</v>
      </c>
      <c r="AL22" s="1230"/>
      <c r="AM22" s="1230"/>
      <c r="AN22" s="1231"/>
      <c r="AO22" s="335">
        <v>100.8</v>
      </c>
      <c r="AP22" s="336">
        <v>98.5</v>
      </c>
      <c r="AQ22" s="337">
        <v>2.2999999999999998</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8" t="s">
        <v>500</v>
      </c>
      <c r="AP30" s="305"/>
      <c r="AQ30" s="306" t="s">
        <v>501</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9"/>
      <c r="AP31" s="311" t="s">
        <v>502</v>
      </c>
      <c r="AQ31" s="312" t="s">
        <v>503</v>
      </c>
      <c r="AR31" s="313" t="s">
        <v>504</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3" t="s">
        <v>522</v>
      </c>
      <c r="AL32" s="1224"/>
      <c r="AM32" s="1224"/>
      <c r="AN32" s="1225"/>
      <c r="AO32" s="345">
        <v>2017940</v>
      </c>
      <c r="AP32" s="345">
        <v>23772</v>
      </c>
      <c r="AQ32" s="346">
        <v>38968</v>
      </c>
      <c r="AR32" s="347">
        <v>-39</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3" t="s">
        <v>523</v>
      </c>
      <c r="AL33" s="1224"/>
      <c r="AM33" s="1224"/>
      <c r="AN33" s="1225"/>
      <c r="AO33" s="345" t="s">
        <v>509</v>
      </c>
      <c r="AP33" s="345" t="s">
        <v>509</v>
      </c>
      <c r="AQ33" s="346" t="s">
        <v>509</v>
      </c>
      <c r="AR33" s="347" t="s">
        <v>509</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3" t="s">
        <v>524</v>
      </c>
      <c r="AL34" s="1224"/>
      <c r="AM34" s="1224"/>
      <c r="AN34" s="1225"/>
      <c r="AO34" s="345" t="s">
        <v>509</v>
      </c>
      <c r="AP34" s="345" t="s">
        <v>509</v>
      </c>
      <c r="AQ34" s="346">
        <v>58</v>
      </c>
      <c r="AR34" s="347" t="s">
        <v>509</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3" t="s">
        <v>525</v>
      </c>
      <c r="AL35" s="1224"/>
      <c r="AM35" s="1224"/>
      <c r="AN35" s="1225"/>
      <c r="AO35" s="345">
        <v>680927</v>
      </c>
      <c r="AP35" s="345">
        <v>8022</v>
      </c>
      <c r="AQ35" s="346">
        <v>12321</v>
      </c>
      <c r="AR35" s="347">
        <v>-34.9</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3" t="s">
        <v>526</v>
      </c>
      <c r="AL36" s="1224"/>
      <c r="AM36" s="1224"/>
      <c r="AN36" s="1225"/>
      <c r="AO36" s="345">
        <v>97217</v>
      </c>
      <c r="AP36" s="345">
        <v>1145</v>
      </c>
      <c r="AQ36" s="346">
        <v>1771</v>
      </c>
      <c r="AR36" s="347">
        <v>-35.299999999999997</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3" t="s">
        <v>527</v>
      </c>
      <c r="AL37" s="1224"/>
      <c r="AM37" s="1224"/>
      <c r="AN37" s="1225"/>
      <c r="AO37" s="345">
        <v>332982</v>
      </c>
      <c r="AP37" s="345">
        <v>3923</v>
      </c>
      <c r="AQ37" s="346">
        <v>588</v>
      </c>
      <c r="AR37" s="347">
        <v>567.20000000000005</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2" t="s">
        <v>528</v>
      </c>
      <c r="AL38" s="1233"/>
      <c r="AM38" s="1233"/>
      <c r="AN38" s="1234"/>
      <c r="AO38" s="348" t="s">
        <v>509</v>
      </c>
      <c r="AP38" s="348" t="s">
        <v>509</v>
      </c>
      <c r="AQ38" s="349">
        <v>1</v>
      </c>
      <c r="AR38" s="337" t="s">
        <v>509</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2" t="s">
        <v>529</v>
      </c>
      <c r="AL39" s="1233"/>
      <c r="AM39" s="1233"/>
      <c r="AN39" s="1234"/>
      <c r="AO39" s="345">
        <v>-472116</v>
      </c>
      <c r="AP39" s="345">
        <v>-5562</v>
      </c>
      <c r="AQ39" s="346">
        <v>-5205</v>
      </c>
      <c r="AR39" s="347">
        <v>6.9</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3" t="s">
        <v>530</v>
      </c>
      <c r="AL40" s="1224"/>
      <c r="AM40" s="1224"/>
      <c r="AN40" s="1225"/>
      <c r="AO40" s="345">
        <v>-1975936</v>
      </c>
      <c r="AP40" s="345">
        <v>-23278</v>
      </c>
      <c r="AQ40" s="346">
        <v>-35431</v>
      </c>
      <c r="AR40" s="347">
        <v>-34.299999999999997</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5" t="s">
        <v>296</v>
      </c>
      <c r="AL41" s="1236"/>
      <c r="AM41" s="1236"/>
      <c r="AN41" s="1237"/>
      <c r="AO41" s="345">
        <v>681014</v>
      </c>
      <c r="AP41" s="345">
        <v>8023</v>
      </c>
      <c r="AQ41" s="346">
        <v>13072</v>
      </c>
      <c r="AR41" s="347">
        <v>-38.6</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8" t="s">
        <v>500</v>
      </c>
      <c r="AN49" s="1240" t="s">
        <v>534</v>
      </c>
      <c r="AO49" s="1241"/>
      <c r="AP49" s="1241"/>
      <c r="AQ49" s="1241"/>
      <c r="AR49" s="1242"/>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9"/>
      <c r="AN50" s="361" t="s">
        <v>535</v>
      </c>
      <c r="AO50" s="362" t="s">
        <v>536</v>
      </c>
      <c r="AP50" s="363" t="s">
        <v>537</v>
      </c>
      <c r="AQ50" s="364" t="s">
        <v>538</v>
      </c>
      <c r="AR50" s="365" t="s">
        <v>539</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4357079</v>
      </c>
      <c r="AN51" s="367">
        <v>51151</v>
      </c>
      <c r="AO51" s="368">
        <v>-1.2</v>
      </c>
      <c r="AP51" s="369">
        <v>57295</v>
      </c>
      <c r="AQ51" s="370">
        <v>5.7</v>
      </c>
      <c r="AR51" s="371">
        <v>-6.9</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2187020</v>
      </c>
      <c r="AN52" s="375">
        <v>25675</v>
      </c>
      <c r="AO52" s="376">
        <v>31.6</v>
      </c>
      <c r="AP52" s="377">
        <v>32771</v>
      </c>
      <c r="AQ52" s="378">
        <v>10.4</v>
      </c>
      <c r="AR52" s="379">
        <v>21.2</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5934715</v>
      </c>
      <c r="AN53" s="367">
        <v>69768</v>
      </c>
      <c r="AO53" s="368">
        <v>36.4</v>
      </c>
      <c r="AP53" s="369">
        <v>54110</v>
      </c>
      <c r="AQ53" s="370">
        <v>-5.6</v>
      </c>
      <c r="AR53" s="371">
        <v>42</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2525031</v>
      </c>
      <c r="AN54" s="375">
        <v>29684</v>
      </c>
      <c r="AO54" s="376">
        <v>15.6</v>
      </c>
      <c r="AP54" s="377">
        <v>30620</v>
      </c>
      <c r="AQ54" s="378">
        <v>-6.6</v>
      </c>
      <c r="AR54" s="379">
        <v>22.2</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4291140</v>
      </c>
      <c r="AN55" s="367">
        <v>50413</v>
      </c>
      <c r="AO55" s="368">
        <v>-27.7</v>
      </c>
      <c r="AP55" s="369">
        <v>54684</v>
      </c>
      <c r="AQ55" s="370">
        <v>1.1000000000000001</v>
      </c>
      <c r="AR55" s="371">
        <v>-28.8</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1276969</v>
      </c>
      <c r="AN56" s="375">
        <v>15002</v>
      </c>
      <c r="AO56" s="376">
        <v>-49.5</v>
      </c>
      <c r="AP56" s="377">
        <v>32829</v>
      </c>
      <c r="AQ56" s="378">
        <v>7.2</v>
      </c>
      <c r="AR56" s="379">
        <v>-56.7</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3850380</v>
      </c>
      <c r="AN57" s="367">
        <v>45141</v>
      </c>
      <c r="AO57" s="368">
        <v>-10.5</v>
      </c>
      <c r="AP57" s="369">
        <v>62383</v>
      </c>
      <c r="AQ57" s="370">
        <v>14.1</v>
      </c>
      <c r="AR57" s="371">
        <v>-24.6</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952955</v>
      </c>
      <c r="AN58" s="375">
        <v>11172</v>
      </c>
      <c r="AO58" s="376">
        <v>-25.5</v>
      </c>
      <c r="AP58" s="377">
        <v>35325</v>
      </c>
      <c r="AQ58" s="378">
        <v>7.6</v>
      </c>
      <c r="AR58" s="379">
        <v>-33.1</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2419010</v>
      </c>
      <c r="AN59" s="367">
        <v>28497</v>
      </c>
      <c r="AO59" s="368">
        <v>-36.9</v>
      </c>
      <c r="AP59" s="369">
        <v>63812</v>
      </c>
      <c r="AQ59" s="370">
        <v>2.2999999999999998</v>
      </c>
      <c r="AR59" s="371">
        <v>-39.200000000000003</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903515</v>
      </c>
      <c r="AN60" s="375">
        <v>10644</v>
      </c>
      <c r="AO60" s="376">
        <v>-4.7</v>
      </c>
      <c r="AP60" s="377">
        <v>33848</v>
      </c>
      <c r="AQ60" s="378">
        <v>-4.2</v>
      </c>
      <c r="AR60" s="379">
        <v>-0.5</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4170465</v>
      </c>
      <c r="AN61" s="382">
        <v>48994</v>
      </c>
      <c r="AO61" s="383">
        <v>-8</v>
      </c>
      <c r="AP61" s="384">
        <v>58457</v>
      </c>
      <c r="AQ61" s="385">
        <v>3.5</v>
      </c>
      <c r="AR61" s="371">
        <v>-11.5</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1569098</v>
      </c>
      <c r="AN62" s="375">
        <v>18435</v>
      </c>
      <c r="AO62" s="376">
        <v>-6.5</v>
      </c>
      <c r="AP62" s="377">
        <v>33079</v>
      </c>
      <c r="AQ62" s="378">
        <v>2.9</v>
      </c>
      <c r="AR62" s="379">
        <v>-9.4</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kJF2FYIULB+/pcHigaOuqR/tfEnjcyr4GybpdbaYwilVqGYON430332D2Ral0XXMfQZIstMFy45VoXTRI+6fzw==" saltValue="gjJWn7WDJO/fsGaNmXPa2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548</v>
      </c>
    </row>
    <row r="120" spans="125:125" ht="13.5" hidden="1" customHeight="1" x14ac:dyDescent="0.2"/>
    <row r="121" spans="125:125" ht="13.5" hidden="1" customHeight="1" x14ac:dyDescent="0.2">
      <c r="DU121" s="292"/>
    </row>
  </sheetData>
  <sheetProtection algorithmName="SHA-512" hashValue="G7Qjq6c/3CrG5cFA81QAOFv0N13aixYDwLwst+Av2uADtmPFlf9GS0wxCibx6pxXs6avemJOYn8zpGZDXWylNA==" saltValue="ikGd2rjR7iMQTlssqvAc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549</v>
      </c>
    </row>
  </sheetData>
  <sheetProtection algorithmName="SHA-512" hashValue="2Ret2v6plZWDFaIPPurektYjSb484WyJiuhEHKqZydbWhBlYlFNTqNBOvreEJ27ZcYZUEbU70vRB3JrpMSuHLw==" saltValue="A6GKU3PSF4jpNpQw89CH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33203125" style="1" customWidth="1"/>
    <col min="2" max="16" width="14.554687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243" t="s">
        <v>3</v>
      </c>
      <c r="D47" s="1243"/>
      <c r="E47" s="1244"/>
      <c r="F47" s="11">
        <v>9.2799999999999994</v>
      </c>
      <c r="G47" s="12">
        <v>9.39</v>
      </c>
      <c r="H47" s="12">
        <v>9.7799999999999994</v>
      </c>
      <c r="I47" s="12">
        <v>12.61</v>
      </c>
      <c r="J47" s="13">
        <v>13.4</v>
      </c>
    </row>
    <row r="48" spans="2:10" ht="57.75" customHeight="1" x14ac:dyDescent="0.2">
      <c r="B48" s="14"/>
      <c r="C48" s="1245" t="s">
        <v>4</v>
      </c>
      <c r="D48" s="1245"/>
      <c r="E48" s="1246"/>
      <c r="F48" s="15">
        <v>2.75</v>
      </c>
      <c r="G48" s="16">
        <v>5.89</v>
      </c>
      <c r="H48" s="16">
        <v>5.1100000000000003</v>
      </c>
      <c r="I48" s="16">
        <v>5.24</v>
      </c>
      <c r="J48" s="17">
        <v>6.8</v>
      </c>
    </row>
    <row r="49" spans="2:10" ht="57.75" customHeight="1" thickBot="1" x14ac:dyDescent="0.25">
      <c r="B49" s="18"/>
      <c r="C49" s="1247" t="s">
        <v>5</v>
      </c>
      <c r="D49" s="1247"/>
      <c r="E49" s="1248"/>
      <c r="F49" s="19" t="s">
        <v>555</v>
      </c>
      <c r="G49" s="20">
        <v>3.37</v>
      </c>
      <c r="H49" s="20" t="s">
        <v>556</v>
      </c>
      <c r="I49" s="20">
        <v>3.02</v>
      </c>
      <c r="J49" s="21">
        <v>2.69</v>
      </c>
    </row>
    <row r="50" spans="2:10" ht="13.5" customHeight="1" x14ac:dyDescent="0.2"/>
  </sheetData>
  <sheetProtection algorithmName="SHA-512" hashValue="9KiSkhaNnKvmzd31DfNyEnCYc3mWJ9urZ3qI343YUVJAa4KoltJjSHe65eSAkWli7k+31PvdA6wlSiu9sEsj9A==" saltValue="8gemPZ9ob0mOw1LTxDTm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2022-09-16T01:34:12Z</cp:lastPrinted>
  <dcterms:created xsi:type="dcterms:W3CDTF">2022-02-02T04:41:07Z</dcterms:created>
  <dcterms:modified xsi:type="dcterms:W3CDTF">2022-09-26T06:34:48Z</dcterms:modified>
  <cp:category/>
</cp:coreProperties>
</file>