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4_財政状況資料集\R02決算\99_市町村送付用（確定版）\２回目\"/>
    </mc:Choice>
  </mc:AlternateContent>
  <bookViews>
    <workbookView xWindow="0" yWindow="0" windowWidth="15360" windowHeight="764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BW34" i="10"/>
  <c r="BW35" i="10" s="1"/>
  <c r="BW36" i="10" s="1"/>
  <c r="BW37"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<sst xmlns="http://schemas.openxmlformats.org/spreadsheetml/2006/main" count="1083" uniqueCount="612">
  <si>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</si>
  <si>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</si>
  <si>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</si>
  <si>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</si>
  <si>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</si>
  <si>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</si>
  <si>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</si>
  <si>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</si>
  <si>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</si>
  <si>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</si>
  <si>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</si>
  <si>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</si>
  <si>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</si>
  <si>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</si>
  <si>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</si>
  <si>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</si>
  <si>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</si>
  <si>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</si>
  <si>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</si>
  <si>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</si>
  <si>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</si>
  <si>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</si>
  <si>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</si>
  <si>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</si>
  <si>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</si>
  <si>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</si>
  <si>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</si>
  <si>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</si>
  <si>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</si>
  <si>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</si>
  <si>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</si>
  <si>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</si>
  <si>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</si>
  <si>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</si>
  <si>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</si>
  <si>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</si>
  <si>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</si>
  <si>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</si>
  <si>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</si>
  <si>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</si>
  <si>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</si>
  <si>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</si>
  <si>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</si>
  <si>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</si>
  <si>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</si>
  <si>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</si>
  <si>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</si>
  <si>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</si>
  <si>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</si>
  <si>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</si>
  <si>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</si>
  <si>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</si>
  <si>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</si>
  <si>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</si>
  <si>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</si>
  <si>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</si>
  <si>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</si>
  <si>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</si>
  <si>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</si>
  <si>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</si>
  <si>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</si>
  <si>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</si>
  <si>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</si>
  <si>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</si>
  <si>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</si>
  <si>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</si>
  <si>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</si>
  <si>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</si>
  <si>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</si>
  <si>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</si>
  <si>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</si>
  <si>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</si>
  <si>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</si>
  <si>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</si>
  <si>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</si>
  <si>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</si>
  <si>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</si>
  <si>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</si>
  <si>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</si>
  <si>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</si>
  <si>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</si>
  <si>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</si>
  <si>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</si>
  <si>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</si>
  <si>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</si>
  <si>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</si>
  <si>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</si>
  <si>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</si>
  <si>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</si>
  <si>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</si>
  <si>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</si>
  <si>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</si>
  <si>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</si>
  <si>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</si>
  <si>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</si>
  <si>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</si>
  <si>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</si>
  <si>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座間市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</si>
  <si>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</si>
  <si>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</si>
  <si>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</si>
  <si>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</si>
  <si>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</si>
  <si>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</si>
  <si>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</si>
  <si>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</si>
  <si>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</si>
  <si>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</si>
  <si>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</si>
  <si>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</si>
  <si>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</si>
  <si>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</si>
  <si>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</si>
  <si>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</si>
  <si>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</si>
  <si>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</si>
  <si>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</si>
  <si>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</si>
  <si>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</si>
  <si>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</si>
  <si>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</si>
  <si>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</si>
  <si>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</si>
  <si>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</si>
  <si>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</si>
  <si>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</si>
  <si>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</si>
  <si>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</si>
  <si>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</si>
  <si>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</si>
  <si>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</si>
  <si>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</si>
  <si>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</si>
  <si>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</si>
  <si>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</si>
  <si>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</si>
  <si>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</si>
  <si>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</si>
  <si>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</si>
  <si>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</si>
  <si>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</si>
  <si>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</si>
  <si>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</si>
  <si>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</si>
  <si>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</si>
  <si>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</si>
  <si>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</si>
  <si>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</si>
  <si>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</si>
  <si>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</si>
  <si>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</si>
  <si>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</si>
  <si>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</si>
  <si>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</si>
  <si>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</si>
  <si>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</si>
  <si>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</si>
  <si>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</si>
  <si>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</si>
  <si>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</si>
  <si>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</si>
  <si>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</si>
  <si>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</si>
  <si>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</si>
  <si>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</si>
  <si>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</si>
  <si>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</si>
  <si>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</si>
  <si>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</si>
  <si>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</si>
  <si>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</si>
  <si>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</si>
  <si>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</si>
  <si>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</si>
  <si>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</si>
  <si>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</si>
  <si>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</si>
  <si>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</si>
  <si>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</si>
  <si>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</si>
  <si>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</si>
  <si>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</si>
  <si>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</si>
  <si>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</si>
  <si>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</si>
  <si>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</si>
  <si>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</si>
  <si>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</si>
  <si>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</si>
  <si>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</si>
  <si>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</si>
  <si>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</si>
  <si>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</si>
  <si>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</si>
  <si>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</si>
  <si>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</si>
  <si>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</si>
  <si>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</si>
  <si>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</si>
  <si>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</si>
  <si>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</si>
  <si>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</si>
  <si>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</si>
  <si>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</si>
  <si>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</si>
  <si>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</si>
  <si>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</si>
  <si>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</si>
  <si>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</si>
  <si>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</si>
  <si>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</si>
  <si>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</si>
  <si>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</si>
  <si>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</si>
  <si>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神奈川県座間市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</si>
  <si>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</si>
  <si>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</si>
  <si>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</si>
  <si>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</si>
  <si>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</si>
  <si>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</si>
  <si>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</si>
  <si>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</si>
  <si>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</si>
  <si>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</si>
  <si>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</si>
  <si>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</si>
  <si>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</si>
  <si>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</si>
  <si>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</si>
  <si>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</si>
  <si>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</si>
  <si>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</si>
  <si>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</si>
  <si>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</si>
  <si>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</si>
  <si>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</si>
  <si>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</si>
  <si>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</si>
  <si>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</si>
  <si>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</si>
  <si>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</si>
  <si>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</si>
  <si>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</si>
  <si>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</si>
  <si>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</si>
  <si>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</si>
  <si>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</si>
  <si>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</si>
  <si>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</si>
  <si>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</si>
  <si>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</si>
  <si>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</si>
  <si>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</si>
  <si>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</si>
  <si>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</si>
  <si>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</si>
  <si>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</si>
  <si>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</si>
  <si>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</si>
  <si>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</si>
  <si>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</si>
  <si>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</si>
  <si>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</si>
  <si>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</si>
  <si>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</si>
  <si>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</si>
  <si>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</si>
  <si>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</si>
  <si>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</si>
  <si>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</si>
  <si>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</si>
  <si>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</si>
  <si>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</si>
  <si>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</si>
  <si>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</si>
  <si>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</si>
  <si>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</si>
  <si>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</si>
  <si>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</si>
  <si>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</si>
  <si>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</si>
  <si>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</si>
  <si>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</si>
  <si>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</si>
  <si>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</si>
  <si>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</si>
  <si>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</si>
  <si>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</si>
  <si>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</si>
  <si>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</si>
  <si>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</si>
  <si>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</si>
  <si>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</si>
  <si>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</si>
  <si>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</si>
  <si>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</si>
  <si>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</si>
  <si>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</si>
  <si>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</si>
  <si>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</si>
  <si>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</si>
  <si>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</si>
  <si>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</si>
  <si>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</si>
  <si>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</si>
  <si>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</si>
  <si>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</si>
  <si>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</si>
  <si>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</si>
  <si>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</si>
  <si>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</si>
  <si>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</si>
  <si>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</si>
  <si>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</si>
  <si>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</si>
  <si>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</si>
  <si>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</si>
  <si>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</si>
  <si>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</si>
  <si>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</si>
  <si>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</si>
  <si>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</si>
  <si>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</si>
  <si>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</si>
  <si>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</si>
  <si>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</si>
  <si>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</si>
  <si>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</si>
  <si>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</si>
  <si>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</si>
  <si>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</si>
  <si>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</si>
  <si>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</si>
  <si>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</si>
  <si>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</si>
  <si>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</si>
  <si>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</si>
  <si>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</si>
  <si>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</si>
  <si>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</si>
  <si>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</si>
  <si>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</si>
  <si>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</si>
  <si>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</si>
  <si>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</si>
  <si>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</si>
  <si>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</si>
  <si>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</si>
  <si>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</si>
  <si>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</si>
  <si>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</si>
  <si>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</si>
  <si>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</si>
  <si>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</si>
  <si>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</si>
  <si>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</si>
  <si>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</si>
  <si>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</si>
  <si>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</si>
  <si>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</si>
  <si>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</si>
  <si>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</si>
  <si>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</si>
  <si>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</si>
  <si>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</si>
  <si>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</si>
  <si>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</si>
  <si>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</si>
  <si>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</si>
  <si>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神奈川県座間市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</si>
  <si>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</si>
  <si>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</si>
  <si>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</si>
  <si>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</si>
  <si>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</si>
  <si>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</si>
  <si>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</si>
  <si>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</si>
  <si>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</si>
  <si>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</si>
  <si>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</si>
  <si>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</si>
  <si>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</si>
  <si>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</si>
  <si>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</si>
  <si>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</si>
  <si>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</si>
  <si>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</si>
  <si>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</si>
  <si>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</si>
  <si>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</si>
  <si>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</si>
  <si>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</si>
  <si>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</si>
  <si>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</si>
  <si>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</si>
  <si>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</si>
  <si>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</si>
  <si>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</si>
  <si>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</si>
  <si>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</si>
  <si>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</si>
  <si>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</si>
  <si>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</si>
  <si>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</si>
  <si>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</si>
  <si>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</si>
  <si>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</si>
  <si>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</si>
  <si>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</si>
  <si>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</si>
  <si>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</si>
  <si>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</si>
  <si>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</si>
  <si>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</si>
  <si>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</si>
  <si>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</si>
  <si>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</si>
  <si>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</si>
  <si>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</si>
  <si>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</si>
  <si>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</si>
  <si>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</si>
  <si>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</si>
  <si>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</si>
  <si>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</si>
  <si>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</si>
  <si>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</si>
  <si>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</si>
  <si>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</si>
  <si>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</si>
  <si>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</si>
  <si>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</si>
  <si>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</si>
  <si>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</si>
  <si>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</si>
  <si>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</si>
  <si>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</si>
  <si>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</si>
  <si>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</si>
  <si>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</si>
  <si>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</si>
  <si>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</si>
  <si>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</si>
  <si>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</si>
  <si>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</si>
  <si>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</si>
  <si>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</si>
  <si>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</si>
  <si>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</si>
  <si>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</si>
  <si>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</si>
  <si>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</si>
  <si>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</si>
  <si>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</si>
  <si>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</si>
  <si>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</si>
  <si>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</si>
  <si>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</si>
  <si>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</si>
  <si>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</si>
  <si>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</si>
  <si>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</si>
  <si>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</si>
  <si>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</si>
  <si>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</si>
  <si>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</si>
  <si>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</si>
  <si>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</si>
  <si>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</si>
  <si>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</si>
  <si>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</si>
  <si>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</si>
  <si>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</si>
  <si>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</si>
  <si>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</si>
  <si>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</si>
  <si>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</si>
  <si>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</si>
  <si>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</si>
  <si>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</si>
  <si>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</si>
  <si>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</si>
  <si>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</si>
  <si>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</si>
  <si>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</si>
  <si>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</si>
  <si>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</si>
  <si>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</si>
  <si>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</si>
  <si>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</si>
  <si>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</si>
  <si>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</si>
  <si>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</si>
  <si>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</si>
  <si>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</si>
  <si>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</si>
  <si>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</si>
  <si>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</si>
  <si>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</si>
  <si>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</si>
  <si>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</si>
  <si>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</si>
  <si>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</si>
  <si>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</si>
  <si>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</si>
  <si>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</si>
  <si>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</si>
  <si>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</si>
  <si>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</si>
  <si>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</si>
  <si>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</si>
  <si>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</si>
  <si>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</si>
  <si>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</si>
  <si>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</si>
  <si>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</si>
  <si>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</si>
  <si>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</si>
  <si>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</si>
  <si>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</si>
  <si>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</si>
  <si>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</si>
  <si>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</si>
  <si>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</si>
  <si>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</si>
  <si>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</si>
  <si>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</si>
  <si>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</si>
  <si>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</si>
  <si>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</si>
  <si>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</si>
  <si>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</si>
  <si>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</si>
  <si>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</si>
  <si>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</si>
  <si>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</si>
  <si>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</si>
  <si>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</si>
  <si>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</si>
  <si>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</si>
  <si>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</si>
  <si>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</si>
  <si>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</si>
  <si>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</si>
  <si>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</si>
  <si>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</si>
  <si>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</si>
  <si>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</si>
  <si>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</si>
  <si>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</si>
  <si>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</si>
  <si>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</si>
  <si>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</si>
  <si>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</si>
  <si>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</si>
  <si>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</si>
  <si>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</si>
  <si>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</si>
  <si>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</si>
  <si>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</si>
  <si>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</si>
  <si>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</si>
  <si>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</si>
  <si>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</si>
  <si>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</si>
  <si>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</si>
  <si>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</si>
  <si>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</si>
  <si>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3.48</t>
  </si>
  <si>
    <t>▲ 0.22</t>
  </si>
  <si>
    <t>一般会計</t>
  </si>
  <si>
    <t>水道事業会計</t>
  </si>
  <si>
    <t>介護保険事業特別会計</t>
  </si>
  <si>
    <t>公共下水道事業会計</t>
  </si>
  <si>
    <t>国民健康保険事業特別会計</t>
  </si>
  <si>
    <t>後期高齢者医療保険事業特別会計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</si>
  <si>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</si>
  <si>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</si>
  <si>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</si>
  <si>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</si>
  <si>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</si>
  <si>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</si>
  <si>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</si>
  <si>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</si>
  <si>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座間市土地開発公社</t>
    <rPh sb="0" eb="3">
      <t>ザマシ</t>
    </rPh>
    <rPh sb="3" eb="5">
      <t>トチ</t>
    </rPh>
    <rPh sb="5" eb="7">
      <t>カイハツ</t>
    </rPh>
    <rPh sb="7" eb="9">
      <t>コウシャ</t>
    </rPh>
    <phoneticPr fontId="2"/>
  </si>
  <si>
    <t>座間市スポーツ・文化振興財団</t>
    <rPh sb="0" eb="3">
      <t>ザマシ</t>
    </rPh>
    <rPh sb="8" eb="10">
      <t>ブンカ</t>
    </rPh>
    <rPh sb="10" eb="12">
      <t>シンコウ</t>
    </rPh>
    <rPh sb="12" eb="14">
      <t>ザイダン</t>
    </rPh>
    <phoneticPr fontId="2"/>
  </si>
  <si>
    <t>広域大和斎場組合</t>
    <rPh sb="0" eb="2">
      <t>コウイキ</t>
    </rPh>
    <rPh sb="2" eb="4">
      <t>ヤマト</t>
    </rPh>
    <rPh sb="4" eb="6">
      <t>サイジョウ</t>
    </rPh>
    <rPh sb="6" eb="8">
      <t>クミアイ</t>
    </rPh>
    <phoneticPr fontId="2"/>
  </si>
  <si>
    <t>高座清掃施設組合</t>
    <rPh sb="0" eb="2">
      <t>コウザ</t>
    </rPh>
    <rPh sb="2" eb="4">
      <t>セイソウ</t>
    </rPh>
    <rPh sb="4" eb="6">
      <t>シセツ</t>
    </rPh>
    <rPh sb="6" eb="8">
      <t>クミアイ</t>
    </rPh>
    <phoneticPr fontId="2"/>
  </si>
  <si>
    <t>神奈川県後期高齢者医療広域連合（一般会計）</t>
    <phoneticPr fontId="2"/>
  </si>
  <si>
    <t>神奈川県後期高齢者医療広域連合（事業会計）</t>
    <rPh sb="16" eb="18">
      <t>ジギョウ</t>
    </rPh>
    <phoneticPr fontId="2"/>
  </si>
  <si>
    <t>-</t>
    <phoneticPr fontId="2"/>
  </si>
  <si>
    <t>職員退職手当基金</t>
    <rPh sb="0" eb="2">
      <t>ショクイン</t>
    </rPh>
    <rPh sb="2" eb="4">
      <t>タイショク</t>
    </rPh>
    <rPh sb="4" eb="6">
      <t>テアテ</t>
    </rPh>
    <rPh sb="6" eb="8">
      <t>キキン</t>
    </rPh>
    <phoneticPr fontId="5"/>
  </si>
  <si>
    <t>地域福祉ふれあい基金</t>
    <rPh sb="0" eb="2">
      <t>チイキ</t>
    </rPh>
    <rPh sb="2" eb="4">
      <t>フクシ</t>
    </rPh>
    <rPh sb="8" eb="10">
      <t>キキン</t>
    </rPh>
    <phoneticPr fontId="5"/>
  </si>
  <si>
    <t>地下水保全対策基金</t>
    <rPh sb="0" eb="3">
      <t>チカスイ</t>
    </rPh>
    <rPh sb="3" eb="5">
      <t>ホゼン</t>
    </rPh>
    <rPh sb="5" eb="7">
      <t>タイサク</t>
    </rPh>
    <rPh sb="7" eb="9">
      <t>キキン</t>
    </rPh>
    <phoneticPr fontId="5"/>
  </si>
  <si>
    <t>緑地保全基金</t>
    <rPh sb="0" eb="2">
      <t>リョクチ</t>
    </rPh>
    <rPh sb="2" eb="4">
      <t>ホゼン</t>
    </rPh>
    <rPh sb="4" eb="6">
      <t>キキン</t>
    </rPh>
    <phoneticPr fontId="5"/>
  </si>
  <si>
    <t>交流親善基金</t>
    <rPh sb="0" eb="2">
      <t>コウリュウ</t>
    </rPh>
    <rPh sb="2" eb="4">
      <t>シンゼン</t>
    </rPh>
    <rPh sb="4" eb="6">
      <t>キキン</t>
    </rPh>
    <phoneticPr fontId="5"/>
  </si>
  <si>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</si>
  <si>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</si>
  <si>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</si>
  <si>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</si>
  <si>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</si>
  <si>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</si>
  <si>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</si>
  <si>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</si>
  <si>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</si>
  <si>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</si>
  <si>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</si>
  <si>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</si>
  <si>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将来負担比率は前年度より4.1ポイント減少したものの、類似団体と比較して高い水準にある。実質公債費比率は、前年度より0.2ポイント減少し、類似団体と比較して低い水準にある。
フロー指標の実質公債費比率が低く、ストック指標の将来負担比率が高いことから、今後、実質公債費比率が上昇する可能性がある。
よって、既存施設等の老朽化の進行を見据えた「公共施設再整備計画」を着実に実施することで、公共施設等の更新費を縮減し、公債費の抑制に引き続き取り組んでいく必要がある。</t>
    <rPh sb="19" eb="21">
      <t>ゲンショウ</t>
    </rPh>
    <phoneticPr fontId="5"/>
  </si>
  <si>
    <t>将来負担比率は、下水道事業債等の元金償還に充てる一般会計の負担金見込額の減、標準財政規模の増等により、4.1ポイント減少した。次年度以降、施設整備費用等の財源として地方債の発行を見込んでいることから、将来負担比率の更なる上昇が想定される。
今後は、将来負担への影響を考慮しながらも、既存施設等の老朽化の進行を見据えた「公共施設再整備計画」に基づき、老朽化対策に取り組んでいく。</t>
    <rPh sb="8" eb="11">
      <t>ゲスイドウ</t>
    </rPh>
    <rPh sb="11" eb="13">
      <t>ジギョウ</t>
    </rPh>
    <rPh sb="13" eb="14">
      <t>サイ</t>
    </rPh>
    <rPh sb="14" eb="15">
      <t>トウ</t>
    </rPh>
    <rPh sb="16" eb="18">
      <t>ガンキン</t>
    </rPh>
    <rPh sb="18" eb="20">
      <t>ショウカン</t>
    </rPh>
    <rPh sb="21" eb="22">
      <t>ア</t>
    </rPh>
    <rPh sb="24" eb="26">
      <t>イッパン</t>
    </rPh>
    <rPh sb="26" eb="28">
      <t>カイケイ</t>
    </rPh>
    <rPh sb="29" eb="32">
      <t>フタンキン</t>
    </rPh>
    <rPh sb="32" eb="34">
      <t>ミコミ</t>
    </rPh>
    <rPh sb="34" eb="35">
      <t>ガク</t>
    </rPh>
    <rPh sb="45" eb="46">
      <t>ゾウ</t>
    </rPh>
    <rPh sb="58" eb="60">
      <t>ゲンショウ</t>
    </rPh>
    <rPh sb="120" eb="122">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</si>
</sst>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xmlns:c16r2="http://schemas.microsoft.com/office/drawing/2015/06/chart">
            <c:ext xmlns:c16="http://schemas.microsoft.com/office/drawing/2014/chart" uri="{C3380CC4-5D6E-409C-BE32-E72D297353CC}">
              <c16:uniqueId val="{00000000-53EF-43F3-ABB2-B654E4BA62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26216</c:v>
                </c:pt>
                <c:pt idx="1">
                  <c:v>32918</c:v>
                </c:pt>
                <c:pt idx="2">
                  <c:v>23534</c:v>
                </c:pt>
                <c:pt idx="3">
                  <c:v>16852</c:v>
                </c:pt>
                <c:pt idx="4">
                  <c:v>14388</c:v>
                </c:pt>
              </c:numCache>
            </c:numRef>
          </c:val>
          <c:smooth val="0"/>
          <c:extLst xmlns:c16r2="http://schemas.microsoft.com/office/drawing/2015/06/chart">
            <c:ext xmlns:c16="http://schemas.microsoft.com/office/drawing/2014/chart" uri="{C3380CC4-5D6E-409C-BE32-E72D297353CC}">
              <c16:uniqueId val="{00000001-53EF-43F3-ABB2-B654E4BA629C}"/>
            </c:ext>
          </c:extLst>
        </c:ser>
        <c:dLbls>
          <c:showLegendKey val="0"/>
          <c:showVal val="0"/>
          <c:showCatName val="0"/>
          <c:showSerName val="0"/>
          <c:showPercent val="0"/>
          <c:showBubbleSize val="0"/>
        </c:dLbls>
        <c:marker val="1"/>
        <c:smooth val="0"/>
        <c:axId val="506345440"/>
        <c:axId val="506348576"/>
      </c:lineChart>
      <c:catAx>
        <c:axId val="506345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48576"/>
        <c:crosses val="autoZero"/>
        <c:auto val="1"/>
        <c:lblAlgn val="ctr"/>
        <c:lblOffset val="100"/>
        <c:tickLblSkip val="1"/>
        <c:tickMarkSkip val="1"/>
        <c:noMultiLvlLbl val="0"/>
      </c:catAx>
      <c:valAx>
        <c:axId val="50634857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6345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4.13</c:v>
                </c:pt>
                <c:pt idx="1">
                  <c:v>4.6100000000000003</c:v>
                </c:pt>
                <c:pt idx="2">
                  <c:v>5.63</c:v>
                </c:pt>
                <c:pt idx="3">
                  <c:v>7.65</c:v>
                </c:pt>
                <c:pt idx="4">
                  <c:v>7.3</c:v>
                </c:pt>
              </c:numCache>
            </c:numRef>
          </c:val>
          <c:extLst xmlns:c16r2="http://schemas.microsoft.com/office/drawing/2015/06/chart">
            <c:ext xmlns:c16="http://schemas.microsoft.com/office/drawing/2014/chart" uri="{C3380CC4-5D6E-409C-BE32-E72D297353CC}">
              <c16:uniqueId val="{00000000-1824-4C48-822F-38FD581625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4.21</c:v>
                </c:pt>
                <c:pt idx="1">
                  <c:v>9.19</c:v>
                </c:pt>
                <c:pt idx="2">
                  <c:v>7.68</c:v>
                </c:pt>
                <c:pt idx="3">
                  <c:v>6.62</c:v>
                </c:pt>
                <c:pt idx="4">
                  <c:v>9.07</c:v>
                </c:pt>
              </c:numCache>
            </c:numRef>
          </c:val>
          <c:extLst xmlns:c16r2="http://schemas.microsoft.com/office/drawing/2015/06/chart">
            <c:ext xmlns:c16="http://schemas.microsoft.com/office/drawing/2014/chart" uri="{C3380CC4-5D6E-409C-BE32-E72D297353CC}">
              <c16:uniqueId val="{00000001-1824-4C48-822F-38FD581625D0}"/>
            </c:ext>
          </c:extLst>
        </c:ser>
        <c:dLbls>
          <c:showLegendKey val="0"/>
          <c:showVal val="0"/>
          <c:showCatName val="0"/>
          <c:showSerName val="0"/>
          <c:showPercent val="0"/>
          <c:showBubbleSize val="0"/>
        </c:dLbls>
        <c:gapWidth val="250"/>
        <c:overlap val="100"/>
        <c:axId val="506348184"/>
        <c:axId val="506344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-3.48</c:v>
                </c:pt>
                <c:pt idx="1">
                  <c:v>5.46</c:v>
                </c:pt>
                <c:pt idx="2">
                  <c:v>-0.22</c:v>
                </c:pt>
                <c:pt idx="3">
                  <c:v>0.88</c:v>
                </c:pt>
                <c:pt idx="4">
                  <c:v>2.48</c:v>
                </c:pt>
              </c:numCache>
            </c:numRef>
          </c:val>
          <c:smooth val="0"/>
          <c:extLst xmlns:c16r2="http://schemas.microsoft.com/office/drawing/2015/06/chart">
            <c:ext xmlns:c16="http://schemas.microsoft.com/office/drawing/2014/chart" uri="{C3380CC4-5D6E-409C-BE32-E72D297353CC}">
              <c16:uniqueId val="{00000002-1824-4C48-822F-38FD581625D0}"/>
            </c:ext>
          </c:extLst>
        </c:ser>
        <c:dLbls>
          <c:showLegendKey val="0"/>
          <c:showVal val="0"/>
          <c:showCatName val="0"/>
          <c:showSerName val="0"/>
          <c:showPercent val="0"/>
          <c:showBubbleSize val="0"/>
        </c:dLbls>
        <c:marker val="1"/>
        <c:smooth val="0"/>
        <c:axId val="506348184"/>
        <c:axId val="506344264"/>
      </c:lineChart>
      <c:catAx>
        <c:axId val="506348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6344264"/>
        <c:crosses val="autoZero"/>
        <c:auto val="1"/>
        <c:lblAlgn val="ctr"/>
        <c:lblOffset val="100"/>
        <c:tickLblSkip val="1"/>
        <c:tickMarkSkip val="1"/>
        <c:noMultiLvlLbl val="0"/>
      </c:catAx>
      <c:valAx>
        <c:axId val="506344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8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964-4C0B-B374-C53E0D77D6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964-4C0B-B374-C53E0D77D6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964-4C0B-B374-C53E0D77D64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C964-4C0B-B374-C53E0D77D649}"/>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0.28999999999999998</c:v>
                </c:pt>
                <c:pt idx="2">
                  <c:v>#N/A</c:v>
                </c:pt>
                <c:pt idx="3">
                  <c:v>0.26</c:v>
                </c:pt>
                <c:pt idx="4">
                  <c:v>#N/A</c:v>
                </c:pt>
                <c:pt idx="5">
                  <c:v>0.28000000000000003</c:v>
                </c:pt>
                <c:pt idx="6">
                  <c:v>#N/A</c:v>
                </c:pt>
                <c:pt idx="7">
                  <c:v>0.28999999999999998</c:v>
                </c:pt>
                <c:pt idx="8">
                  <c:v>#N/A</c:v>
                </c:pt>
                <c:pt idx="9">
                  <c:v>0.33</c:v>
                </c:pt>
              </c:numCache>
            </c:numRef>
          </c:val>
          <c:extLst xmlns:c16r2="http://schemas.microsoft.com/office/drawing/2015/06/chart">
            <c:ext xmlns:c16="http://schemas.microsoft.com/office/drawing/2014/chart" uri="{C3380CC4-5D6E-409C-BE32-E72D297353CC}">
              <c16:uniqueId val="{00000004-C964-4C0B-B374-C53E0D77D64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1.1299999999999999</c:v>
                </c:pt>
                <c:pt idx="2">
                  <c:v>#N/A</c:v>
                </c:pt>
                <c:pt idx="3">
                  <c:v>2.14</c:v>
                </c:pt>
                <c:pt idx="4">
                  <c:v>#N/A</c:v>
                </c:pt>
                <c:pt idx="5">
                  <c:v>0.02</c:v>
                </c:pt>
                <c:pt idx="6">
                  <c:v>#N/A</c:v>
                </c:pt>
                <c:pt idx="7">
                  <c:v>0.2</c:v>
                </c:pt>
                <c:pt idx="8">
                  <c:v>#N/A</c:v>
                </c:pt>
                <c:pt idx="9">
                  <c:v>0.53</c:v>
                </c:pt>
              </c:numCache>
            </c:numRef>
          </c:val>
          <c:extLst xmlns:c16r2="http://schemas.microsoft.com/office/drawing/2015/06/chart">
            <c:ext xmlns:c16="http://schemas.microsoft.com/office/drawing/2014/chart" uri="{C3380CC4-5D6E-409C-BE32-E72D297353CC}">
              <c16:uniqueId val="{00000005-C964-4C0B-B374-C53E0D77D649}"/>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0.71</c:v>
                </c:pt>
                <c:pt idx="2">
                  <c:v>#N/A</c:v>
                </c:pt>
                <c:pt idx="3">
                  <c:v>0.69</c:v>
                </c:pt>
                <c:pt idx="4">
                  <c:v>#N/A</c:v>
                </c:pt>
                <c:pt idx="5">
                  <c:v>0.71</c:v>
                </c:pt>
                <c:pt idx="6">
                  <c:v>#N/A</c:v>
                </c:pt>
                <c:pt idx="7">
                  <c:v>0.81</c:v>
                </c:pt>
                <c:pt idx="8">
                  <c:v>#N/A</c:v>
                </c:pt>
                <c:pt idx="9">
                  <c:v>1</c:v>
                </c:pt>
              </c:numCache>
            </c:numRef>
          </c:val>
          <c:extLst xmlns:c16r2="http://schemas.microsoft.com/office/drawing/2015/06/chart">
            <c:ext xmlns:c16="http://schemas.microsoft.com/office/drawing/2014/chart" uri="{C3380CC4-5D6E-409C-BE32-E72D297353CC}">
              <c16:uniqueId val="{00000006-C964-4C0B-B374-C53E0D77D64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1.08</c:v>
                </c:pt>
                <c:pt idx="2">
                  <c:v>#N/A</c:v>
                </c:pt>
                <c:pt idx="3">
                  <c:v>1.56</c:v>
                </c:pt>
                <c:pt idx="4">
                  <c:v>#N/A</c:v>
                </c:pt>
                <c:pt idx="5">
                  <c:v>1.1100000000000001</c:v>
                </c:pt>
                <c:pt idx="6">
                  <c:v>#N/A</c:v>
                </c:pt>
                <c:pt idx="7">
                  <c:v>1.69</c:v>
                </c:pt>
                <c:pt idx="8">
                  <c:v>#N/A</c:v>
                </c:pt>
                <c:pt idx="9">
                  <c:v>1.56</c:v>
                </c:pt>
              </c:numCache>
            </c:numRef>
          </c:val>
          <c:extLst xmlns:c16r2="http://schemas.microsoft.com/office/drawing/2015/06/chart">
            <c:ext xmlns:c16="http://schemas.microsoft.com/office/drawing/2014/chart" uri="{C3380CC4-5D6E-409C-BE32-E72D297353CC}">
              <c16:uniqueId val="{00000007-C964-4C0B-B374-C53E0D77D64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7.61</c:v>
                </c:pt>
                <c:pt idx="2">
                  <c:v>#N/A</c:v>
                </c:pt>
                <c:pt idx="3">
                  <c:v>8.5</c:v>
                </c:pt>
                <c:pt idx="4">
                  <c:v>#N/A</c:v>
                </c:pt>
                <c:pt idx="5">
                  <c:v>7.37</c:v>
                </c:pt>
                <c:pt idx="6">
                  <c:v>#N/A</c:v>
                </c:pt>
                <c:pt idx="7">
                  <c:v>6.43</c:v>
                </c:pt>
                <c:pt idx="8">
                  <c:v>#N/A</c:v>
                </c:pt>
                <c:pt idx="9">
                  <c:v>5.52</c:v>
                </c:pt>
              </c:numCache>
            </c:numRef>
          </c:val>
          <c:extLst xmlns:c16r2="http://schemas.microsoft.com/office/drawing/2015/06/chart">
            <c:ext xmlns:c16="http://schemas.microsoft.com/office/drawing/2014/chart" uri="{C3380CC4-5D6E-409C-BE32-E72D297353CC}">
              <c16:uniqueId val="{00000008-C964-4C0B-B374-C53E0D77D6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4.13</c:v>
                </c:pt>
                <c:pt idx="2">
                  <c:v>#N/A</c:v>
                </c:pt>
                <c:pt idx="3">
                  <c:v>4.6100000000000003</c:v>
                </c:pt>
                <c:pt idx="4">
                  <c:v>#N/A</c:v>
                </c:pt>
                <c:pt idx="5">
                  <c:v>5.63</c:v>
                </c:pt>
                <c:pt idx="6">
                  <c:v>#N/A</c:v>
                </c:pt>
                <c:pt idx="7">
                  <c:v>7.65</c:v>
                </c:pt>
                <c:pt idx="8">
                  <c:v>#N/A</c:v>
                </c:pt>
                <c:pt idx="9">
                  <c:v>7.3</c:v>
                </c:pt>
              </c:numCache>
            </c:numRef>
          </c:val>
          <c:extLst xmlns:c16r2="http://schemas.microsoft.com/office/drawing/2015/06/chart">
            <c:ext xmlns:c16="http://schemas.microsoft.com/office/drawing/2014/chart" uri="{C3380CC4-5D6E-409C-BE32-E72D297353CC}">
              <c16:uniqueId val="{00000009-C964-4C0B-B374-C53E0D77D649}"/>
            </c:ext>
          </c:extLst>
        </c:ser>
        <c:dLbls>
          <c:showLegendKey val="0"/>
          <c:showVal val="0"/>
          <c:showCatName val="0"/>
          <c:showSerName val="0"/>
          <c:showPercent val="0"/>
          <c:showBubbleSize val="0"/>
        </c:dLbls>
        <c:gapWidth val="150"/>
        <c:overlap val="100"/>
        <c:axId val="506347400"/>
        <c:axId val="506347792"/>
      </c:barChart>
      <c:catAx>
        <c:axId val="50634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47792"/>
        <c:crosses val="autoZero"/>
        <c:auto val="1"/>
        <c:lblAlgn val="ctr"/>
        <c:lblOffset val="100"/>
        <c:tickLblSkip val="1"/>
        <c:tickMarkSkip val="1"/>
        <c:noMultiLvlLbl val="0"/>
      </c:catAx>
      <c:valAx>
        <c:axId val="506347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7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3076</c:v>
                </c:pt>
                <c:pt idx="5">
                  <c:v>3219</c:v>
                </c:pt>
                <c:pt idx="8">
                  <c:v>3087</c:v>
                </c:pt>
                <c:pt idx="11">
                  <c:v>2984</c:v>
                </c:pt>
                <c:pt idx="14">
                  <c:v>2916</c:v>
                </c:pt>
              </c:numCache>
            </c:numRef>
          </c:val>
          <c:extLst xmlns:c16r2="http://schemas.microsoft.com/office/drawing/2015/06/chart">
            <c:ext xmlns:c16="http://schemas.microsoft.com/office/drawing/2014/chart" uri="{C3380CC4-5D6E-409C-BE32-E72D297353CC}">
              <c16:uniqueId val="{00000000-9CA2-48CC-A6FD-04A8027106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0</c:v>
                </c:pt>
                <c:pt idx="9">
                  <c:v>1</c:v>
                </c:pt>
                <c:pt idx="12">
                  <c:v>1</c:v>
                </c:pt>
              </c:numCache>
            </c:numRef>
          </c:val>
          <c:extLst xmlns:c16r2="http://schemas.microsoft.com/office/drawing/2015/06/chart">
            <c:ext xmlns:c16="http://schemas.microsoft.com/office/drawing/2014/chart" uri="{C3380CC4-5D6E-409C-BE32-E72D297353CC}">
              <c16:uniqueId val="{00000001-9CA2-48CC-A6FD-04A8027106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103</c:v>
                </c:pt>
                <c:pt idx="3">
                  <c:v>347</c:v>
                </c:pt>
                <c:pt idx="6">
                  <c:v>188</c:v>
                </c:pt>
                <c:pt idx="9">
                  <c:v>0</c:v>
                </c:pt>
                <c:pt idx="12">
                  <c:v>0</c:v>
                </c:pt>
              </c:numCache>
            </c:numRef>
          </c:val>
          <c:extLst xmlns:c16r2="http://schemas.microsoft.com/office/drawing/2015/06/chart">
            <c:ext xmlns:c16="http://schemas.microsoft.com/office/drawing/2014/chart" uri="{C3380CC4-5D6E-409C-BE32-E72D297353CC}">
              <c16:uniqueId val="{00000002-9CA2-48CC-A6FD-04A8027106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0</c:v>
                </c:pt>
                <c:pt idx="6">
                  <c:v>29</c:v>
                </c:pt>
                <c:pt idx="9">
                  <c:v>53</c:v>
                </c:pt>
                <c:pt idx="12">
                  <c:v>116</c:v>
                </c:pt>
              </c:numCache>
            </c:numRef>
          </c:val>
          <c:extLst xmlns:c16r2="http://schemas.microsoft.com/office/drawing/2015/06/chart">
            <c:ext xmlns:c16="http://schemas.microsoft.com/office/drawing/2014/chart" uri="{C3380CC4-5D6E-409C-BE32-E72D297353CC}">
              <c16:uniqueId val="{00000003-9CA2-48CC-A6FD-04A8027106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569</c:v>
                </c:pt>
                <c:pt idx="3">
                  <c:v>486</c:v>
                </c:pt>
                <c:pt idx="6">
                  <c:v>461</c:v>
                </c:pt>
                <c:pt idx="9">
                  <c:v>431</c:v>
                </c:pt>
                <c:pt idx="12">
                  <c:v>399</c:v>
                </c:pt>
              </c:numCache>
            </c:numRef>
          </c:val>
          <c:extLst xmlns:c16r2="http://schemas.microsoft.com/office/drawing/2015/06/chart">
            <c:ext xmlns:c16="http://schemas.microsoft.com/office/drawing/2014/chart" uri="{C3380CC4-5D6E-409C-BE32-E72D297353CC}">
              <c16:uniqueId val="{00000004-9CA2-48CC-A6FD-04A8027106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A2-48CC-A6FD-04A8027106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CA2-48CC-A6FD-04A8027106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2584</c:v>
                </c:pt>
                <c:pt idx="3">
                  <c:v>2595</c:v>
                </c:pt>
                <c:pt idx="6">
                  <c:v>2434</c:v>
                </c:pt>
                <c:pt idx="9">
                  <c:v>2389</c:v>
                </c:pt>
                <c:pt idx="12">
                  <c:v>2502</c:v>
                </c:pt>
              </c:numCache>
            </c:numRef>
          </c:val>
          <c:extLst xmlns:c16r2="http://schemas.microsoft.com/office/drawing/2015/06/chart">
            <c:ext xmlns:c16="http://schemas.microsoft.com/office/drawing/2014/chart" uri="{C3380CC4-5D6E-409C-BE32-E72D297353CC}">
              <c16:uniqueId val="{00000007-9CA2-48CC-A6FD-04A8027106AE}"/>
            </c:ext>
          </c:extLst>
        </c:ser>
        <c:dLbls>
          <c:showLegendKey val="0"/>
          <c:showVal val="0"/>
          <c:showCatName val="0"/>
          <c:showSerName val="0"/>
          <c:showPercent val="0"/>
          <c:showBubbleSize val="0"/>
        </c:dLbls>
        <c:gapWidth val="100"/>
        <c:overlap val="100"/>
        <c:axId val="506349752"/>
        <c:axId val="506350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194</c:v>
                </c:pt>
                <c:pt idx="2">
                  <c:v>#N/A</c:v>
                </c:pt>
                <c:pt idx="3">
                  <c:v>#N/A</c:v>
                </c:pt>
                <c:pt idx="4">
                  <c:v>210</c:v>
                </c:pt>
                <c:pt idx="5">
                  <c:v>#N/A</c:v>
                </c:pt>
                <c:pt idx="6">
                  <c:v>#N/A</c:v>
                </c:pt>
                <c:pt idx="7">
                  <c:v>25</c:v>
                </c:pt>
                <c:pt idx="8">
                  <c:v>#N/A</c:v>
                </c:pt>
                <c:pt idx="9">
                  <c:v>#N/A</c:v>
                </c:pt>
                <c:pt idx="10">
                  <c:v>-110</c:v>
                </c:pt>
                <c:pt idx="11">
                  <c:v>#N/A</c:v>
                </c:pt>
                <c:pt idx="12">
                  <c:v>#N/A</c:v>
                </c:pt>
                <c:pt idx="13">
                  <c:v>102</c:v>
                </c:pt>
                <c:pt idx="14">
                  <c:v>#N/A</c:v>
                </c:pt>
              </c:numCache>
            </c:numRef>
          </c:val>
          <c:smooth val="0"/>
          <c:extLst xmlns:c16r2="http://schemas.microsoft.com/office/drawing/2015/06/chart">
            <c:ext xmlns:c16="http://schemas.microsoft.com/office/drawing/2014/chart" uri="{C3380CC4-5D6E-409C-BE32-E72D297353CC}">
              <c16:uniqueId val="{00000008-9CA2-48CC-A6FD-04A8027106AE}"/>
            </c:ext>
          </c:extLst>
        </c:ser>
        <c:dLbls>
          <c:showLegendKey val="0"/>
          <c:showVal val="0"/>
          <c:showCatName val="0"/>
          <c:showSerName val="0"/>
          <c:showPercent val="0"/>
          <c:showBubbleSize val="0"/>
        </c:dLbls>
        <c:marker val="1"/>
        <c:smooth val="0"/>
        <c:axId val="506349752"/>
        <c:axId val="506350536"/>
      </c:lineChart>
      <c:catAx>
        <c:axId val="50634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6350536"/>
        <c:crosses val="autoZero"/>
        <c:auto val="1"/>
        <c:lblAlgn val="ctr"/>
        <c:lblOffset val="100"/>
        <c:tickLblSkip val="1"/>
        <c:tickMarkSkip val="1"/>
        <c:noMultiLvlLbl val="0"/>
      </c:catAx>
      <c:valAx>
        <c:axId val="506350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6349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29224</c:v>
                </c:pt>
                <c:pt idx="5">
                  <c:v>29376</c:v>
                </c:pt>
                <c:pt idx="8">
                  <c:v>29244</c:v>
                </c:pt>
                <c:pt idx="11">
                  <c:v>28495</c:v>
                </c:pt>
                <c:pt idx="14">
                  <c:v>27721</c:v>
                </c:pt>
              </c:numCache>
            </c:numRef>
          </c:val>
          <c:extLst xmlns:c16r2="http://schemas.microsoft.com/office/drawing/2015/06/chart">
            <c:ext xmlns:c16="http://schemas.microsoft.com/office/drawing/2014/chart" uri="{C3380CC4-5D6E-409C-BE32-E72D297353CC}">
              <c16:uniqueId val="{00000000-5731-44C5-B19C-B95796B2B4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7588</c:v>
                </c:pt>
                <c:pt idx="5">
                  <c:v>7189</c:v>
                </c:pt>
                <c:pt idx="8">
                  <c:v>5617</c:v>
                </c:pt>
                <c:pt idx="11">
                  <c:v>5083</c:v>
                </c:pt>
                <c:pt idx="14">
                  <c:v>4655</c:v>
                </c:pt>
              </c:numCache>
            </c:numRef>
          </c:val>
          <c:extLst xmlns:c16r2="http://schemas.microsoft.com/office/drawing/2015/06/chart">
            <c:ext xmlns:c16="http://schemas.microsoft.com/office/drawing/2014/chart" uri="{C3380CC4-5D6E-409C-BE32-E72D297353CC}">
              <c16:uniqueId val="{00000001-5731-44C5-B19C-B95796B2B4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2168</c:v>
                </c:pt>
                <c:pt idx="5">
                  <c:v>3578</c:v>
                </c:pt>
                <c:pt idx="8">
                  <c:v>3527</c:v>
                </c:pt>
                <c:pt idx="11">
                  <c:v>3350</c:v>
                </c:pt>
                <c:pt idx="14">
                  <c:v>4103</c:v>
                </c:pt>
              </c:numCache>
            </c:numRef>
          </c:val>
          <c:extLst xmlns:c16r2="http://schemas.microsoft.com/office/drawing/2015/06/chart">
            <c:ext xmlns:c16="http://schemas.microsoft.com/office/drawing/2014/chart" uri="{C3380CC4-5D6E-409C-BE32-E72D297353CC}">
              <c16:uniqueId val="{00000002-5731-44C5-B19C-B95796B2B4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731-44C5-B19C-B95796B2B4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731-44C5-B19C-B95796B2B4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731-44C5-B19C-B95796B2B4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5894</c:v>
                </c:pt>
                <c:pt idx="3">
                  <c:v>5822</c:v>
                </c:pt>
                <c:pt idx="6">
                  <c:v>5466</c:v>
                </c:pt>
                <c:pt idx="9">
                  <c:v>5240</c:v>
                </c:pt>
                <c:pt idx="12">
                  <c:v>4891</c:v>
                </c:pt>
              </c:numCache>
            </c:numRef>
          </c:val>
          <c:extLst xmlns:c16r2="http://schemas.microsoft.com/office/drawing/2015/06/chart">
            <c:ext xmlns:c16="http://schemas.microsoft.com/office/drawing/2014/chart" uri="{C3380CC4-5D6E-409C-BE32-E72D297353CC}">
              <c16:uniqueId val="{00000006-5731-44C5-B19C-B95796B2B4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917</c:v>
                </c:pt>
                <c:pt idx="3">
                  <c:v>2270</c:v>
                </c:pt>
                <c:pt idx="6">
                  <c:v>4270</c:v>
                </c:pt>
                <c:pt idx="9">
                  <c:v>4269</c:v>
                </c:pt>
                <c:pt idx="12">
                  <c:v>4231</c:v>
                </c:pt>
              </c:numCache>
            </c:numRef>
          </c:val>
          <c:extLst xmlns:c16r2="http://schemas.microsoft.com/office/drawing/2015/06/chart">
            <c:ext xmlns:c16="http://schemas.microsoft.com/office/drawing/2014/chart" uri="{C3380CC4-5D6E-409C-BE32-E72D297353CC}">
              <c16:uniqueId val="{00000007-5731-44C5-B19C-B95796B2B4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6499</c:v>
                </c:pt>
                <c:pt idx="3">
                  <c:v>6289</c:v>
                </c:pt>
                <c:pt idx="6">
                  <c:v>5156</c:v>
                </c:pt>
                <c:pt idx="9">
                  <c:v>4435</c:v>
                </c:pt>
                <c:pt idx="12">
                  <c:v>3787</c:v>
                </c:pt>
              </c:numCache>
            </c:numRef>
          </c:val>
          <c:extLst xmlns:c16r2="http://schemas.microsoft.com/office/drawing/2015/06/chart">
            <c:ext xmlns:c16="http://schemas.microsoft.com/office/drawing/2014/chart" uri="{C3380CC4-5D6E-409C-BE32-E72D297353CC}">
              <c16:uniqueId val="{00000008-5731-44C5-B19C-B95796B2B4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708</c:v>
                </c:pt>
                <c:pt idx="3">
                  <c:v>361</c:v>
                </c:pt>
                <c:pt idx="6">
                  <c:v>173</c:v>
                </c:pt>
                <c:pt idx="9">
                  <c:v>470</c:v>
                </c:pt>
                <c:pt idx="12">
                  <c:v>470</c:v>
                </c:pt>
              </c:numCache>
            </c:numRef>
          </c:val>
          <c:extLst xmlns:c16r2="http://schemas.microsoft.com/office/drawing/2015/06/chart">
            <c:ext xmlns:c16="http://schemas.microsoft.com/office/drawing/2014/chart" uri="{C3380CC4-5D6E-409C-BE32-E72D297353CC}">
              <c16:uniqueId val="{00000009-5731-44C5-B19C-B95796B2B4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27118</c:v>
                </c:pt>
                <c:pt idx="3">
                  <c:v>28423</c:v>
                </c:pt>
                <c:pt idx="6">
                  <c:v>28609</c:v>
                </c:pt>
                <c:pt idx="9">
                  <c:v>28534</c:v>
                </c:pt>
                <c:pt idx="12">
                  <c:v>28413</c:v>
                </c:pt>
              </c:numCache>
            </c:numRef>
          </c:val>
          <c:extLst xmlns:c16r2="http://schemas.microsoft.com/office/drawing/2015/06/chart">
            <c:ext xmlns:c16="http://schemas.microsoft.com/office/drawing/2014/chart" uri="{C3380CC4-5D6E-409C-BE32-E72D297353CC}">
              <c16:uniqueId val="{0000000A-5731-44C5-B19C-B95796B2B421}"/>
            </c:ext>
          </c:extLst>
        </c:ser>
        <c:dLbls>
          <c:showLegendKey val="0"/>
          <c:showVal val="0"/>
          <c:showCatName val="0"/>
          <c:showSerName val="0"/>
          <c:showPercent val="0"/>
          <c:showBubbleSize val="0"/>
        </c:dLbls>
        <c:gapWidth val="100"/>
        <c:overlap val="100"/>
        <c:axId val="480981888"/>
        <c:axId val="480984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2157</c:v>
                </c:pt>
                <c:pt idx="2">
                  <c:v>#N/A</c:v>
                </c:pt>
                <c:pt idx="3">
                  <c:v>#N/A</c:v>
                </c:pt>
                <c:pt idx="4">
                  <c:v>3022</c:v>
                </c:pt>
                <c:pt idx="5">
                  <c:v>#N/A</c:v>
                </c:pt>
                <c:pt idx="6">
                  <c:v>#N/A</c:v>
                </c:pt>
                <c:pt idx="7">
                  <c:v>5286</c:v>
                </c:pt>
                <c:pt idx="8">
                  <c:v>#N/A</c:v>
                </c:pt>
                <c:pt idx="9">
                  <c:v>#N/A</c:v>
                </c:pt>
                <c:pt idx="10">
                  <c:v>6020</c:v>
                </c:pt>
                <c:pt idx="11">
                  <c:v>#N/A</c:v>
                </c:pt>
                <c:pt idx="12">
                  <c:v>#N/A</c:v>
                </c:pt>
                <c:pt idx="13">
                  <c:v>5314</c:v>
                </c:pt>
                <c:pt idx="14">
                  <c:v>#N/A</c:v>
                </c:pt>
              </c:numCache>
            </c:numRef>
          </c:val>
          <c:smooth val="0"/>
          <c:extLst xmlns:c16r2="http://schemas.microsoft.com/office/drawing/2015/06/chart">
            <c:ext xmlns:c16="http://schemas.microsoft.com/office/drawing/2014/chart" uri="{C3380CC4-5D6E-409C-BE32-E72D297353CC}">
              <c16:uniqueId val="{0000000B-5731-44C5-B19C-B95796B2B421}"/>
            </c:ext>
          </c:extLst>
        </c:ser>
        <c:dLbls>
          <c:showLegendKey val="0"/>
          <c:showVal val="0"/>
          <c:showCatName val="0"/>
          <c:showSerName val="0"/>
          <c:showPercent val="0"/>
          <c:showBubbleSize val="0"/>
        </c:dLbls>
        <c:marker val="1"/>
        <c:smooth val="0"/>
        <c:axId val="480981888"/>
        <c:axId val="480984240"/>
      </c:lineChart>
      <c:catAx>
        <c:axId val="48098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0984240"/>
        <c:crosses val="autoZero"/>
        <c:auto val="1"/>
        <c:lblAlgn val="ctr"/>
        <c:lblOffset val="100"/>
        <c:tickLblSkip val="1"/>
        <c:tickMarkSkip val="1"/>
        <c:noMultiLvlLbl val="0"/>
      </c:catAx>
      <c:valAx>
        <c:axId val="48098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98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1842</c:v>
                </c:pt>
                <c:pt idx="1">
                  <c:v>1577</c:v>
                </c:pt>
                <c:pt idx="2">
                  <c:v>2221</c:v>
                </c:pt>
              </c:numCache>
            </c:numRef>
          </c:val>
          <c:extLst xmlns:c16r2="http://schemas.microsoft.com/office/drawing/2015/06/chart">
            <c:ext xmlns:c16="http://schemas.microsoft.com/office/drawing/2014/chart" uri="{C3380CC4-5D6E-409C-BE32-E72D297353CC}">
              <c16:uniqueId val="{00000000-863B-4F41-A09F-5F40EC0299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63B-4F41-A09F-5F40EC0299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1029</c:v>
                </c:pt>
                <c:pt idx="1">
                  <c:v>1134</c:v>
                </c:pt>
                <c:pt idx="2">
                  <c:v>1062</c:v>
                </c:pt>
              </c:numCache>
            </c:numRef>
          </c:val>
          <c:extLst xmlns:c16r2="http://schemas.microsoft.com/office/drawing/2015/06/chart">
            <c:ext xmlns:c16="http://schemas.microsoft.com/office/drawing/2014/chart" uri="{C3380CC4-5D6E-409C-BE32-E72D297353CC}">
              <c16:uniqueId val="{00000002-863B-4F41-A09F-5F40EC029966}"/>
            </c:ext>
          </c:extLst>
        </c:ser>
        <c:dLbls>
          <c:showLegendKey val="0"/>
          <c:showVal val="0"/>
          <c:showCatName val="0"/>
          <c:showSerName val="0"/>
          <c:showPercent val="0"/>
          <c:showBubbleSize val="0"/>
        </c:dLbls>
        <c:gapWidth val="120"/>
        <c:overlap val="100"/>
        <c:axId val="480986984"/>
        <c:axId val="480982280"/>
      </c:barChart>
      <c:catAx>
        <c:axId val="480986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0982280"/>
        <c:crosses val="autoZero"/>
        <c:auto val="1"/>
        <c:lblAlgn val="ctr"/>
        <c:lblOffset val="100"/>
        <c:tickLblSkip val="1"/>
        <c:tickMarkSkip val="1"/>
        <c:noMultiLvlLbl val="0"/>
      </c:catAx>
      <c:valAx>
        <c:axId val="4809822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0986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9BB-4DBD-982B-AC1151B13DFA}"/>
                </c:ext>
                <c:ext xmlns:c15="http://schemas.microsoft.com/office/drawing/2012/chart" uri="{CE6537A1-D6FC-4f65-9D91-7224C49458BB}">
                  <c15:dlblFieldTable>
                    <c15:dlblFTEntry>
                      <c15:txfldGUID>{2100AAEE-44F6-41CE-B034-B40EDA5B6FD3}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9BB-4DBD-982B-AC1151B13DFA}"/>
                </c:ext>
                <c:ext xmlns:c15="http://schemas.microsoft.com/office/drawing/2012/chart" uri="{CE6537A1-D6FC-4f65-9D91-7224C49458BB}">
                  <c15:dlblFieldTable>
                    <c15:dlblFTEntry>
                      <c15:txfldGUID>{D49C1C52-CC84-4BDD-A16B-F6AC16D95188}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9BB-4DBD-982B-AC1151B13DFA}"/>
                </c:ext>
                <c:ext xmlns:c15="http://schemas.microsoft.com/office/drawing/2012/chart" uri="{CE6537A1-D6FC-4f65-9D91-7224C49458BB}">
                  <c15:dlblFieldTable>
                    <c15:dlblFTEntry>
                      <c15:txfldGUID>{FF393D4B-3D82-45FD-B96B-D6D2BB5ECF24}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9BB-4DBD-982B-AC1151B13DFA}"/>
                </c:ext>
                <c:ext xmlns:c15="http://schemas.microsoft.com/office/drawing/2012/chart" uri="{CE6537A1-D6FC-4f65-9D91-7224C49458BB}">
                  <c15:dlblFieldTable>
                    <c15:dlblFTEntry>
                      <c15:txfldGUID>{30B3CC29-AD48-4951-BE8C-33E063EB958D}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9BB-4DBD-982B-AC1151B13DFA}"/>
                </c:ext>
                <c:ext xmlns:c15="http://schemas.microsoft.com/office/drawing/2012/chart" uri="{CE6537A1-D6FC-4f65-9D91-7224C49458BB}">
                  <c15:dlblFieldTable>
                    <c15:dlblFTEntry>
                      <c15:txfldGUID>{4931645A-9175-4414-A4DC-D8C9E063D3B7}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9BB-4DBD-982B-AC1151B13DFA}"/>
                </c:ext>
                <c:ext xmlns:c15="http://schemas.microsoft.com/office/drawing/2012/chart" uri="{CE6537A1-D6FC-4f65-9D91-7224C49458BB}">
                  <c15:dlblFieldTable>
                    <c15:dlblFTEntry>
                      <c15:txfldGUID>{5695F855-AEA8-4944-9470-7BBBD2E7E0B7}</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9BB-4DBD-982B-AC1151B13DFA}"/>
                </c:ext>
                <c:ext xmlns:c15="http://schemas.microsoft.com/office/drawing/2012/chart" uri="{CE6537A1-D6FC-4f65-9D91-7224C49458BB}">
                  <c15:dlblFieldTable>
                    <c15:dlblFTEntry>
                      <c15:txfldGUID>{7C4AE060-6CE6-4FD9-B010-9D34B010F67E}</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9BB-4DBD-982B-AC1151B13DFA}"/>
                </c:ext>
                <c:ext xmlns:c15="http://schemas.microsoft.com/office/drawing/2012/chart" uri="{CE6537A1-D6FC-4f65-9D91-7224C49458BB}">
                  <c15:dlblFieldTable>
                    <c15:dlblFTEntry>
                      <c15:txfldGUID>{10DFF704-D874-4A07-B2DD-BE205FA93F41}</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9BB-4DBD-982B-AC1151B13DFA}"/>
                </c:ext>
                <c:ext xmlns:c15="http://schemas.microsoft.com/office/drawing/2012/chart" uri="{CE6537A1-D6FC-4f65-9D91-7224C49458BB}">
                  <c15:dlblFieldTable>
                    <c15:dlblFTEntry>
                      <c15:txfldGUID>{DD9F6FD3-F521-4B80-B09E-AD823D656AFE}</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59.6</c:v>
                </c:pt>
                <c:pt idx="8">
                  <c:v>60.6</c:v>
                </c:pt>
                <c:pt idx="16">
                  <c:v>61.9</c:v>
                </c:pt>
                <c:pt idx="24">
                  <c:v>63.7</c:v>
                </c:pt>
                <c:pt idx="32">
                  <c:v>65.5</c:v>
                </c:pt>
              </c:numCache>
            </c:numRef>
          </c:xVal>
          <c:yVal>
            <c:numRef>
              <c:f>公会計指標分析・財政指標組合せ分析表!$BP$51:$DC$51</c:f>
              <c:numCache>
                <c:formatCode>#,##0.0;"▲ "#,##0.0</c:formatCode>
                <c:ptCount val="40"/>
                <c:pt idx="0">
                  <c:v>10.199999999999999</c:v>
                </c:pt>
                <c:pt idx="8">
                  <c:v>14.4</c:v>
                </c:pt>
                <c:pt idx="16">
                  <c:v>24.6</c:v>
                </c:pt>
                <c:pt idx="24">
                  <c:v>28.2</c:v>
                </c:pt>
                <c:pt idx="32">
                  <c:v>24.1</c:v>
                </c:pt>
              </c:numCache>
            </c:numRef>
          </c:yVal>
          <c:smooth val="0"/>
          <c:extLst xmlns:c16r2="http://schemas.microsoft.com/office/drawing/2015/06/chart">
            <c:ext xmlns:c16="http://schemas.microsoft.com/office/drawing/2014/chart" uri="{C3380CC4-5D6E-409C-BE32-E72D297353CC}">
              <c16:uniqueId val="{00000009-39BB-4DBD-982B-AC1151B13D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9BB-4DBD-982B-AC1151B13DFA}"/>
                </c:ext>
                <c:ext xmlns:c15="http://schemas.microsoft.com/office/drawing/2012/chart" uri="{CE6537A1-D6FC-4f65-9D91-7224C49458BB}">
                  <c15:dlblFieldTable>
                    <c15:dlblFTEntry>
                      <c15:txfldGUID>{5F31853F-1356-4858-B373-516DB0F2700D}</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9BB-4DBD-982B-AC1151B13DFA}"/>
                </c:ext>
                <c:ext xmlns:c15="http://schemas.microsoft.com/office/drawing/2012/chart" uri="{CE6537A1-D6FC-4f65-9D91-7224C49458BB}">
                  <c15:dlblFieldTable>
                    <c15:dlblFTEntry>
                      <c15:txfldGUID>{086EF0E5-3A85-4145-8A89-9D71402E12CD}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9BB-4DBD-982B-AC1151B13DFA}"/>
                </c:ext>
                <c:ext xmlns:c15="http://schemas.microsoft.com/office/drawing/2012/chart" uri="{CE6537A1-D6FC-4f65-9D91-7224C49458BB}">
                  <c15:dlblFieldTable>
                    <c15:dlblFTEntry>
                      <c15:txfldGUID>{3F1E334D-9DA9-4508-A6D9-29BD86B48C8D}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9BB-4DBD-982B-AC1151B13DFA}"/>
                </c:ext>
                <c:ext xmlns:c15="http://schemas.microsoft.com/office/drawing/2012/chart" uri="{CE6537A1-D6FC-4f65-9D91-7224C49458BB}">
                  <c15:dlblFieldTable>
                    <c15:dlblFTEntry>
                      <c15:txfldGUID>{E71F4315-AA69-4C31-8F10-F8A8F7134721}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9BB-4DBD-982B-AC1151B13DFA}"/>
                </c:ext>
                <c:ext xmlns:c15="http://schemas.microsoft.com/office/drawing/2012/chart" uri="{CE6537A1-D6FC-4f65-9D91-7224C49458BB}">
                  <c15:dlblFieldTable>
                    <c15:dlblFTEntry>
                      <c15:txfldGUID>{0BFA0858-1889-4702-884E-696BDAA4781D}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9BB-4DBD-982B-AC1151B13DFA}"/>
                </c:ext>
                <c:ext xmlns:c15="http://schemas.microsoft.com/office/drawing/2012/chart" uri="{CE6537A1-D6FC-4f65-9D91-7224C49458BB}">
                  <c15:dlblFieldTable>
                    <c15:dlblFTEntry>
                      <c15:txfldGUID>{06D3C30B-BDD1-4BFD-8D2C-43C6461D8094}</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9BB-4DBD-982B-AC1151B13DFA}"/>
                </c:ext>
                <c:ext xmlns:c15="http://schemas.microsoft.com/office/drawing/2012/chart" uri="{CE6537A1-D6FC-4f65-9D91-7224C49458BB}">
                  <c15:dlblFieldTable>
                    <c15:dlblFTEntry>
                      <c15:txfldGUID>{B3FD95CC-0765-4054-AE43-939B638E684A}</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9BB-4DBD-982B-AC1151B13DFA}"/>
                </c:ext>
                <c:ext xmlns:c15="http://schemas.microsoft.com/office/drawing/2012/chart" uri="{CE6537A1-D6FC-4f65-9D91-7224C49458BB}">
                  <c15:dlblFieldTable>
                    <c15:dlblFTEntry>
                      <c15:txfldGUID>{BDEFFB32-571E-4D17-8050-68ED322A0ED9}</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9BB-4DBD-982B-AC1151B13DFA}"/>
                </c:ext>
                <c:ext xmlns:c15="http://schemas.microsoft.com/office/drawing/2012/chart" uri="{CE6537A1-D6FC-4f65-9D91-7224C49458BB}">
                  <c15:dlblFieldTable>
                    <c15:dlblFTEntry>
                      <c15:txfldGUID>{6D835819-661C-41B0-BF6F-4137469DA7E5}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39BB-4DBD-982B-AC1151B13DFA}"/>
            </c:ext>
          </c:extLst>
        </c:ser>
        <c:dLbls>
          <c:showLegendKey val="0"/>
          <c:showVal val="1"/>
          <c:showCatName val="0"/>
          <c:showSerName val="0"/>
          <c:showPercent val="0"/>
          <c:showBubbleSize val="0"/>
        </c:dLbls>
        <c:axId val="480988160"/>
        <c:axId val="480985024"/>
      </c:scatterChart>
      <c:valAx>
        <c:axId val="48098816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5024"/>
        <c:crosses val="autoZero"/>
        <c:crossBetween val="midCat"/>
      </c:valAx>
      <c:valAx>
        <c:axId val="480985024"/>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816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D3A-4CC4-9214-43E593E751DC}"/>
                </c:ext>
                <c:ext xmlns:c15="http://schemas.microsoft.com/office/drawing/2012/chart" uri="{CE6537A1-D6FC-4f65-9D91-7224C49458BB}">
                  <c15:dlblFieldTable>
                    <c15:dlblFTEntry>
                      <c15:txfldGUID>{F98FE43E-18EF-4AF7-8BBB-DAFF13CC0EE1}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D3A-4CC4-9214-43E593E751DC}"/>
                </c:ext>
                <c:ext xmlns:c15="http://schemas.microsoft.com/office/drawing/2012/chart" uri="{CE6537A1-D6FC-4f65-9D91-7224C49458BB}">
                  <c15:dlblFieldTable>
                    <c15:dlblFTEntry>
                      <c15:txfldGUID>{E1BE8B11-8D86-4521-9CCE-C9EED22AA840}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D3A-4CC4-9214-43E593E751DC}"/>
                </c:ext>
                <c:ext xmlns:c15="http://schemas.microsoft.com/office/drawing/2012/chart" uri="{CE6537A1-D6FC-4f65-9D91-7224C49458BB}">
                  <c15:dlblFieldTable>
                    <c15:dlblFTEntry>
                      <c15:txfldGUID>{1FEE8A4C-0C14-4DCD-BF96-166B4870B7C7}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D3A-4CC4-9214-43E593E751DC}"/>
                </c:ext>
                <c:ext xmlns:c15="http://schemas.microsoft.com/office/drawing/2012/chart" uri="{CE6537A1-D6FC-4f65-9D91-7224C49458BB}">
                  <c15:dlblFieldTable>
                    <c15:dlblFTEntry>
                      <c15:txfldGUID>{6119FEC8-8895-4CA9-9A6C-A1C448FDDE6D}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D3A-4CC4-9214-43E593E751DC}"/>
                </c:ext>
                <c:ext xmlns:c15="http://schemas.microsoft.com/office/drawing/2012/chart" uri="{CE6537A1-D6FC-4f65-9D91-7224C49458BB}">
                  <c15:dlblFieldTable>
                    <c15:dlblFTEntry>
                      <c15:txfldGUID>{03C3E981-A16C-44C1-8070-A7851E78FB89}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D3A-4CC4-9214-43E593E751DC}"/>
                </c:ext>
                <c:ext xmlns:c15="http://schemas.microsoft.com/office/drawing/2012/chart" uri="{CE6537A1-D6FC-4f65-9D91-7224C49458BB}">
                  <c15:dlblFieldTable>
                    <c15:dlblFTEntry>
                      <c15:txfldGUID>{40664C0A-6896-494D-AE2D-604A1DE2BEE3}</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D3A-4CC4-9214-43E593E751DC}"/>
                </c:ext>
                <c:ext xmlns:c15="http://schemas.microsoft.com/office/drawing/2012/chart" uri="{CE6537A1-D6FC-4f65-9D91-7224C49458BB}">
                  <c15:dlblFieldTable>
                    <c15:dlblFTEntry>
                      <c15:txfldGUID>{8A686F8E-F6E8-48A8-B29F-574B49211DFD}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D3A-4CC4-9214-43E593E751DC}"/>
                </c:ext>
                <c:ext xmlns:c15="http://schemas.microsoft.com/office/drawing/2012/chart" uri="{CE6537A1-D6FC-4f65-9D91-7224C49458BB}">
                  <c15:dlblFieldTable>
                    <c15:dlblFTEntry>
                      <c15:txfldGUID>{3EDA0682-32EB-4435-8A94-E1120E7D9A37}</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D3A-4CC4-9214-43E593E751DC}"/>
                </c:ext>
                <c:ext xmlns:c15="http://schemas.microsoft.com/office/drawing/2012/chart" uri="{CE6537A1-D6FC-4f65-9D91-7224C49458BB}">
                  <c15:dlblFieldTable>
                    <c15:dlblFTEntry>
                      <c15:txfldGUID>{6368E667-C48F-41C5-A6CD-BEBA0C299A95}</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c:v>
                </c:pt>
                <c:pt idx="16">
                  <c:v>0.6</c:v>
                </c:pt>
                <c:pt idx="24">
                  <c:v>0.2</c:v>
                </c:pt>
                <c:pt idx="32">
                  <c:v>0</c:v>
                </c:pt>
              </c:numCache>
            </c:numRef>
          </c:xVal>
          <c:yVal>
            <c:numRef>
              <c:f>公会計指標分析・財政指標組合せ分析表!$BP$73:$DC$73</c:f>
              <c:numCache>
                <c:formatCode>#,##0.0;"▲ "#,##0.0</c:formatCode>
                <c:ptCount val="40"/>
                <c:pt idx="0">
                  <c:v>10.199999999999999</c:v>
                </c:pt>
                <c:pt idx="8">
                  <c:v>14.4</c:v>
                </c:pt>
                <c:pt idx="16">
                  <c:v>24.6</c:v>
                </c:pt>
                <c:pt idx="24">
                  <c:v>28.2</c:v>
                </c:pt>
                <c:pt idx="32">
                  <c:v>24.1</c:v>
                </c:pt>
              </c:numCache>
            </c:numRef>
          </c:yVal>
          <c:smooth val="0"/>
          <c:extLst xmlns:c16r2="http://schemas.microsoft.com/office/drawing/2015/06/chart">
            <c:ext xmlns:c16="http://schemas.microsoft.com/office/drawing/2014/chart" uri="{C3380CC4-5D6E-409C-BE32-E72D297353CC}">
              <c16:uniqueId val="{00000009-8D3A-4CC4-9214-43E593E751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D3A-4CC4-9214-43E593E751DC}"/>
                </c:ext>
                <c:ext xmlns:c15="http://schemas.microsoft.com/office/drawing/2012/chart" uri="{CE6537A1-D6FC-4f65-9D91-7224C49458BB}">
                  <c15:dlblFieldTable>
                    <c15:dlblFTEntry>
                      <c15:txfldGUID>{797D1998-B9D6-4081-84F3-BD8309515921}</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D3A-4CC4-9214-43E593E751DC}"/>
                </c:ext>
                <c:ext xmlns:c15="http://schemas.microsoft.com/office/drawing/2012/chart" uri="{CE6537A1-D6FC-4f65-9D91-7224C49458BB}">
                  <c15:dlblFieldTable>
                    <c15:dlblFTEntry>
                      <c15:txfldGUID>{482BDD32-B331-4AF1-AA01-81DD9E9643F1}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D3A-4CC4-9214-43E593E751DC}"/>
                </c:ext>
                <c:ext xmlns:c15="http://schemas.microsoft.com/office/drawing/2012/chart" uri="{CE6537A1-D6FC-4f65-9D91-7224C49458BB}">
                  <c15:dlblFieldTable>
                    <c15:dlblFTEntry>
                      <c15:txfldGUID>{FC15DFEE-BDC4-45C0-866B-A9E0B4A46DEE}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D3A-4CC4-9214-43E593E751DC}"/>
                </c:ext>
                <c:ext xmlns:c15="http://schemas.microsoft.com/office/drawing/2012/chart" uri="{CE6537A1-D6FC-4f65-9D91-7224C49458BB}">
                  <c15:dlblFieldTable>
                    <c15:dlblFTEntry>
                      <c15:txfldGUID>{8FCD6B0B-3A83-4040-AFA1-7FB96465B574}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D3A-4CC4-9214-43E593E751DC}"/>
                </c:ext>
                <c:ext xmlns:c15="http://schemas.microsoft.com/office/drawing/2012/chart" uri="{CE6537A1-D6FC-4f65-9D91-7224C49458BB}">
                  <c15:dlblFieldTable>
                    <c15:dlblFTEntry>
                      <c15:txfldGUID>{0470A07A-B8B8-495E-BA3C-415CAB741933}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D3A-4CC4-9214-43E593E751DC}"/>
                </c:ext>
                <c:ext xmlns:c15="http://schemas.microsoft.com/office/drawing/2012/chart" uri="{CE6537A1-D6FC-4f65-9D91-7224C49458BB}">
                  <c15:dlblFieldTable>
                    <c15:dlblFTEntry>
                      <c15:txfldGUID>{4CD46874-E78F-48B7-A35C-2E7AE53C66B1}</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3602386761503046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D3A-4CC4-9214-43E593E751DC}"/>
                </c:ext>
                <c:ext xmlns:c15="http://schemas.microsoft.com/office/drawing/2012/chart" uri="{CE6537A1-D6FC-4f65-9D91-7224C49458BB}">
                  <c15:dlblFieldTable>
                    <c15:dlblFTEntry>
                      <c15:txfldGUID>{D053AA22-3578-4F40-92E6-9FBB3E3EF57C}</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4.3000734017037502E-2"/>
                  <c:y val="-5.518313837799256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D3A-4CC4-9214-43E593E751DC}"/>
                </c:ext>
                <c:ext xmlns:c15="http://schemas.microsoft.com/office/drawing/2012/chart" uri="{CE6537A1-D6FC-4f65-9D91-7224C49458BB}">
                  <c15:dlblFieldTable>
                    <c15:dlblFTEntry>
                      <c15:txfldGUID>{421B60B0-69CE-4C48-B41B-364641FF33E6}</c15:txfldGUID>
                      <c15:f>公会計指標分析・財政指標組合せ分析表!$CN$72</c15:f>
                      <c15:dlblFieldTableCache>
                        <c:ptCount val="1"/>
                        <c:pt idx="0">
                          <c:v>R01</c:v>
                        </c:pt>
                      </c15:dlblFieldTableCache>
                    </c15:dlblFTEntry>
                  </c15:dlblFieldTable>
                  <c15:showDataLabelsRange val="0"/>
                </c:ext>
              </c:extLst>
            </c:dLbl>
            <c:dLbl>
              <c:idx val="32"/>
              <c:layout>
                <c:manualLayout>
                  <c:x val="-1.8235628084250059E-2"/>
                  <c:y val="-6.965015579759534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D3A-4CC4-9214-43E593E751DC}"/>
                </c:ext>
                <c:ext xmlns:c15="http://schemas.microsoft.com/office/drawing/2012/chart" uri="{CE6537A1-D6FC-4f65-9D91-7224C49458BB}">
                  <c15:dlblFieldTable>
                    <c15:dlblFTEntry>
                      <c15:txfldGUID>{3CC80369-F0A9-46E5-9953-072B2207DCF8}</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xmlns:c16r2="http://schemas.microsoft.com/office/drawing/2015/06/chart">
            <c:ext xmlns:c16="http://schemas.microsoft.com/office/drawing/2014/chart" uri="{C3380CC4-5D6E-409C-BE32-E72D297353CC}">
              <c16:uniqueId val="{00000013-8D3A-4CC4-9214-43E593E751DC}"/>
            </c:ext>
          </c:extLst>
        </c:ser>
        <c:dLbls>
          <c:showLegendKey val="0"/>
          <c:showVal val="1"/>
          <c:showCatName val="0"/>
          <c:showSerName val="0"/>
          <c:showPercent val="0"/>
          <c:showBubbleSize val="0"/>
        </c:dLbls>
        <c:axId val="480983064"/>
        <c:axId val="480985416"/>
      </c:scatterChart>
      <c:valAx>
        <c:axId val="480983064"/>
        <c:scaling>
          <c:orientation val="maxMin"/>
          <c:max val="6"/>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0985416"/>
        <c:crosses val="autoZero"/>
        <c:crossBetween val="midCat"/>
      </c:valAx>
      <c:valAx>
        <c:axId val="480985416"/>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8098306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実質公債費比率の分子は、元利償還金が</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百万円増加、一部事務組合が借り入れた地方債の償還財源に充てた、組合への負担金が</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百万円増加したことが主な要因で、分子全体で前年度より</a:t>
          </a:r>
          <a:r>
            <a:rPr kumimoji="1" lang="en-US" altLang="ja-JP" sz="1400">
              <a:latin typeface="ＭＳ ゴシック" pitchFamily="49" charset="-128"/>
              <a:ea typeface="ＭＳ ゴシック" pitchFamily="49" charset="-128"/>
            </a:rPr>
            <a:t>212</a:t>
          </a:r>
          <a:r>
            <a:rPr kumimoji="1" lang="ja-JP" altLang="en-US" sz="1400">
              <a:latin typeface="ＭＳ ゴシック" pitchFamily="49" charset="-128"/>
              <a:ea typeface="ＭＳ ゴシック" pitchFamily="49" charset="-128"/>
            </a:rPr>
            <a:t>百万円増加し、過去５年間で３番目に高い額となった。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減債基金利用なし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将来負担比率の分子は、将来負担額と充当可能財源等がともに減少したが、将来負担額の減少額が充当可能財源等の減少額より大きかったため減少となった。</a:t>
          </a:r>
        </a:p>
        <a:p>
          <a:r>
            <a:rPr kumimoji="1" lang="ja-JP" altLang="en-US" sz="1400">
              <a:latin typeface="ＭＳ ゴシック" pitchFamily="49" charset="-128"/>
              <a:ea typeface="ＭＳ ゴシック" pitchFamily="49" charset="-128"/>
            </a:rPr>
            <a:t>　将来負担額の減少要因は、下水道事業債等の元金償還に充てる、一般会計の負担金見込額の減少が挙げられる。</a:t>
          </a:r>
        </a:p>
        <a:p>
          <a:r>
            <a:rPr kumimoji="1" lang="ja-JP" altLang="en-US" sz="1400">
              <a:latin typeface="ＭＳ ゴシック" pitchFamily="49" charset="-128"/>
              <a:ea typeface="ＭＳ ゴシック" pitchFamily="49" charset="-128"/>
            </a:rPr>
            <a:t>　充当可能財源等の減少要因は、充当可能特定歳入見込額の減が挙げられる。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神奈川県座間市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基金全体では、財政調整基金が増加幅が、その他特定目的基金の減少幅を上回ったため、前年より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財政調整基金は、基金の性質上、年度間調整によるものであり、前年度より増加となった。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財政調整基金は、不用額など積める財源は着実に積立て、年度間の財源不均衡を調整するために活用する。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その他特定目的基金は、基金の適正な運用を行うとともに、目的達成後には速やかに廃止する。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職員退職手当基金は、職員等の退職手当の費用に充当するために設置している。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地域福祉ふれあい基金は、地域福祉事業の費用に充当する目的のために設置している。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地下水保全対策基金は、地下水を保全する事業その他必要な事業の費用に充当する目的のために設置している。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地下水保全基金は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各基金の目的に従って適正な運用を行う。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年度間の財源の不均衡を調整するために一定額を確保する。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131,845
128,563
17.57
59,104,748
57,185,864
1,788,855
24,488,939
28,413,281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有形固定資産減価償却率は、上昇傾向にあるものの、類似団体とほぼ同じ水準である。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今後も、令和２年３月に策定した「公共施設再整備計画」に基づき、比率の低下に向けた取り組みを着実に進めていく。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xdr:cNvCxnSpPr/>
      </xdr:nvCxnSpPr>
      <xdr:spPr>
        <a:xfrm flipV="1">
          <a:off x="4300220" y="5270373"/>
          <a:ext cx="1270" cy="1242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xdr:cNvSpPr txBox="1"/>
      </xdr:nvSpPr>
      <xdr:spPr>
        <a:xfrm>
          <a:off x="4352925" y="651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xdr:cNvCxnSpPr/>
      </xdr:nvCxnSpPr>
      <xdr:spPr>
        <a:xfrm>
          <a:off x="4213225" y="651268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xdr:cNvSpPr txBox="1"/>
      </xdr:nvSpPr>
      <xdr:spPr>
        <a:xfrm>
          <a:off x="4352925" y="5058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xdr:cNvCxnSpPr/>
      </xdr:nvCxnSpPr>
      <xdr:spPr>
        <a:xfrm>
          <a:off x="4213225" y="527037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68" name="有形固定資産減価償却率平均値テキスト"/>
        <xdr:cNvSpPr txBox="1"/>
      </xdr:nvSpPr>
      <xdr:spPr>
        <a:xfrm>
          <a:off x="4352925" y="55764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xdr:cNvSpPr/>
      </xdr:nvSpPr>
      <xdr:spPr>
        <a:xfrm>
          <a:off x="4251325" y="57250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xdr:cNvSpPr/>
      </xdr:nvSpPr>
      <xdr:spPr>
        <a:xfrm>
          <a:off x="3616325" y="5703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xdr:cNvSpPr/>
      </xdr:nvSpPr>
      <xdr:spPr>
        <a:xfrm>
          <a:off x="2930525" y="56645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xdr:cNvSpPr/>
      </xdr:nvSpPr>
      <xdr:spPr>
        <a:xfrm>
          <a:off x="2244725" y="56429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xdr:cNvSpPr/>
      </xdr:nvSpPr>
      <xdr:spPr>
        <a:xfrm>
          <a:off x="1558925" y="55954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79" name="楕円 78"/>
        <xdr:cNvSpPr/>
      </xdr:nvSpPr>
      <xdr:spPr>
        <a:xfrm>
          <a:off x="4251325" y="5822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80" name="有形固定資産減価償却率該当値テキスト"/>
        <xdr:cNvSpPr txBox="1"/>
      </xdr:nvSpPr>
      <xdr:spPr>
        <a:xfrm>
          <a:off x="4352925"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10541</xdr:rowOff>
    </xdr:from>
    <xdr:to>
      <xdr:col>19</xdr:col>
      <xdr:colOff>187325</xdr:colOff>
      <xdr:row>30</xdr:row>
      <xdr:rowOff>112141</xdr:rowOff>
    </xdr:to>
    <xdr:sp macro="" textlink="">
      <xdr:nvSpPr>
        <xdr:cNvPr id="81" name="楕円 80"/>
        <xdr:cNvSpPr/>
      </xdr:nvSpPr>
      <xdr:spPr>
        <a:xfrm>
          <a:off x="3616325" y="57445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61341</xdr:rowOff>
    </xdr:from>
    <xdr:to>
      <xdr:col>23</xdr:col>
      <xdr:colOff>85725</xdr:colOff>
      <xdr:row>30</xdr:row>
      <xdr:rowOff>139065</xdr:rowOff>
    </xdr:to>
    <xdr:cxnSp macro="">
      <xdr:nvCxnSpPr>
        <xdr:cNvPr id="82" name="直線コネクタ 81"/>
        <xdr:cNvCxnSpPr/>
      </xdr:nvCxnSpPr>
      <xdr:spPr>
        <a:xfrm>
          <a:off x="3667125" y="5795391"/>
          <a:ext cx="635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104267</xdr:rowOff>
    </xdr:from>
    <xdr:to>
      <xdr:col>15</xdr:col>
      <xdr:colOff>187325</xdr:colOff>
      <xdr:row>30</xdr:row>
      <xdr:rowOff>34417</xdr:rowOff>
    </xdr:to>
    <xdr:sp macro="" textlink="">
      <xdr:nvSpPr>
        <xdr:cNvPr id="83" name="楕円 82"/>
        <xdr:cNvSpPr/>
      </xdr:nvSpPr>
      <xdr:spPr>
        <a:xfrm>
          <a:off x="2930525" y="567321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155067</xdr:rowOff>
    </xdr:from>
    <xdr:to>
      <xdr:col>19</xdr:col>
      <xdr:colOff>136525</xdr:colOff>
      <xdr:row>30</xdr:row>
      <xdr:rowOff>61341</xdr:rowOff>
    </xdr:to>
    <xdr:cxnSp macro="">
      <xdr:nvCxnSpPr>
        <xdr:cNvPr id="84" name="直線コネクタ 83"/>
        <xdr:cNvCxnSpPr/>
      </xdr:nvCxnSpPr>
      <xdr:spPr>
        <a:xfrm>
          <a:off x="2981325" y="5724017"/>
          <a:ext cx="685800" cy="7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48133</xdr:rowOff>
    </xdr:from>
    <xdr:to>
      <xdr:col>11</xdr:col>
      <xdr:colOff>187325</xdr:colOff>
      <xdr:row>29</xdr:row>
      <xdr:rowOff>149733</xdr:rowOff>
    </xdr:to>
    <xdr:sp macro="" textlink="">
      <xdr:nvSpPr>
        <xdr:cNvPr id="85" name="楕円 84"/>
        <xdr:cNvSpPr/>
      </xdr:nvSpPr>
      <xdr:spPr>
        <a:xfrm>
          <a:off x="2244725" y="56170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98933</xdr:rowOff>
    </xdr:from>
    <xdr:to>
      <xdr:col>15</xdr:col>
      <xdr:colOff>136525</xdr:colOff>
      <xdr:row>29</xdr:row>
      <xdr:rowOff>155067</xdr:rowOff>
    </xdr:to>
    <xdr:cxnSp macro="">
      <xdr:nvCxnSpPr>
        <xdr:cNvPr id="86" name="直線コネクタ 85"/>
        <xdr:cNvCxnSpPr/>
      </xdr:nvCxnSpPr>
      <xdr:spPr>
        <a:xfrm>
          <a:off x="2295525" y="5667883"/>
          <a:ext cx="6858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4953</xdr:rowOff>
    </xdr:from>
    <xdr:to>
      <xdr:col>7</xdr:col>
      <xdr:colOff>187325</xdr:colOff>
      <xdr:row>29</xdr:row>
      <xdr:rowOff>106553</xdr:rowOff>
    </xdr:to>
    <xdr:sp macro="" textlink="">
      <xdr:nvSpPr>
        <xdr:cNvPr id="87" name="楕円 86"/>
        <xdr:cNvSpPr/>
      </xdr:nvSpPr>
      <xdr:spPr>
        <a:xfrm>
          <a:off x="1558925" y="55739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55753</xdr:rowOff>
    </xdr:from>
    <xdr:to>
      <xdr:col>11</xdr:col>
      <xdr:colOff>136525</xdr:colOff>
      <xdr:row>29</xdr:row>
      <xdr:rowOff>98933</xdr:rowOff>
    </xdr:to>
    <xdr:cxnSp macro="">
      <xdr:nvCxnSpPr>
        <xdr:cNvPr id="88" name="直線コネクタ 87"/>
        <xdr:cNvCxnSpPr/>
      </xdr:nvCxnSpPr>
      <xdr:spPr>
        <a:xfrm>
          <a:off x="1609725" y="5624703"/>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9" name="n_1aveValue有形固定資産減価償却率"/>
        <xdr:cNvSpPr txBox="1"/>
      </xdr:nvSpPr>
      <xdr:spPr>
        <a:xfrm>
          <a:off x="3470919" y="5485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0" name="n_2aveValue有形固定資産減価償却率"/>
        <xdr:cNvSpPr txBox="1"/>
      </xdr:nvSpPr>
      <xdr:spPr>
        <a:xfrm>
          <a:off x="2797819" y="5446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91" name="n_3aveValue有形固定資産減価償却率"/>
        <xdr:cNvSpPr txBox="1"/>
      </xdr:nvSpPr>
      <xdr:spPr>
        <a:xfrm>
          <a:off x="2112019" y="5735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92" name="n_4aveValue有形固定資産減価償却率"/>
        <xdr:cNvSpPr txBox="1"/>
      </xdr:nvSpPr>
      <xdr:spPr>
        <a:xfrm>
          <a:off x="1426219" y="5688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103268</xdr:rowOff>
    </xdr:from>
    <xdr:ext cx="405111" cy="259045"/>
    <xdr:sp macro="" textlink="">
      <xdr:nvSpPr>
        <xdr:cNvPr id="93" name="n_1mainValue有形固定資産減価償却率"/>
        <xdr:cNvSpPr txBox="1"/>
      </xdr:nvSpPr>
      <xdr:spPr>
        <a:xfrm>
          <a:off x="3470919" y="5837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25544</xdr:rowOff>
    </xdr:from>
    <xdr:ext cx="405111" cy="259045"/>
    <xdr:sp macro="" textlink="">
      <xdr:nvSpPr>
        <xdr:cNvPr id="94" name="n_2mainValue有形固定資産減価償却率"/>
        <xdr:cNvSpPr txBox="1"/>
      </xdr:nvSpPr>
      <xdr:spPr>
        <a:xfrm>
          <a:off x="2797819" y="5759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166260</xdr:rowOff>
    </xdr:from>
    <xdr:ext cx="405111" cy="259045"/>
    <xdr:sp macro="" textlink="">
      <xdr:nvSpPr>
        <xdr:cNvPr id="95" name="n_3mainValue有形固定資産減価償却率"/>
        <xdr:cNvSpPr txBox="1"/>
      </xdr:nvSpPr>
      <xdr:spPr>
        <a:xfrm>
          <a:off x="2112019" y="5405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123080</xdr:rowOff>
    </xdr:from>
    <xdr:ext cx="405111" cy="259045"/>
    <xdr:sp macro="" textlink="">
      <xdr:nvSpPr>
        <xdr:cNvPr id="96" name="n_4mainValue有形固定資産減価償却率"/>
        <xdr:cNvSpPr txBox="1"/>
      </xdr:nvSpPr>
      <xdr:spPr>
        <a:xfrm>
          <a:off x="1426219" y="536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将来負担額が減であったものの、経常経費充当財源等の増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により、債務償還比率は悪化し、類似団体平均よりも高水準である。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次年度以降、施設整備費用等の財源として地方債の発行を見込んでいることから、将来負担額が増加し、数値が悪化する可能性がある。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9705751" y="6451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9705751" y="61048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9705751" y="57577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9861428" y="50698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xdr:cNvCxnSpPr/>
      </xdr:nvCxnSpPr>
      <xdr:spPr>
        <a:xfrm flipV="1">
          <a:off x="13323570" y="5157258"/>
          <a:ext cx="1269" cy="11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xdr:cNvSpPr txBox="1"/>
      </xdr:nvSpPr>
      <xdr:spPr>
        <a:xfrm>
          <a:off x="13376275" y="63394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xdr:cNvCxnSpPr/>
      </xdr:nvCxnSpPr>
      <xdr:spPr>
        <a:xfrm>
          <a:off x="13255625" y="63356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3376275" y="49388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3255625" y="51572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135949</xdr:rowOff>
    </xdr:from>
    <xdr:ext cx="469744" cy="259045"/>
    <xdr:sp macro="" textlink="">
      <xdr:nvSpPr>
        <xdr:cNvPr id="130" name="債務償還比率平均値テキスト"/>
        <xdr:cNvSpPr txBox="1"/>
      </xdr:nvSpPr>
      <xdr:spPr>
        <a:xfrm>
          <a:off x="13376275" y="53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xdr:cNvSpPr/>
      </xdr:nvSpPr>
      <xdr:spPr>
        <a:xfrm>
          <a:off x="13293725" y="55169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xdr:cNvSpPr/>
      </xdr:nvSpPr>
      <xdr:spPr>
        <a:xfrm>
          <a:off x="12639675" y="55293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xdr:cNvSpPr/>
      </xdr:nvSpPr>
      <xdr:spPr>
        <a:xfrm>
          <a:off x="11953875" y="55205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xdr:cNvSpPr/>
      </xdr:nvSpPr>
      <xdr:spPr>
        <a:xfrm>
          <a:off x="11268075" y="5533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xdr:cNvSpPr/>
      </xdr:nvSpPr>
      <xdr:spPr>
        <a:xfrm>
          <a:off x="10582275" y="55490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38248</xdr:rowOff>
    </xdr:from>
    <xdr:to>
      <xdr:col>76</xdr:col>
      <xdr:colOff>73025</xdr:colOff>
      <xdr:row>30</xdr:row>
      <xdr:rowOff>139848</xdr:rowOff>
    </xdr:to>
    <xdr:sp macro="" textlink="">
      <xdr:nvSpPr>
        <xdr:cNvPr id="141" name="楕円 140"/>
        <xdr:cNvSpPr/>
      </xdr:nvSpPr>
      <xdr:spPr>
        <a:xfrm>
          <a:off x="13293725" y="57722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16675</xdr:rowOff>
    </xdr:from>
    <xdr:ext cx="469744" cy="259045"/>
    <xdr:sp macro="" textlink="">
      <xdr:nvSpPr>
        <xdr:cNvPr id="142" name="債務償還比率該当値テキスト"/>
        <xdr:cNvSpPr txBox="1"/>
      </xdr:nvSpPr>
      <xdr:spPr>
        <a:xfrm>
          <a:off x="13376275" y="575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141834</xdr:rowOff>
    </xdr:from>
    <xdr:to>
      <xdr:col>72</xdr:col>
      <xdr:colOff>123825</xdr:colOff>
      <xdr:row>30</xdr:row>
      <xdr:rowOff>71984</xdr:rowOff>
    </xdr:to>
    <xdr:sp macro="" textlink="">
      <xdr:nvSpPr>
        <xdr:cNvPr id="143" name="楕円 142"/>
        <xdr:cNvSpPr/>
      </xdr:nvSpPr>
      <xdr:spPr>
        <a:xfrm>
          <a:off x="12639675" y="57107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21184</xdr:rowOff>
    </xdr:from>
    <xdr:to>
      <xdr:col>76</xdr:col>
      <xdr:colOff>22225</xdr:colOff>
      <xdr:row>30</xdr:row>
      <xdr:rowOff>89048</xdr:rowOff>
    </xdr:to>
    <xdr:cxnSp macro="">
      <xdr:nvCxnSpPr>
        <xdr:cNvPr id="144" name="直線コネクタ 143"/>
        <xdr:cNvCxnSpPr/>
      </xdr:nvCxnSpPr>
      <xdr:spPr>
        <a:xfrm>
          <a:off x="12690475" y="5755234"/>
          <a:ext cx="635000" cy="6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59118</xdr:rowOff>
    </xdr:from>
    <xdr:to>
      <xdr:col>68</xdr:col>
      <xdr:colOff>123825</xdr:colOff>
      <xdr:row>30</xdr:row>
      <xdr:rowOff>160718</xdr:rowOff>
    </xdr:to>
    <xdr:sp macro="" textlink="">
      <xdr:nvSpPr>
        <xdr:cNvPr id="145" name="楕円 144"/>
        <xdr:cNvSpPr/>
      </xdr:nvSpPr>
      <xdr:spPr>
        <a:xfrm>
          <a:off x="11953875" y="579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21184</xdr:rowOff>
    </xdr:from>
    <xdr:to>
      <xdr:col>72</xdr:col>
      <xdr:colOff>73025</xdr:colOff>
      <xdr:row>30</xdr:row>
      <xdr:rowOff>109918</xdr:rowOff>
    </xdr:to>
    <xdr:cxnSp macro="">
      <xdr:nvCxnSpPr>
        <xdr:cNvPr id="146" name="直線コネクタ 145"/>
        <xdr:cNvCxnSpPr/>
      </xdr:nvCxnSpPr>
      <xdr:spPr>
        <a:xfrm flipV="1">
          <a:off x="12004675" y="5755234"/>
          <a:ext cx="685800" cy="8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107819</xdr:rowOff>
    </xdr:from>
    <xdr:to>
      <xdr:col>64</xdr:col>
      <xdr:colOff>123825</xdr:colOff>
      <xdr:row>29</xdr:row>
      <xdr:rowOff>37969</xdr:rowOff>
    </xdr:to>
    <xdr:sp macro="" textlink="">
      <xdr:nvSpPr>
        <xdr:cNvPr id="147" name="楕円 146"/>
        <xdr:cNvSpPr/>
      </xdr:nvSpPr>
      <xdr:spPr>
        <a:xfrm>
          <a:off x="11268075" y="55116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158619</xdr:rowOff>
    </xdr:from>
    <xdr:to>
      <xdr:col>68</xdr:col>
      <xdr:colOff>73025</xdr:colOff>
      <xdr:row>30</xdr:row>
      <xdr:rowOff>109918</xdr:rowOff>
    </xdr:to>
    <xdr:cxnSp macro="">
      <xdr:nvCxnSpPr>
        <xdr:cNvPr id="148" name="直線コネクタ 147"/>
        <xdr:cNvCxnSpPr/>
      </xdr:nvCxnSpPr>
      <xdr:spPr>
        <a:xfrm>
          <a:off x="11318875" y="5562469"/>
          <a:ext cx="685800" cy="28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121827</xdr:rowOff>
    </xdr:from>
    <xdr:to>
      <xdr:col>60</xdr:col>
      <xdr:colOff>123825</xdr:colOff>
      <xdr:row>30</xdr:row>
      <xdr:rowOff>51977</xdr:rowOff>
    </xdr:to>
    <xdr:sp macro="" textlink="">
      <xdr:nvSpPr>
        <xdr:cNvPr id="149" name="楕円 148"/>
        <xdr:cNvSpPr/>
      </xdr:nvSpPr>
      <xdr:spPr>
        <a:xfrm>
          <a:off x="10582275" y="56907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158619</xdr:rowOff>
    </xdr:from>
    <xdr:to>
      <xdr:col>64</xdr:col>
      <xdr:colOff>73025</xdr:colOff>
      <xdr:row>30</xdr:row>
      <xdr:rowOff>1177</xdr:rowOff>
    </xdr:to>
    <xdr:cxnSp macro="">
      <xdr:nvCxnSpPr>
        <xdr:cNvPr id="150" name="直線コネクタ 149"/>
        <xdr:cNvCxnSpPr/>
      </xdr:nvCxnSpPr>
      <xdr:spPr>
        <a:xfrm flipV="1">
          <a:off x="10633075" y="5562469"/>
          <a:ext cx="685800" cy="17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72200</xdr:rowOff>
    </xdr:from>
    <xdr:ext cx="469744" cy="259045"/>
    <xdr:sp macro="" textlink="">
      <xdr:nvSpPr>
        <xdr:cNvPr id="151" name="n_1aveValue債務償還比率"/>
        <xdr:cNvSpPr txBox="1"/>
      </xdr:nvSpPr>
      <xdr:spPr>
        <a:xfrm>
          <a:off x="12461952" y="5310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63348</xdr:rowOff>
    </xdr:from>
    <xdr:ext cx="469744" cy="259045"/>
    <xdr:sp macro="" textlink="">
      <xdr:nvSpPr>
        <xdr:cNvPr id="152" name="n_2aveValue債務償還比率"/>
        <xdr:cNvSpPr txBox="1"/>
      </xdr:nvSpPr>
      <xdr:spPr>
        <a:xfrm>
          <a:off x="11788852" y="530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53" name="n_3aveValue債務償還比率"/>
        <xdr:cNvSpPr txBox="1"/>
      </xdr:nvSpPr>
      <xdr:spPr>
        <a:xfrm>
          <a:off x="11103052" y="562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91846</xdr:rowOff>
    </xdr:from>
    <xdr:ext cx="469744" cy="259045"/>
    <xdr:sp macro="" textlink="">
      <xdr:nvSpPr>
        <xdr:cNvPr id="154" name="n_4aveValue債務償還比率"/>
        <xdr:cNvSpPr txBox="1"/>
      </xdr:nvSpPr>
      <xdr:spPr>
        <a:xfrm>
          <a:off x="10417252" y="53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63111</xdr:rowOff>
    </xdr:from>
    <xdr:ext cx="469744" cy="259045"/>
    <xdr:sp macro="" textlink="">
      <xdr:nvSpPr>
        <xdr:cNvPr id="155" name="n_1mainValue債務償還比率"/>
        <xdr:cNvSpPr txBox="1"/>
      </xdr:nvSpPr>
      <xdr:spPr>
        <a:xfrm>
          <a:off x="12461952" y="579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151845</xdr:rowOff>
    </xdr:from>
    <xdr:ext cx="469744" cy="259045"/>
    <xdr:sp macro="" textlink="">
      <xdr:nvSpPr>
        <xdr:cNvPr id="156" name="n_2mainValue債務償還比率"/>
        <xdr:cNvSpPr txBox="1"/>
      </xdr:nvSpPr>
      <xdr:spPr>
        <a:xfrm>
          <a:off x="11788852" y="588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54496</xdr:rowOff>
    </xdr:from>
    <xdr:ext cx="469744" cy="259045"/>
    <xdr:sp macro="" textlink="">
      <xdr:nvSpPr>
        <xdr:cNvPr id="157" name="n_3mainValue債務償還比率"/>
        <xdr:cNvSpPr txBox="1"/>
      </xdr:nvSpPr>
      <xdr:spPr>
        <a:xfrm>
          <a:off x="11103052" y="529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43104</xdr:rowOff>
    </xdr:from>
    <xdr:ext cx="469744" cy="259045"/>
    <xdr:sp macro="" textlink="">
      <xdr:nvSpPr>
        <xdr:cNvPr id="158" name="n_4mainValue債務償還比率"/>
        <xdr:cNvSpPr txBox="1"/>
      </xdr:nvSpPr>
      <xdr:spPr>
        <a:xfrm>
          <a:off x="10417252" y="577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131,845
128,563
17.57
59,104,748
57,185,864
1,788,855
24,488,939
28,413,281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177665" y="5620512"/>
          <a:ext cx="0" cy="11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216400" y="6814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108450" y="68105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216400" y="540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108450" y="56205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xdr:cNvSpPr txBox="1"/>
      </xdr:nvSpPr>
      <xdr:spPr>
        <a:xfrm>
          <a:off x="4216400" y="5952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127500" y="6101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384550" y="60919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571750" y="60530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778000" y="60302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984250" y="60050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71" name="楕円 70"/>
        <xdr:cNvSpPr/>
      </xdr:nvSpPr>
      <xdr:spPr>
        <a:xfrm>
          <a:off x="4127500" y="62227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86123</xdr:rowOff>
    </xdr:from>
    <xdr:ext cx="405111" cy="259045"/>
    <xdr:sp macro="" textlink="">
      <xdr:nvSpPr>
        <xdr:cNvPr id="72" name="【道路】&#10;有形固定資産減価償却率該当値テキスト"/>
        <xdr:cNvSpPr txBox="1"/>
      </xdr:nvSpPr>
      <xdr:spPr>
        <a:xfrm>
          <a:off x="4216400" y="620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3" name="楕円 72"/>
        <xdr:cNvSpPr/>
      </xdr:nvSpPr>
      <xdr:spPr>
        <a:xfrm>
          <a:off x="3384550" y="61861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158496</xdr:rowOff>
    </xdr:to>
    <xdr:cxnSp macro="">
      <xdr:nvCxnSpPr>
        <xdr:cNvPr id="74" name="直線コネクタ 73"/>
        <xdr:cNvCxnSpPr/>
      </xdr:nvCxnSpPr>
      <xdr:spPr>
        <a:xfrm>
          <a:off x="3429000" y="6236970"/>
          <a:ext cx="7493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32258</xdr:rowOff>
    </xdr:from>
    <xdr:to>
      <xdr:col>15</xdr:col>
      <xdr:colOff>101600</xdr:colOff>
      <xdr:row>37</xdr:row>
      <xdr:rowOff>133858</xdr:rowOff>
    </xdr:to>
    <xdr:sp macro="" textlink="">
      <xdr:nvSpPr>
        <xdr:cNvPr id="75" name="楕円 74"/>
        <xdr:cNvSpPr/>
      </xdr:nvSpPr>
      <xdr:spPr>
        <a:xfrm>
          <a:off x="257175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83058</xdr:rowOff>
    </xdr:from>
    <xdr:to>
      <xdr:col>19</xdr:col>
      <xdr:colOff>177800</xdr:colOff>
      <xdr:row>37</xdr:row>
      <xdr:rowOff>121920</xdr:rowOff>
    </xdr:to>
    <xdr:cxnSp macro="">
      <xdr:nvCxnSpPr>
        <xdr:cNvPr id="76" name="直線コネクタ 75"/>
        <xdr:cNvCxnSpPr/>
      </xdr:nvCxnSpPr>
      <xdr:spPr>
        <a:xfrm>
          <a:off x="2622550" y="6198108"/>
          <a:ext cx="8064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xdr:rowOff>
    </xdr:from>
    <xdr:to>
      <xdr:col>10</xdr:col>
      <xdr:colOff>165100</xdr:colOff>
      <xdr:row>37</xdr:row>
      <xdr:rowOff>108712</xdr:rowOff>
    </xdr:to>
    <xdr:sp macro="" textlink="">
      <xdr:nvSpPr>
        <xdr:cNvPr id="77" name="楕円 76"/>
        <xdr:cNvSpPr/>
      </xdr:nvSpPr>
      <xdr:spPr>
        <a:xfrm>
          <a:off x="17780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57912</xdr:rowOff>
    </xdr:from>
    <xdr:to>
      <xdr:col>15</xdr:col>
      <xdr:colOff>50800</xdr:colOff>
      <xdr:row>37</xdr:row>
      <xdr:rowOff>83058</xdr:rowOff>
    </xdr:to>
    <xdr:cxnSp macro="">
      <xdr:nvCxnSpPr>
        <xdr:cNvPr id="78" name="直線コネクタ 77"/>
        <xdr:cNvCxnSpPr/>
      </xdr:nvCxnSpPr>
      <xdr:spPr>
        <a:xfrm>
          <a:off x="1828800" y="6172962"/>
          <a:ext cx="79375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141986</xdr:rowOff>
    </xdr:from>
    <xdr:to>
      <xdr:col>6</xdr:col>
      <xdr:colOff>38100</xdr:colOff>
      <xdr:row>37</xdr:row>
      <xdr:rowOff>72136</xdr:rowOff>
    </xdr:to>
    <xdr:sp macro="" textlink="">
      <xdr:nvSpPr>
        <xdr:cNvPr id="79" name="楕円 78"/>
        <xdr:cNvSpPr/>
      </xdr:nvSpPr>
      <xdr:spPr>
        <a:xfrm>
          <a:off x="984250" y="60919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21336</xdr:rowOff>
    </xdr:from>
    <xdr:to>
      <xdr:col>10</xdr:col>
      <xdr:colOff>114300</xdr:colOff>
      <xdr:row>37</xdr:row>
      <xdr:rowOff>57912</xdr:rowOff>
    </xdr:to>
    <xdr:cxnSp macro="">
      <xdr:nvCxnSpPr>
        <xdr:cNvPr id="80" name="直線コネクタ 79"/>
        <xdr:cNvCxnSpPr/>
      </xdr:nvCxnSpPr>
      <xdr:spPr>
        <a:xfrm>
          <a:off x="1028700" y="6136386"/>
          <a:ext cx="8001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xdr:cNvSpPr txBox="1"/>
      </xdr:nvSpPr>
      <xdr:spPr>
        <a:xfrm>
          <a:off x="3239144" y="587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xdr:cNvSpPr txBox="1"/>
      </xdr:nvSpPr>
      <xdr:spPr>
        <a:xfrm>
          <a:off x="2439044" y="5834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xdr:cNvSpPr txBox="1"/>
      </xdr:nvSpPr>
      <xdr:spPr>
        <a:xfrm>
          <a:off x="1645294" y="58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xdr:cNvSpPr txBox="1"/>
      </xdr:nvSpPr>
      <xdr:spPr>
        <a:xfrm>
          <a:off x="851544" y="578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163847</xdr:rowOff>
    </xdr:from>
    <xdr:ext cx="405111" cy="259045"/>
    <xdr:sp macro="" textlink="">
      <xdr:nvSpPr>
        <xdr:cNvPr id="85" name="n_1mainValue【道路】&#10;有形固定資産減価償却率"/>
        <xdr:cNvSpPr txBox="1"/>
      </xdr:nvSpPr>
      <xdr:spPr>
        <a:xfrm>
          <a:off x="32391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124985</xdr:rowOff>
    </xdr:from>
    <xdr:ext cx="405111" cy="259045"/>
    <xdr:sp macro="" textlink="">
      <xdr:nvSpPr>
        <xdr:cNvPr id="86" name="n_2mainValue【道路】&#10;有形固定資産減価償却率"/>
        <xdr:cNvSpPr txBox="1"/>
      </xdr:nvSpPr>
      <xdr:spPr>
        <a:xfrm>
          <a:off x="2439044" y="62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99839</xdr:rowOff>
    </xdr:from>
    <xdr:ext cx="405111" cy="259045"/>
    <xdr:sp macro="" textlink="">
      <xdr:nvSpPr>
        <xdr:cNvPr id="87" name="n_3mainValue【道路】&#10;有形固定資産減価償却率"/>
        <xdr:cNvSpPr txBox="1"/>
      </xdr:nvSpPr>
      <xdr:spPr>
        <a:xfrm>
          <a:off x="1645294" y="621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63263</xdr:rowOff>
    </xdr:from>
    <xdr:ext cx="405111" cy="259045"/>
    <xdr:sp macro="" textlink="">
      <xdr:nvSpPr>
        <xdr:cNvPr id="88" name="n_4mainValue【道路】&#10;有形固定資産減価償却率"/>
        <xdr:cNvSpPr txBox="1"/>
      </xdr:nvSpPr>
      <xdr:spPr>
        <a:xfrm>
          <a:off x="851544" y="617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9429115" y="5716067"/>
          <a:ext cx="0" cy="1161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9467850" y="68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9359900" y="687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9467850" y="549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9359900" y="5716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xdr:cNvSpPr txBox="1"/>
      </xdr:nvSpPr>
      <xdr:spPr>
        <a:xfrm>
          <a:off x="9467850" y="63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9398000" y="65097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8636000" y="65313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7842250" y="65271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029450" y="65306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235700" y="65242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114935</xdr:rowOff>
    </xdr:from>
    <xdr:to>
      <xdr:col>55</xdr:col>
      <xdr:colOff>50800</xdr:colOff>
      <xdr:row>41</xdr:row>
      <xdr:rowOff>45085</xdr:rowOff>
    </xdr:to>
    <xdr:sp macro="" textlink="">
      <xdr:nvSpPr>
        <xdr:cNvPr id="128" name="楕円 127"/>
        <xdr:cNvSpPr/>
      </xdr:nvSpPr>
      <xdr:spPr>
        <a:xfrm>
          <a:off x="9398000" y="6725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29862</xdr:rowOff>
    </xdr:from>
    <xdr:ext cx="469744" cy="259045"/>
    <xdr:sp macro="" textlink="">
      <xdr:nvSpPr>
        <xdr:cNvPr id="129" name="【道路】&#10;一人当たり延長該当値テキスト"/>
        <xdr:cNvSpPr txBox="1"/>
      </xdr:nvSpPr>
      <xdr:spPr>
        <a:xfrm>
          <a:off x="9467850" y="664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115239</xdr:rowOff>
    </xdr:from>
    <xdr:to>
      <xdr:col>50</xdr:col>
      <xdr:colOff>165100</xdr:colOff>
      <xdr:row>41</xdr:row>
      <xdr:rowOff>45389</xdr:rowOff>
    </xdr:to>
    <xdr:sp macro="" textlink="">
      <xdr:nvSpPr>
        <xdr:cNvPr id="130" name="楕円 129"/>
        <xdr:cNvSpPr/>
      </xdr:nvSpPr>
      <xdr:spPr>
        <a:xfrm>
          <a:off x="8636000" y="6725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165735</xdr:rowOff>
    </xdr:from>
    <xdr:to>
      <xdr:col>55</xdr:col>
      <xdr:colOff>0</xdr:colOff>
      <xdr:row>40</xdr:row>
      <xdr:rowOff>166039</xdr:rowOff>
    </xdr:to>
    <xdr:cxnSp macro="">
      <xdr:nvCxnSpPr>
        <xdr:cNvPr id="131" name="直線コネクタ 130"/>
        <xdr:cNvCxnSpPr/>
      </xdr:nvCxnSpPr>
      <xdr:spPr>
        <a:xfrm flipV="1">
          <a:off x="8686800" y="6776085"/>
          <a:ext cx="74295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115239</xdr:rowOff>
    </xdr:from>
    <xdr:to>
      <xdr:col>46</xdr:col>
      <xdr:colOff>38100</xdr:colOff>
      <xdr:row>41</xdr:row>
      <xdr:rowOff>45389</xdr:rowOff>
    </xdr:to>
    <xdr:sp macro="" textlink="">
      <xdr:nvSpPr>
        <xdr:cNvPr id="132" name="楕円 131"/>
        <xdr:cNvSpPr/>
      </xdr:nvSpPr>
      <xdr:spPr>
        <a:xfrm>
          <a:off x="7842250" y="67255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166039</xdr:rowOff>
    </xdr:from>
    <xdr:to>
      <xdr:col>50</xdr:col>
      <xdr:colOff>114300</xdr:colOff>
      <xdr:row>40</xdr:row>
      <xdr:rowOff>166039</xdr:rowOff>
    </xdr:to>
    <xdr:cxnSp macro="">
      <xdr:nvCxnSpPr>
        <xdr:cNvPr id="133" name="直線コネクタ 132"/>
        <xdr:cNvCxnSpPr/>
      </xdr:nvCxnSpPr>
      <xdr:spPr>
        <a:xfrm>
          <a:off x="7886700" y="677638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116383</xdr:rowOff>
    </xdr:from>
    <xdr:to>
      <xdr:col>41</xdr:col>
      <xdr:colOff>101600</xdr:colOff>
      <xdr:row>41</xdr:row>
      <xdr:rowOff>46533</xdr:rowOff>
    </xdr:to>
    <xdr:sp macro="" textlink="">
      <xdr:nvSpPr>
        <xdr:cNvPr id="134" name="楕円 133"/>
        <xdr:cNvSpPr/>
      </xdr:nvSpPr>
      <xdr:spPr>
        <a:xfrm>
          <a:off x="7029450" y="67267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166039</xdr:rowOff>
    </xdr:from>
    <xdr:to>
      <xdr:col>45</xdr:col>
      <xdr:colOff>177800</xdr:colOff>
      <xdr:row>40</xdr:row>
      <xdr:rowOff>167183</xdr:rowOff>
    </xdr:to>
    <xdr:cxnSp macro="">
      <xdr:nvCxnSpPr>
        <xdr:cNvPr id="135" name="直線コネクタ 134"/>
        <xdr:cNvCxnSpPr/>
      </xdr:nvCxnSpPr>
      <xdr:spPr>
        <a:xfrm flipV="1">
          <a:off x="7080250" y="6776389"/>
          <a:ext cx="8064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115239</xdr:rowOff>
    </xdr:from>
    <xdr:to>
      <xdr:col>36</xdr:col>
      <xdr:colOff>165100</xdr:colOff>
      <xdr:row>41</xdr:row>
      <xdr:rowOff>45389</xdr:rowOff>
    </xdr:to>
    <xdr:sp macro="" textlink="">
      <xdr:nvSpPr>
        <xdr:cNvPr id="136" name="楕円 135"/>
        <xdr:cNvSpPr/>
      </xdr:nvSpPr>
      <xdr:spPr>
        <a:xfrm>
          <a:off x="6235700" y="67255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166039</xdr:rowOff>
    </xdr:from>
    <xdr:to>
      <xdr:col>41</xdr:col>
      <xdr:colOff>50800</xdr:colOff>
      <xdr:row>40</xdr:row>
      <xdr:rowOff>167183</xdr:rowOff>
    </xdr:to>
    <xdr:cxnSp macro="">
      <xdr:nvCxnSpPr>
        <xdr:cNvPr id="137" name="直線コネクタ 136"/>
        <xdr:cNvCxnSpPr/>
      </xdr:nvCxnSpPr>
      <xdr:spPr>
        <a:xfrm>
          <a:off x="6286500" y="6776389"/>
          <a:ext cx="7937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xdr:cNvSpPr txBox="1"/>
      </xdr:nvSpPr>
      <xdr:spPr>
        <a:xfrm>
          <a:off x="8458277" y="63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xdr:cNvSpPr txBox="1"/>
      </xdr:nvSpPr>
      <xdr:spPr>
        <a:xfrm>
          <a:off x="7677227" y="63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xdr:cNvSpPr txBox="1"/>
      </xdr:nvSpPr>
      <xdr:spPr>
        <a:xfrm>
          <a:off x="6864427" y="63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xdr:cNvSpPr txBox="1"/>
      </xdr:nvSpPr>
      <xdr:spPr>
        <a:xfrm>
          <a:off x="6070677" y="630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36516</xdr:rowOff>
    </xdr:from>
    <xdr:ext cx="469744" cy="259045"/>
    <xdr:sp macro="" textlink="">
      <xdr:nvSpPr>
        <xdr:cNvPr id="142" name="n_1mainValue【道路】&#10;一人当たり延長"/>
        <xdr:cNvSpPr txBox="1"/>
      </xdr:nvSpPr>
      <xdr:spPr>
        <a:xfrm>
          <a:off x="8458277" y="68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36516</xdr:rowOff>
    </xdr:from>
    <xdr:ext cx="469744" cy="259045"/>
    <xdr:sp macro="" textlink="">
      <xdr:nvSpPr>
        <xdr:cNvPr id="143" name="n_2mainValue【道路】&#10;一人当たり延長"/>
        <xdr:cNvSpPr txBox="1"/>
      </xdr:nvSpPr>
      <xdr:spPr>
        <a:xfrm>
          <a:off x="7677227" y="68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37660</xdr:rowOff>
    </xdr:from>
    <xdr:ext cx="469744" cy="259045"/>
    <xdr:sp macro="" textlink="">
      <xdr:nvSpPr>
        <xdr:cNvPr id="144" name="n_3mainValue【道路】&#10;一人当たり延長"/>
        <xdr:cNvSpPr txBox="1"/>
      </xdr:nvSpPr>
      <xdr:spPr>
        <a:xfrm>
          <a:off x="6864427" y="681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36516</xdr:rowOff>
    </xdr:from>
    <xdr:ext cx="469744" cy="259045"/>
    <xdr:sp macro="" textlink="">
      <xdr:nvSpPr>
        <xdr:cNvPr id="145" name="n_4mainValue【道路】&#10;一人当たり延長"/>
        <xdr:cNvSpPr txBox="1"/>
      </xdr:nvSpPr>
      <xdr:spPr>
        <a:xfrm>
          <a:off x="6070677" y="68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685800" y="10737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75771" y="10601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685800" y="10464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398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685800" y="10191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39891" y="10055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685800" y="9639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39891" y="9503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685800" y="9366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398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685800" y="908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39891" y="895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177665" y="9204007"/>
          <a:ext cx="0" cy="135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216400" y="10562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108450" y="105590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216400" y="8985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108450" y="92040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216400" y="9698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127500" y="97199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384550" y="9702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571750" y="9642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778000" y="96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984250" y="9599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97790</xdr:rowOff>
    </xdr:from>
    <xdr:to>
      <xdr:col>24</xdr:col>
      <xdr:colOff>114300</xdr:colOff>
      <xdr:row>57</xdr:row>
      <xdr:rowOff>27940</xdr:rowOff>
    </xdr:to>
    <xdr:sp macro="" textlink="">
      <xdr:nvSpPr>
        <xdr:cNvPr id="190" name="楕円 189"/>
        <xdr:cNvSpPr/>
      </xdr:nvSpPr>
      <xdr:spPr>
        <a:xfrm>
          <a:off x="4127500" y="9349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120667</xdr:rowOff>
    </xdr:from>
    <xdr:ext cx="405111" cy="259045"/>
    <xdr:sp macro="" textlink="">
      <xdr:nvSpPr>
        <xdr:cNvPr id="191" name="【橋りょう・トンネル】&#10;有形固定資産減価償却率該当値テキスト"/>
        <xdr:cNvSpPr txBox="1"/>
      </xdr:nvSpPr>
      <xdr:spPr>
        <a:xfrm>
          <a:off x="4216400" y="920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49213</xdr:rowOff>
    </xdr:from>
    <xdr:to>
      <xdr:col>20</xdr:col>
      <xdr:colOff>38100</xdr:colOff>
      <xdr:row>56</xdr:row>
      <xdr:rowOff>150813</xdr:rowOff>
    </xdr:to>
    <xdr:sp macro="" textlink="">
      <xdr:nvSpPr>
        <xdr:cNvPr id="192" name="楕円 191"/>
        <xdr:cNvSpPr/>
      </xdr:nvSpPr>
      <xdr:spPr>
        <a:xfrm>
          <a:off x="3384550" y="93011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100013</xdr:rowOff>
    </xdr:from>
    <xdr:to>
      <xdr:col>24</xdr:col>
      <xdr:colOff>63500</xdr:colOff>
      <xdr:row>56</xdr:row>
      <xdr:rowOff>148590</xdr:rowOff>
    </xdr:to>
    <xdr:cxnSp macro="">
      <xdr:nvCxnSpPr>
        <xdr:cNvPr id="193" name="直線コネクタ 192"/>
        <xdr:cNvCxnSpPr/>
      </xdr:nvCxnSpPr>
      <xdr:spPr>
        <a:xfrm>
          <a:off x="3429000" y="9351963"/>
          <a:ext cx="7493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3493</xdr:rowOff>
    </xdr:from>
    <xdr:to>
      <xdr:col>15</xdr:col>
      <xdr:colOff>101600</xdr:colOff>
      <xdr:row>56</xdr:row>
      <xdr:rowOff>105093</xdr:rowOff>
    </xdr:to>
    <xdr:sp macro="" textlink="">
      <xdr:nvSpPr>
        <xdr:cNvPr id="194" name="楕円 193"/>
        <xdr:cNvSpPr/>
      </xdr:nvSpPr>
      <xdr:spPr>
        <a:xfrm>
          <a:off x="2571750" y="92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54293</xdr:rowOff>
    </xdr:from>
    <xdr:to>
      <xdr:col>19</xdr:col>
      <xdr:colOff>177800</xdr:colOff>
      <xdr:row>56</xdr:row>
      <xdr:rowOff>100013</xdr:rowOff>
    </xdr:to>
    <xdr:cxnSp macro="">
      <xdr:nvCxnSpPr>
        <xdr:cNvPr id="195" name="直線コネクタ 194"/>
        <xdr:cNvCxnSpPr/>
      </xdr:nvCxnSpPr>
      <xdr:spPr>
        <a:xfrm>
          <a:off x="2622550" y="9306243"/>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143510</xdr:rowOff>
    </xdr:from>
    <xdr:to>
      <xdr:col>10</xdr:col>
      <xdr:colOff>165100</xdr:colOff>
      <xdr:row>56</xdr:row>
      <xdr:rowOff>73660</xdr:rowOff>
    </xdr:to>
    <xdr:sp macro="" textlink="">
      <xdr:nvSpPr>
        <xdr:cNvPr id="196" name="楕円 195"/>
        <xdr:cNvSpPr/>
      </xdr:nvSpPr>
      <xdr:spPr>
        <a:xfrm>
          <a:off x="1778000" y="9230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22860</xdr:rowOff>
    </xdr:from>
    <xdr:to>
      <xdr:col>15</xdr:col>
      <xdr:colOff>50800</xdr:colOff>
      <xdr:row>56</xdr:row>
      <xdr:rowOff>54293</xdr:rowOff>
    </xdr:to>
    <xdr:cxnSp macro="">
      <xdr:nvCxnSpPr>
        <xdr:cNvPr id="197" name="直線コネクタ 196"/>
        <xdr:cNvCxnSpPr/>
      </xdr:nvCxnSpPr>
      <xdr:spPr>
        <a:xfrm>
          <a:off x="1828800" y="9274810"/>
          <a:ext cx="79375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97790</xdr:rowOff>
    </xdr:from>
    <xdr:to>
      <xdr:col>6</xdr:col>
      <xdr:colOff>38100</xdr:colOff>
      <xdr:row>56</xdr:row>
      <xdr:rowOff>27940</xdr:rowOff>
    </xdr:to>
    <xdr:sp macro="" textlink="">
      <xdr:nvSpPr>
        <xdr:cNvPr id="198" name="楕円 197"/>
        <xdr:cNvSpPr/>
      </xdr:nvSpPr>
      <xdr:spPr>
        <a:xfrm>
          <a:off x="984250" y="91846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148590</xdr:rowOff>
    </xdr:from>
    <xdr:to>
      <xdr:col>10</xdr:col>
      <xdr:colOff>114300</xdr:colOff>
      <xdr:row>56</xdr:row>
      <xdr:rowOff>22860</xdr:rowOff>
    </xdr:to>
    <xdr:cxnSp macro="">
      <xdr:nvCxnSpPr>
        <xdr:cNvPr id="199" name="直線コネクタ 198"/>
        <xdr:cNvCxnSpPr/>
      </xdr:nvCxnSpPr>
      <xdr:spPr>
        <a:xfrm>
          <a:off x="1028700" y="9235440"/>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xdr:cNvSpPr txBox="1"/>
      </xdr:nvSpPr>
      <xdr:spPr>
        <a:xfrm>
          <a:off x="3239144" y="978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xdr:cNvSpPr txBox="1"/>
      </xdr:nvSpPr>
      <xdr:spPr>
        <a:xfrm>
          <a:off x="2439044" y="9735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xdr:cNvSpPr txBox="1"/>
      </xdr:nvSpPr>
      <xdr:spPr>
        <a:xfrm>
          <a:off x="1645294" y="9732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xdr:cNvSpPr txBox="1"/>
      </xdr:nvSpPr>
      <xdr:spPr>
        <a:xfrm>
          <a:off x="851544" y="969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167340</xdr:rowOff>
    </xdr:from>
    <xdr:ext cx="405111" cy="259045"/>
    <xdr:sp macro="" textlink="">
      <xdr:nvSpPr>
        <xdr:cNvPr id="204" name="n_1mainValue【橋りょう・トンネル】&#10;有形固定資産減価償却率"/>
        <xdr:cNvSpPr txBox="1"/>
      </xdr:nvSpPr>
      <xdr:spPr>
        <a:xfrm>
          <a:off x="3239144" y="908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121620</xdr:rowOff>
    </xdr:from>
    <xdr:ext cx="405111" cy="259045"/>
    <xdr:sp macro="" textlink="">
      <xdr:nvSpPr>
        <xdr:cNvPr id="205" name="n_2mainValue【橋りょう・トンネル】&#10;有形固定資産減価償却率"/>
        <xdr:cNvSpPr txBox="1"/>
      </xdr:nvSpPr>
      <xdr:spPr>
        <a:xfrm>
          <a:off x="2439044" y="904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90187</xdr:rowOff>
    </xdr:from>
    <xdr:ext cx="405111" cy="259045"/>
    <xdr:sp macro="" textlink="">
      <xdr:nvSpPr>
        <xdr:cNvPr id="206" name="n_3mainValue【橋りょう・トンネル】&#10;有形固定資産減価償却率"/>
        <xdr:cNvSpPr txBox="1"/>
      </xdr:nvSpPr>
      <xdr:spPr>
        <a:xfrm>
          <a:off x="1645294" y="901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44467</xdr:rowOff>
    </xdr:from>
    <xdr:ext cx="405111" cy="259045"/>
    <xdr:sp macro="" textlink="">
      <xdr:nvSpPr>
        <xdr:cNvPr id="207" name="n_4mainValue【橋りょう・トンネル】&#10;有形固定資産減価償却率"/>
        <xdr:cNvSpPr txBox="1"/>
      </xdr:nvSpPr>
      <xdr:spPr>
        <a:xfrm>
          <a:off x="851544" y="896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9429115" y="9122481"/>
          <a:ext cx="0" cy="1513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9467850" y="1064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9359900" y="10636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9467850" y="891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9359900" y="91224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xdr:cNvSpPr txBox="1"/>
      </xdr:nvSpPr>
      <xdr:spPr>
        <a:xfrm>
          <a:off x="9467850" y="1010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9398000" y="102440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8636000" y="1026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7842250" y="102702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029450" y="10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235700" y="1024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13204</xdr:rowOff>
    </xdr:from>
    <xdr:to>
      <xdr:col>55</xdr:col>
      <xdr:colOff>50800</xdr:colOff>
      <xdr:row>63</xdr:row>
      <xdr:rowOff>114804</xdr:rowOff>
    </xdr:to>
    <xdr:sp macro="" textlink="">
      <xdr:nvSpPr>
        <xdr:cNvPr id="247" name="楕円 246"/>
        <xdr:cNvSpPr/>
      </xdr:nvSpPr>
      <xdr:spPr>
        <a:xfrm>
          <a:off x="9398000" y="104208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163081</xdr:rowOff>
    </xdr:from>
    <xdr:ext cx="534377" cy="259045"/>
    <xdr:sp macro="" textlink="">
      <xdr:nvSpPr>
        <xdr:cNvPr id="248" name="【橋りょう・トンネル】&#10;一人当たり有形固定資産（償却資産）額該当値テキスト"/>
        <xdr:cNvSpPr txBox="1"/>
      </xdr:nvSpPr>
      <xdr:spPr>
        <a:xfrm>
          <a:off x="9467850" y="1040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12998</xdr:rowOff>
    </xdr:from>
    <xdr:to>
      <xdr:col>50</xdr:col>
      <xdr:colOff>165100</xdr:colOff>
      <xdr:row>63</xdr:row>
      <xdr:rowOff>114598</xdr:rowOff>
    </xdr:to>
    <xdr:sp macro="" textlink="">
      <xdr:nvSpPr>
        <xdr:cNvPr id="249" name="楕円 248"/>
        <xdr:cNvSpPr/>
      </xdr:nvSpPr>
      <xdr:spPr>
        <a:xfrm>
          <a:off x="8636000" y="104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63798</xdr:rowOff>
    </xdr:from>
    <xdr:to>
      <xdr:col>55</xdr:col>
      <xdr:colOff>0</xdr:colOff>
      <xdr:row>63</xdr:row>
      <xdr:rowOff>64004</xdr:rowOff>
    </xdr:to>
    <xdr:cxnSp macro="">
      <xdr:nvCxnSpPr>
        <xdr:cNvPr id="250" name="直線コネクタ 249"/>
        <xdr:cNvCxnSpPr/>
      </xdr:nvCxnSpPr>
      <xdr:spPr>
        <a:xfrm>
          <a:off x="8686800" y="10471448"/>
          <a:ext cx="74295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11966</xdr:rowOff>
    </xdr:from>
    <xdr:to>
      <xdr:col>46</xdr:col>
      <xdr:colOff>38100</xdr:colOff>
      <xdr:row>63</xdr:row>
      <xdr:rowOff>113566</xdr:rowOff>
    </xdr:to>
    <xdr:sp macro="" textlink="">
      <xdr:nvSpPr>
        <xdr:cNvPr id="251" name="楕円 250"/>
        <xdr:cNvSpPr/>
      </xdr:nvSpPr>
      <xdr:spPr>
        <a:xfrm>
          <a:off x="7842250" y="104196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62766</xdr:rowOff>
    </xdr:from>
    <xdr:to>
      <xdr:col>50</xdr:col>
      <xdr:colOff>114300</xdr:colOff>
      <xdr:row>63</xdr:row>
      <xdr:rowOff>63798</xdr:rowOff>
    </xdr:to>
    <xdr:cxnSp macro="">
      <xdr:nvCxnSpPr>
        <xdr:cNvPr id="252" name="直線コネクタ 251"/>
        <xdr:cNvCxnSpPr/>
      </xdr:nvCxnSpPr>
      <xdr:spPr>
        <a:xfrm>
          <a:off x="7886700" y="10470416"/>
          <a:ext cx="800100" cy="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13898</xdr:rowOff>
    </xdr:from>
    <xdr:to>
      <xdr:col>41</xdr:col>
      <xdr:colOff>101600</xdr:colOff>
      <xdr:row>63</xdr:row>
      <xdr:rowOff>115498</xdr:rowOff>
    </xdr:to>
    <xdr:sp macro="" textlink="">
      <xdr:nvSpPr>
        <xdr:cNvPr id="253" name="楕円 252"/>
        <xdr:cNvSpPr/>
      </xdr:nvSpPr>
      <xdr:spPr>
        <a:xfrm>
          <a:off x="7029450" y="104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62766</xdr:rowOff>
    </xdr:from>
    <xdr:to>
      <xdr:col>45</xdr:col>
      <xdr:colOff>177800</xdr:colOff>
      <xdr:row>63</xdr:row>
      <xdr:rowOff>64698</xdr:rowOff>
    </xdr:to>
    <xdr:cxnSp macro="">
      <xdr:nvCxnSpPr>
        <xdr:cNvPr id="254" name="直線コネクタ 253"/>
        <xdr:cNvCxnSpPr/>
      </xdr:nvCxnSpPr>
      <xdr:spPr>
        <a:xfrm flipV="1">
          <a:off x="7080250" y="10470416"/>
          <a:ext cx="80645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13291</xdr:rowOff>
    </xdr:from>
    <xdr:to>
      <xdr:col>36</xdr:col>
      <xdr:colOff>165100</xdr:colOff>
      <xdr:row>63</xdr:row>
      <xdr:rowOff>114891</xdr:rowOff>
    </xdr:to>
    <xdr:sp macro="" textlink="">
      <xdr:nvSpPr>
        <xdr:cNvPr id="255" name="楕円 254"/>
        <xdr:cNvSpPr/>
      </xdr:nvSpPr>
      <xdr:spPr>
        <a:xfrm>
          <a:off x="6235700" y="1042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64091</xdr:rowOff>
    </xdr:from>
    <xdr:to>
      <xdr:col>41</xdr:col>
      <xdr:colOff>50800</xdr:colOff>
      <xdr:row>63</xdr:row>
      <xdr:rowOff>64698</xdr:rowOff>
    </xdr:to>
    <xdr:cxnSp macro="">
      <xdr:nvCxnSpPr>
        <xdr:cNvPr id="256" name="直線コネクタ 255"/>
        <xdr:cNvCxnSpPr/>
      </xdr:nvCxnSpPr>
      <xdr:spPr>
        <a:xfrm>
          <a:off x="6286500" y="10471741"/>
          <a:ext cx="79375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xdr:cNvSpPr txBox="1"/>
      </xdr:nvSpPr>
      <xdr:spPr>
        <a:xfrm>
          <a:off x="8425961" y="10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xdr:cNvSpPr txBox="1"/>
      </xdr:nvSpPr>
      <xdr:spPr>
        <a:xfrm>
          <a:off x="7644911" y="1005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xdr:cNvSpPr txBox="1"/>
      </xdr:nvSpPr>
      <xdr:spPr>
        <a:xfrm>
          <a:off x="6851161" y="1006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xdr:cNvSpPr txBox="1"/>
      </xdr:nvSpPr>
      <xdr:spPr>
        <a:xfrm>
          <a:off x="6038361" y="100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105725</xdr:rowOff>
    </xdr:from>
    <xdr:ext cx="534377" cy="259045"/>
    <xdr:sp macro="" textlink="">
      <xdr:nvSpPr>
        <xdr:cNvPr id="261" name="n_1mainValue【橋りょう・トンネル】&#10;一人当たり有形固定資産（償却資産）額"/>
        <xdr:cNvSpPr txBox="1"/>
      </xdr:nvSpPr>
      <xdr:spPr>
        <a:xfrm>
          <a:off x="8425961" y="1051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104693</xdr:rowOff>
    </xdr:from>
    <xdr:ext cx="534377" cy="259045"/>
    <xdr:sp macro="" textlink="">
      <xdr:nvSpPr>
        <xdr:cNvPr id="262" name="n_2mainValue【橋りょう・トンネル】&#10;一人当たり有形固定資産（償却資産）額"/>
        <xdr:cNvSpPr txBox="1"/>
      </xdr:nvSpPr>
      <xdr:spPr>
        <a:xfrm>
          <a:off x="7644911" y="105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106625</xdr:rowOff>
    </xdr:from>
    <xdr:ext cx="534377" cy="259045"/>
    <xdr:sp macro="" textlink="">
      <xdr:nvSpPr>
        <xdr:cNvPr id="263" name="n_3mainValue【橋りょう・トンネル】&#10;一人当たり有形固定資産（償却資産）額"/>
        <xdr:cNvSpPr txBox="1"/>
      </xdr:nvSpPr>
      <xdr:spPr>
        <a:xfrm>
          <a:off x="6851161" y="1051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106018</xdr:rowOff>
    </xdr:from>
    <xdr:ext cx="534377" cy="259045"/>
    <xdr:sp macro="" textlink="">
      <xdr:nvSpPr>
        <xdr:cNvPr id="264" name="n_4mainValue【橋りょう・トンネル】&#10;一人当たり有形固定資産（償却資産）額"/>
        <xdr:cNvSpPr txBox="1"/>
      </xdr:nvSpPr>
      <xdr:spPr>
        <a:xfrm>
          <a:off x="6038361" y="1051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177665" y="13044170"/>
          <a:ext cx="0" cy="121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216400" y="1426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108450" y="142640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216400" y="1282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108450" y="13044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294" name="【公営住宅】&#10;有形固定資産減価償却率平均値テキスト"/>
        <xdr:cNvSpPr txBox="1"/>
      </xdr:nvSpPr>
      <xdr:spPr>
        <a:xfrm>
          <a:off x="4216400" y="13540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127500" y="136823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384550" y="13672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571750" y="136804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778000" y="13646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984250" y="1360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126364</xdr:rowOff>
    </xdr:from>
    <xdr:to>
      <xdr:col>24</xdr:col>
      <xdr:colOff>114300</xdr:colOff>
      <xdr:row>84</xdr:row>
      <xdr:rowOff>56514</xdr:rowOff>
    </xdr:to>
    <xdr:sp macro="" textlink="">
      <xdr:nvSpPr>
        <xdr:cNvPr id="305" name="楕円 304"/>
        <xdr:cNvSpPr/>
      </xdr:nvSpPr>
      <xdr:spPr>
        <a:xfrm>
          <a:off x="4127500" y="138360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104791</xdr:rowOff>
    </xdr:from>
    <xdr:ext cx="405111" cy="259045"/>
    <xdr:sp macro="" textlink="">
      <xdr:nvSpPr>
        <xdr:cNvPr id="306" name="【公営住宅】&#10;有形固定資産減価償却率該当値テキスト"/>
        <xdr:cNvSpPr txBox="1"/>
      </xdr:nvSpPr>
      <xdr:spPr>
        <a:xfrm>
          <a:off x="4216400" y="1381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86361</xdr:rowOff>
    </xdr:from>
    <xdr:to>
      <xdr:col>20</xdr:col>
      <xdr:colOff>38100</xdr:colOff>
      <xdr:row>84</xdr:row>
      <xdr:rowOff>16511</xdr:rowOff>
    </xdr:to>
    <xdr:sp macro="" textlink="">
      <xdr:nvSpPr>
        <xdr:cNvPr id="307" name="楕円 306"/>
        <xdr:cNvSpPr/>
      </xdr:nvSpPr>
      <xdr:spPr>
        <a:xfrm>
          <a:off x="3384550" y="137960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137161</xdr:rowOff>
    </xdr:from>
    <xdr:to>
      <xdr:col>24</xdr:col>
      <xdr:colOff>63500</xdr:colOff>
      <xdr:row>84</xdr:row>
      <xdr:rowOff>5714</xdr:rowOff>
    </xdr:to>
    <xdr:cxnSp macro="">
      <xdr:nvCxnSpPr>
        <xdr:cNvPr id="308" name="直線コネクタ 307"/>
        <xdr:cNvCxnSpPr/>
      </xdr:nvCxnSpPr>
      <xdr:spPr>
        <a:xfrm>
          <a:off x="3429000" y="13846811"/>
          <a:ext cx="749300" cy="3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09" name="楕円 308"/>
        <xdr:cNvSpPr/>
      </xdr:nvSpPr>
      <xdr:spPr>
        <a:xfrm>
          <a:off x="257175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137161</xdr:rowOff>
    </xdr:to>
    <xdr:cxnSp macro="">
      <xdr:nvCxnSpPr>
        <xdr:cNvPr id="310" name="直線コネクタ 309"/>
        <xdr:cNvCxnSpPr/>
      </xdr:nvCxnSpPr>
      <xdr:spPr>
        <a:xfrm>
          <a:off x="2622550" y="13804900"/>
          <a:ext cx="8064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xdr:rowOff>
    </xdr:from>
    <xdr:to>
      <xdr:col>10</xdr:col>
      <xdr:colOff>165100</xdr:colOff>
      <xdr:row>83</xdr:row>
      <xdr:rowOff>106045</xdr:rowOff>
    </xdr:to>
    <xdr:sp macro="" textlink="">
      <xdr:nvSpPr>
        <xdr:cNvPr id="311" name="楕円 310"/>
        <xdr:cNvSpPr/>
      </xdr:nvSpPr>
      <xdr:spPr>
        <a:xfrm>
          <a:off x="1778000" y="137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55245</xdr:rowOff>
    </xdr:from>
    <xdr:to>
      <xdr:col>15</xdr:col>
      <xdr:colOff>50800</xdr:colOff>
      <xdr:row>83</xdr:row>
      <xdr:rowOff>95250</xdr:rowOff>
    </xdr:to>
    <xdr:cxnSp macro="">
      <xdr:nvCxnSpPr>
        <xdr:cNvPr id="312" name="直線コネクタ 311"/>
        <xdr:cNvCxnSpPr/>
      </xdr:nvCxnSpPr>
      <xdr:spPr>
        <a:xfrm>
          <a:off x="1828800" y="13764895"/>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135889</xdr:rowOff>
    </xdr:from>
    <xdr:to>
      <xdr:col>6</xdr:col>
      <xdr:colOff>38100</xdr:colOff>
      <xdr:row>83</xdr:row>
      <xdr:rowOff>66039</xdr:rowOff>
    </xdr:to>
    <xdr:sp macro="" textlink="">
      <xdr:nvSpPr>
        <xdr:cNvPr id="313" name="楕円 312"/>
        <xdr:cNvSpPr/>
      </xdr:nvSpPr>
      <xdr:spPr>
        <a:xfrm>
          <a:off x="984250" y="136804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15239</xdr:rowOff>
    </xdr:from>
    <xdr:to>
      <xdr:col>10</xdr:col>
      <xdr:colOff>114300</xdr:colOff>
      <xdr:row>83</xdr:row>
      <xdr:rowOff>55245</xdr:rowOff>
    </xdr:to>
    <xdr:cxnSp macro="">
      <xdr:nvCxnSpPr>
        <xdr:cNvPr id="314" name="直線コネクタ 313"/>
        <xdr:cNvCxnSpPr/>
      </xdr:nvCxnSpPr>
      <xdr:spPr>
        <a:xfrm>
          <a:off x="1028700" y="13724889"/>
          <a:ext cx="8001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5" name="n_1aveValue【公営住宅】&#10;有形固定資産減価償却率"/>
        <xdr:cNvSpPr txBox="1"/>
      </xdr:nvSpPr>
      <xdr:spPr>
        <a:xfrm>
          <a:off x="3239144" y="1345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316" name="n_2aveValue【公営住宅】&#10;有形固定資産減価償却率"/>
        <xdr:cNvSpPr txBox="1"/>
      </xdr:nvSpPr>
      <xdr:spPr>
        <a:xfrm>
          <a:off x="2439044"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317" name="n_3aveValue【公営住宅】&#10;有形固定資産減価償却率"/>
        <xdr:cNvSpPr txBox="1"/>
      </xdr:nvSpPr>
      <xdr:spPr>
        <a:xfrm>
          <a:off x="1645294" y="1342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318" name="n_4aveValue【公営住宅】&#10;有形固定資産減価償却率"/>
        <xdr:cNvSpPr txBox="1"/>
      </xdr:nvSpPr>
      <xdr:spPr>
        <a:xfrm>
          <a:off x="85154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7638</xdr:rowOff>
    </xdr:from>
    <xdr:ext cx="405111" cy="259045"/>
    <xdr:sp macro="" textlink="">
      <xdr:nvSpPr>
        <xdr:cNvPr id="319" name="n_1mainValue【公営住宅】&#10;有形固定資産減価償却率"/>
        <xdr:cNvSpPr txBox="1"/>
      </xdr:nvSpPr>
      <xdr:spPr>
        <a:xfrm>
          <a:off x="32391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20" name="n_2mainValue【公営住宅】&#10;有形固定資産減価償却率"/>
        <xdr:cNvSpPr txBox="1"/>
      </xdr:nvSpPr>
      <xdr:spPr>
        <a:xfrm>
          <a:off x="2439044"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97172</xdr:rowOff>
    </xdr:from>
    <xdr:ext cx="405111" cy="259045"/>
    <xdr:sp macro="" textlink="">
      <xdr:nvSpPr>
        <xdr:cNvPr id="321" name="n_3mainValue【公営住宅】&#10;有形固定資産減価償却率"/>
        <xdr:cNvSpPr txBox="1"/>
      </xdr:nvSpPr>
      <xdr:spPr>
        <a:xfrm>
          <a:off x="1645294" y="13806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57166</xdr:rowOff>
    </xdr:from>
    <xdr:ext cx="405111" cy="259045"/>
    <xdr:sp macro="" textlink="">
      <xdr:nvSpPr>
        <xdr:cNvPr id="322" name="n_4mainValue【公営住宅】&#10;有形固定資産減価償却率"/>
        <xdr:cNvSpPr txBox="1"/>
      </xdr:nvSpPr>
      <xdr:spPr>
        <a:xfrm>
          <a:off x="851544" y="13766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5956300" y="14135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527221" y="13999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527221" y="12894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9429115" y="12905676"/>
          <a:ext cx="0" cy="1223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9467850" y="1413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9359900" y="14129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9467850" y="1269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9359900" y="129056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347" name="【公営住宅】&#10;一人当たり面積平均値テキスト"/>
        <xdr:cNvSpPr txBox="1"/>
      </xdr:nvSpPr>
      <xdr:spPr>
        <a:xfrm>
          <a:off x="9467850" y="13711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9398000" y="138603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8636000" y="138661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7842250" y="13872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029450" y="138626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235700" y="13853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165036</xdr:rowOff>
    </xdr:from>
    <xdr:to>
      <xdr:col>55</xdr:col>
      <xdr:colOff>50800</xdr:colOff>
      <xdr:row>85</xdr:row>
      <xdr:rowOff>95186</xdr:rowOff>
    </xdr:to>
    <xdr:sp macro="" textlink="">
      <xdr:nvSpPr>
        <xdr:cNvPr id="358" name="楕円 357"/>
        <xdr:cNvSpPr/>
      </xdr:nvSpPr>
      <xdr:spPr>
        <a:xfrm>
          <a:off x="9398000" y="140397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79963</xdr:rowOff>
    </xdr:from>
    <xdr:ext cx="469744" cy="259045"/>
    <xdr:sp macro="" textlink="">
      <xdr:nvSpPr>
        <xdr:cNvPr id="359" name="【公営住宅】&#10;一人当たり面積該当値テキスト"/>
        <xdr:cNvSpPr txBox="1"/>
      </xdr:nvSpPr>
      <xdr:spPr>
        <a:xfrm>
          <a:off x="9467850" y="1395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165036</xdr:rowOff>
    </xdr:from>
    <xdr:to>
      <xdr:col>50</xdr:col>
      <xdr:colOff>165100</xdr:colOff>
      <xdr:row>85</xdr:row>
      <xdr:rowOff>95186</xdr:rowOff>
    </xdr:to>
    <xdr:sp macro="" textlink="">
      <xdr:nvSpPr>
        <xdr:cNvPr id="360" name="楕円 359"/>
        <xdr:cNvSpPr/>
      </xdr:nvSpPr>
      <xdr:spPr>
        <a:xfrm>
          <a:off x="8636000" y="140397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44386</xdr:rowOff>
    </xdr:from>
    <xdr:to>
      <xdr:col>55</xdr:col>
      <xdr:colOff>0</xdr:colOff>
      <xdr:row>85</xdr:row>
      <xdr:rowOff>44386</xdr:rowOff>
    </xdr:to>
    <xdr:cxnSp macro="">
      <xdr:nvCxnSpPr>
        <xdr:cNvPr id="361" name="直線コネクタ 360"/>
        <xdr:cNvCxnSpPr/>
      </xdr:nvCxnSpPr>
      <xdr:spPr>
        <a:xfrm>
          <a:off x="8686800" y="1408423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164464</xdr:rowOff>
    </xdr:from>
    <xdr:to>
      <xdr:col>46</xdr:col>
      <xdr:colOff>38100</xdr:colOff>
      <xdr:row>85</xdr:row>
      <xdr:rowOff>94614</xdr:rowOff>
    </xdr:to>
    <xdr:sp macro="" textlink="">
      <xdr:nvSpPr>
        <xdr:cNvPr id="362" name="楕円 361"/>
        <xdr:cNvSpPr/>
      </xdr:nvSpPr>
      <xdr:spPr>
        <a:xfrm>
          <a:off x="7842250" y="140392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43814</xdr:rowOff>
    </xdr:from>
    <xdr:to>
      <xdr:col>50</xdr:col>
      <xdr:colOff>114300</xdr:colOff>
      <xdr:row>85</xdr:row>
      <xdr:rowOff>44386</xdr:rowOff>
    </xdr:to>
    <xdr:cxnSp macro="">
      <xdr:nvCxnSpPr>
        <xdr:cNvPr id="363" name="直線コネクタ 362"/>
        <xdr:cNvCxnSpPr/>
      </xdr:nvCxnSpPr>
      <xdr:spPr>
        <a:xfrm>
          <a:off x="7886700" y="14083664"/>
          <a:ext cx="8001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164464</xdr:rowOff>
    </xdr:from>
    <xdr:to>
      <xdr:col>41</xdr:col>
      <xdr:colOff>101600</xdr:colOff>
      <xdr:row>85</xdr:row>
      <xdr:rowOff>94614</xdr:rowOff>
    </xdr:to>
    <xdr:sp macro="" textlink="">
      <xdr:nvSpPr>
        <xdr:cNvPr id="364" name="楕円 363"/>
        <xdr:cNvSpPr/>
      </xdr:nvSpPr>
      <xdr:spPr>
        <a:xfrm>
          <a:off x="7029450" y="140392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43814</xdr:rowOff>
    </xdr:from>
    <xdr:to>
      <xdr:col>45</xdr:col>
      <xdr:colOff>177800</xdr:colOff>
      <xdr:row>85</xdr:row>
      <xdr:rowOff>43814</xdr:rowOff>
    </xdr:to>
    <xdr:cxnSp macro="">
      <xdr:nvCxnSpPr>
        <xdr:cNvPr id="365" name="直線コネクタ 364"/>
        <xdr:cNvCxnSpPr/>
      </xdr:nvCxnSpPr>
      <xdr:spPr>
        <a:xfrm>
          <a:off x="7080250" y="1408366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163894</xdr:rowOff>
    </xdr:from>
    <xdr:to>
      <xdr:col>36</xdr:col>
      <xdr:colOff>165100</xdr:colOff>
      <xdr:row>85</xdr:row>
      <xdr:rowOff>94044</xdr:rowOff>
    </xdr:to>
    <xdr:sp macro="" textlink="">
      <xdr:nvSpPr>
        <xdr:cNvPr id="366" name="楕円 365"/>
        <xdr:cNvSpPr/>
      </xdr:nvSpPr>
      <xdr:spPr>
        <a:xfrm>
          <a:off x="6235700" y="140386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43244</xdr:rowOff>
    </xdr:from>
    <xdr:to>
      <xdr:col>41</xdr:col>
      <xdr:colOff>50800</xdr:colOff>
      <xdr:row>85</xdr:row>
      <xdr:rowOff>43814</xdr:rowOff>
    </xdr:to>
    <xdr:cxnSp macro="">
      <xdr:nvCxnSpPr>
        <xdr:cNvPr id="367" name="直線コネクタ 366"/>
        <xdr:cNvCxnSpPr/>
      </xdr:nvCxnSpPr>
      <xdr:spPr>
        <a:xfrm>
          <a:off x="6286500" y="14083094"/>
          <a:ext cx="79375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368" name="n_1aveValue【公営住宅】&#10;一人当たり面積"/>
        <xdr:cNvSpPr txBox="1"/>
      </xdr:nvSpPr>
      <xdr:spPr>
        <a:xfrm>
          <a:off x="845827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369" name="n_2aveValue【公営住宅】&#10;一人当たり面積"/>
        <xdr:cNvSpPr txBox="1"/>
      </xdr:nvSpPr>
      <xdr:spPr>
        <a:xfrm>
          <a:off x="7677227" y="1365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370" name="n_3aveValue【公営住宅】&#10;一人当たり面積"/>
        <xdr:cNvSpPr txBox="1"/>
      </xdr:nvSpPr>
      <xdr:spPr>
        <a:xfrm>
          <a:off x="6864427" y="1364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371" name="n_4aveValue【公営住宅】&#10;一人当たり面積"/>
        <xdr:cNvSpPr txBox="1"/>
      </xdr:nvSpPr>
      <xdr:spPr>
        <a:xfrm>
          <a:off x="6070677" y="136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86313</xdr:rowOff>
    </xdr:from>
    <xdr:ext cx="469744" cy="259045"/>
    <xdr:sp macro="" textlink="">
      <xdr:nvSpPr>
        <xdr:cNvPr id="372" name="n_1mainValue【公営住宅】&#10;一人当たり面積"/>
        <xdr:cNvSpPr txBox="1"/>
      </xdr:nvSpPr>
      <xdr:spPr>
        <a:xfrm>
          <a:off x="8458277" y="1412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85741</xdr:rowOff>
    </xdr:from>
    <xdr:ext cx="469744" cy="259045"/>
    <xdr:sp macro="" textlink="">
      <xdr:nvSpPr>
        <xdr:cNvPr id="373" name="n_2mainValue【公営住宅】&#10;一人当たり面積"/>
        <xdr:cNvSpPr txBox="1"/>
      </xdr:nvSpPr>
      <xdr:spPr>
        <a:xfrm>
          <a:off x="7677227" y="1412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85741</xdr:rowOff>
    </xdr:from>
    <xdr:ext cx="469744" cy="259045"/>
    <xdr:sp macro="" textlink="">
      <xdr:nvSpPr>
        <xdr:cNvPr id="374" name="n_3mainValue【公営住宅】&#10;一人当たり面積"/>
        <xdr:cNvSpPr txBox="1"/>
      </xdr:nvSpPr>
      <xdr:spPr>
        <a:xfrm>
          <a:off x="6864427" y="1412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85171</xdr:rowOff>
    </xdr:from>
    <xdr:ext cx="469744" cy="259045"/>
    <xdr:sp macro="" textlink="">
      <xdr:nvSpPr>
        <xdr:cNvPr id="375" name="n_4mainValue【公営住宅】&#10;一人当たり面積"/>
        <xdr:cNvSpPr txBox="1"/>
      </xdr:nvSpPr>
      <xdr:spPr>
        <a:xfrm>
          <a:off x="6070677" y="141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4699614" y="5494655"/>
          <a:ext cx="0" cy="140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4738350" y="690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4611350" y="69011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473835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4611350" y="54946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21607</xdr:rowOff>
    </xdr:from>
    <xdr:ext cx="405111" cy="259045"/>
    <xdr:sp macro="" textlink="">
      <xdr:nvSpPr>
        <xdr:cNvPr id="421" name="【認定こども園・幼稚園・保育所】&#10;有形固定資産減価償却率平均値テキスト"/>
        <xdr:cNvSpPr txBox="1"/>
      </xdr:nvSpPr>
      <xdr:spPr>
        <a:xfrm>
          <a:off x="14738350" y="5971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4649450" y="61137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388745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30937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2299950" y="6110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148715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27305</xdr:rowOff>
    </xdr:from>
    <xdr:to>
      <xdr:col>85</xdr:col>
      <xdr:colOff>177800</xdr:colOff>
      <xdr:row>40</xdr:row>
      <xdr:rowOff>128905</xdr:rowOff>
    </xdr:to>
    <xdr:sp macro="" textlink="">
      <xdr:nvSpPr>
        <xdr:cNvPr id="432" name="楕円 431"/>
        <xdr:cNvSpPr/>
      </xdr:nvSpPr>
      <xdr:spPr>
        <a:xfrm>
          <a:off x="14649450" y="66376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5732</xdr:rowOff>
    </xdr:from>
    <xdr:ext cx="405111" cy="259045"/>
    <xdr:sp macro="" textlink="">
      <xdr:nvSpPr>
        <xdr:cNvPr id="433" name="【認定こども園・幼稚園・保育所】&#10;有形固定資産減価償却率該当値テキスト"/>
        <xdr:cNvSpPr txBox="1"/>
      </xdr:nvSpPr>
      <xdr:spPr>
        <a:xfrm>
          <a:off x="1473835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170180</xdr:rowOff>
    </xdr:from>
    <xdr:to>
      <xdr:col>81</xdr:col>
      <xdr:colOff>101600</xdr:colOff>
      <xdr:row>40</xdr:row>
      <xdr:rowOff>100330</xdr:rowOff>
    </xdr:to>
    <xdr:sp macro="" textlink="">
      <xdr:nvSpPr>
        <xdr:cNvPr id="434" name="楕円 433"/>
        <xdr:cNvSpPr/>
      </xdr:nvSpPr>
      <xdr:spPr>
        <a:xfrm>
          <a:off x="1388745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49530</xdr:rowOff>
    </xdr:from>
    <xdr:to>
      <xdr:col>85</xdr:col>
      <xdr:colOff>127000</xdr:colOff>
      <xdr:row>40</xdr:row>
      <xdr:rowOff>78105</xdr:rowOff>
    </xdr:to>
    <xdr:cxnSp macro="">
      <xdr:nvCxnSpPr>
        <xdr:cNvPr id="435" name="直線コネクタ 434"/>
        <xdr:cNvCxnSpPr/>
      </xdr:nvCxnSpPr>
      <xdr:spPr>
        <a:xfrm>
          <a:off x="13938250" y="665988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139700</xdr:rowOff>
    </xdr:from>
    <xdr:to>
      <xdr:col>76</xdr:col>
      <xdr:colOff>165100</xdr:colOff>
      <xdr:row>40</xdr:row>
      <xdr:rowOff>69850</xdr:rowOff>
    </xdr:to>
    <xdr:sp macro="" textlink="">
      <xdr:nvSpPr>
        <xdr:cNvPr id="436" name="楕円 435"/>
        <xdr:cNvSpPr/>
      </xdr:nvSpPr>
      <xdr:spPr>
        <a:xfrm>
          <a:off x="13093700" y="6584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19050</xdr:rowOff>
    </xdr:from>
    <xdr:to>
      <xdr:col>81</xdr:col>
      <xdr:colOff>50800</xdr:colOff>
      <xdr:row>40</xdr:row>
      <xdr:rowOff>49530</xdr:rowOff>
    </xdr:to>
    <xdr:cxnSp macro="">
      <xdr:nvCxnSpPr>
        <xdr:cNvPr id="437" name="直線コネクタ 436"/>
        <xdr:cNvCxnSpPr/>
      </xdr:nvCxnSpPr>
      <xdr:spPr>
        <a:xfrm>
          <a:off x="13144500" y="6629400"/>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107315</xdr:rowOff>
    </xdr:from>
    <xdr:to>
      <xdr:col>72</xdr:col>
      <xdr:colOff>38100</xdr:colOff>
      <xdr:row>40</xdr:row>
      <xdr:rowOff>37465</xdr:rowOff>
    </xdr:to>
    <xdr:sp macro="" textlink="">
      <xdr:nvSpPr>
        <xdr:cNvPr id="438" name="楕円 437"/>
        <xdr:cNvSpPr/>
      </xdr:nvSpPr>
      <xdr:spPr>
        <a:xfrm>
          <a:off x="12299950" y="65525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158115</xdr:rowOff>
    </xdr:from>
    <xdr:to>
      <xdr:col>76</xdr:col>
      <xdr:colOff>114300</xdr:colOff>
      <xdr:row>40</xdr:row>
      <xdr:rowOff>19050</xdr:rowOff>
    </xdr:to>
    <xdr:cxnSp macro="">
      <xdr:nvCxnSpPr>
        <xdr:cNvPr id="439" name="直線コネクタ 438"/>
        <xdr:cNvCxnSpPr/>
      </xdr:nvCxnSpPr>
      <xdr:spPr>
        <a:xfrm>
          <a:off x="12344400" y="6603365"/>
          <a:ext cx="8001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71120</xdr:rowOff>
    </xdr:from>
    <xdr:to>
      <xdr:col>67</xdr:col>
      <xdr:colOff>101600</xdr:colOff>
      <xdr:row>40</xdr:row>
      <xdr:rowOff>1270</xdr:rowOff>
    </xdr:to>
    <xdr:sp macro="" textlink="">
      <xdr:nvSpPr>
        <xdr:cNvPr id="440" name="楕円 439"/>
        <xdr:cNvSpPr/>
      </xdr:nvSpPr>
      <xdr:spPr>
        <a:xfrm>
          <a:off x="11487150" y="6516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121920</xdr:rowOff>
    </xdr:from>
    <xdr:to>
      <xdr:col>71</xdr:col>
      <xdr:colOff>177800</xdr:colOff>
      <xdr:row>39</xdr:row>
      <xdr:rowOff>158115</xdr:rowOff>
    </xdr:to>
    <xdr:cxnSp macro="">
      <xdr:nvCxnSpPr>
        <xdr:cNvPr id="441" name="直線コネクタ 440"/>
        <xdr:cNvCxnSpPr/>
      </xdr:nvCxnSpPr>
      <xdr:spPr>
        <a:xfrm>
          <a:off x="11537950" y="6567170"/>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126382</xdr:rowOff>
    </xdr:from>
    <xdr:ext cx="405111" cy="259045"/>
    <xdr:sp macro="" textlink="">
      <xdr:nvSpPr>
        <xdr:cNvPr id="442" name="n_1aveValue【認定こども園・幼稚園・保育所】&#10;有形固定資産減価償却率"/>
        <xdr:cNvSpPr txBox="1"/>
      </xdr:nvSpPr>
      <xdr:spPr>
        <a:xfrm>
          <a:off x="13742044" y="5911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122572</xdr:rowOff>
    </xdr:from>
    <xdr:ext cx="405111" cy="259045"/>
    <xdr:sp macro="" textlink="">
      <xdr:nvSpPr>
        <xdr:cNvPr id="443" name="n_2aveValue【認定こども園・幼稚園・保育所】&#10;有形固定資産減価償却率"/>
        <xdr:cNvSpPr txBox="1"/>
      </xdr:nvSpPr>
      <xdr:spPr>
        <a:xfrm>
          <a:off x="12960994" y="5907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4" name="n_3aveValue【認定こども園・幼稚園・保育所】&#10;有形固定資産減価償却率"/>
        <xdr:cNvSpPr txBox="1"/>
      </xdr:nvSpPr>
      <xdr:spPr>
        <a:xfrm>
          <a:off x="12167244" y="589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5" name="n_4aveValue【認定こども園・幼稚園・保育所】&#10;有形固定資産減価償却率"/>
        <xdr:cNvSpPr txBox="1"/>
      </xdr:nvSpPr>
      <xdr:spPr>
        <a:xfrm>
          <a:off x="113544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91457</xdr:rowOff>
    </xdr:from>
    <xdr:ext cx="405111" cy="259045"/>
    <xdr:sp macro="" textlink="">
      <xdr:nvSpPr>
        <xdr:cNvPr id="446" name="n_1mainValue【認定こども園・幼稚園・保育所】&#10;有形固定資産減価償却率"/>
        <xdr:cNvSpPr txBox="1"/>
      </xdr:nvSpPr>
      <xdr:spPr>
        <a:xfrm>
          <a:off x="1374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60977</xdr:rowOff>
    </xdr:from>
    <xdr:ext cx="405111" cy="259045"/>
    <xdr:sp macro="" textlink="">
      <xdr:nvSpPr>
        <xdr:cNvPr id="447" name="n_2mainValue【認定こども園・幼稚園・保育所】&#10;有形固定資産減価償却率"/>
        <xdr:cNvSpPr txBox="1"/>
      </xdr:nvSpPr>
      <xdr:spPr>
        <a:xfrm>
          <a:off x="1296099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28592</xdr:rowOff>
    </xdr:from>
    <xdr:ext cx="405111" cy="259045"/>
    <xdr:sp macro="" textlink="">
      <xdr:nvSpPr>
        <xdr:cNvPr id="448" name="n_3mainValue【認定こども園・幼稚園・保育所】&#10;有形固定資産減価償却率"/>
        <xdr:cNvSpPr txBox="1"/>
      </xdr:nvSpPr>
      <xdr:spPr>
        <a:xfrm>
          <a:off x="121672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163847</xdr:rowOff>
    </xdr:from>
    <xdr:ext cx="405111" cy="259045"/>
    <xdr:sp macro="" textlink="">
      <xdr:nvSpPr>
        <xdr:cNvPr id="449" name="n_4mainValue【認定こども園・幼稚園・保育所】&#10;有形固定資産減価償却率"/>
        <xdr:cNvSpPr txBox="1"/>
      </xdr:nvSpPr>
      <xdr:spPr>
        <a:xfrm>
          <a:off x="11354444"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xdr:cNvCxnSpPr/>
      </xdr:nvCxnSpPr>
      <xdr:spPr>
        <a:xfrm flipV="1">
          <a:off x="19951064" y="5741670"/>
          <a:ext cx="0" cy="1198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19989800" y="694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19881850" y="6940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xdr:cNvSpPr txBox="1"/>
      </xdr:nvSpPr>
      <xdr:spPr>
        <a:xfrm>
          <a:off x="19989800" y="55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19881850" y="5741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78" name="【認定こども園・幼稚園・保育所】&#10;一人当たり面積平均値テキスト"/>
        <xdr:cNvSpPr txBox="1"/>
      </xdr:nvSpPr>
      <xdr:spPr>
        <a:xfrm>
          <a:off x="19989800" y="635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199009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xdr:cNvSpPr/>
      </xdr:nvSpPr>
      <xdr:spPr>
        <a:xfrm>
          <a:off x="19157950" y="6489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1834515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xdr:cNvSpPr/>
      </xdr:nvSpPr>
      <xdr:spPr>
        <a:xfrm>
          <a:off x="175514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xdr:cNvSpPr/>
      </xdr:nvSpPr>
      <xdr:spPr>
        <a:xfrm>
          <a:off x="167576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48260</xdr:rowOff>
    </xdr:from>
    <xdr:to>
      <xdr:col>116</xdr:col>
      <xdr:colOff>114300</xdr:colOff>
      <xdr:row>40</xdr:row>
      <xdr:rowOff>149860</xdr:rowOff>
    </xdr:to>
    <xdr:sp macro="" textlink="">
      <xdr:nvSpPr>
        <xdr:cNvPr id="489" name="楕円 488"/>
        <xdr:cNvSpPr/>
      </xdr:nvSpPr>
      <xdr:spPr>
        <a:xfrm>
          <a:off x="199009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26687</xdr:rowOff>
    </xdr:from>
    <xdr:ext cx="469744" cy="259045"/>
    <xdr:sp macro="" textlink="">
      <xdr:nvSpPr>
        <xdr:cNvPr id="490" name="【認定こども園・幼稚園・保育所】&#10;一人当たり面積該当値テキスト"/>
        <xdr:cNvSpPr txBox="1"/>
      </xdr:nvSpPr>
      <xdr:spPr>
        <a:xfrm>
          <a:off x="19989800"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48260</xdr:rowOff>
    </xdr:from>
    <xdr:to>
      <xdr:col>112</xdr:col>
      <xdr:colOff>38100</xdr:colOff>
      <xdr:row>40</xdr:row>
      <xdr:rowOff>149860</xdr:rowOff>
    </xdr:to>
    <xdr:sp macro="" textlink="">
      <xdr:nvSpPr>
        <xdr:cNvPr id="491" name="楕円 490"/>
        <xdr:cNvSpPr/>
      </xdr:nvSpPr>
      <xdr:spPr>
        <a:xfrm>
          <a:off x="19157950" y="66586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99060</xdr:rowOff>
    </xdr:from>
    <xdr:to>
      <xdr:col>116</xdr:col>
      <xdr:colOff>63500</xdr:colOff>
      <xdr:row>40</xdr:row>
      <xdr:rowOff>99060</xdr:rowOff>
    </xdr:to>
    <xdr:cxnSp macro="">
      <xdr:nvCxnSpPr>
        <xdr:cNvPr id="492" name="直線コネクタ 491"/>
        <xdr:cNvCxnSpPr/>
      </xdr:nvCxnSpPr>
      <xdr:spPr>
        <a:xfrm>
          <a:off x="19202400" y="670941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48260</xdr:rowOff>
    </xdr:from>
    <xdr:to>
      <xdr:col>107</xdr:col>
      <xdr:colOff>101600</xdr:colOff>
      <xdr:row>40</xdr:row>
      <xdr:rowOff>149860</xdr:rowOff>
    </xdr:to>
    <xdr:sp macro="" textlink="">
      <xdr:nvSpPr>
        <xdr:cNvPr id="493" name="楕円 492"/>
        <xdr:cNvSpPr/>
      </xdr:nvSpPr>
      <xdr:spPr>
        <a:xfrm>
          <a:off x="1834515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99060</xdr:rowOff>
    </xdr:from>
    <xdr:to>
      <xdr:col>111</xdr:col>
      <xdr:colOff>177800</xdr:colOff>
      <xdr:row>40</xdr:row>
      <xdr:rowOff>99060</xdr:rowOff>
    </xdr:to>
    <xdr:cxnSp macro="">
      <xdr:nvCxnSpPr>
        <xdr:cNvPr id="494" name="直線コネクタ 493"/>
        <xdr:cNvCxnSpPr/>
      </xdr:nvCxnSpPr>
      <xdr:spPr>
        <a:xfrm>
          <a:off x="18395950" y="670941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95" name="楕円 494"/>
        <xdr:cNvSpPr/>
      </xdr:nvSpPr>
      <xdr:spPr>
        <a:xfrm>
          <a:off x="175514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99060</xdr:rowOff>
    </xdr:from>
    <xdr:to>
      <xdr:col>107</xdr:col>
      <xdr:colOff>50800</xdr:colOff>
      <xdr:row>40</xdr:row>
      <xdr:rowOff>99060</xdr:rowOff>
    </xdr:to>
    <xdr:cxnSp macro="">
      <xdr:nvCxnSpPr>
        <xdr:cNvPr id="496" name="直線コネクタ 495"/>
        <xdr:cNvCxnSpPr/>
      </xdr:nvCxnSpPr>
      <xdr:spPr>
        <a:xfrm>
          <a:off x="17602200" y="67094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497" name="楕円 496"/>
        <xdr:cNvSpPr/>
      </xdr:nvSpPr>
      <xdr:spPr>
        <a:xfrm>
          <a:off x="16757650" y="66586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99060</xdr:rowOff>
    </xdr:to>
    <xdr:cxnSp macro="">
      <xdr:nvCxnSpPr>
        <xdr:cNvPr id="498" name="直線コネクタ 497"/>
        <xdr:cNvCxnSpPr/>
      </xdr:nvCxnSpPr>
      <xdr:spPr>
        <a:xfrm>
          <a:off x="16802100" y="670941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99" name="n_1aveValue【認定こども園・幼稚園・保育所】&#10;一人当たり面積"/>
        <xdr:cNvSpPr txBox="1"/>
      </xdr:nvSpPr>
      <xdr:spPr>
        <a:xfrm>
          <a:off x="189802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00" name="n_2aveValue【認定こども園・幼稚園・保育所】&#10;一人当たり面積"/>
        <xdr:cNvSpPr txBox="1"/>
      </xdr:nvSpPr>
      <xdr:spPr>
        <a:xfrm>
          <a:off x="181801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01" name="n_3aveValue【認定こども園・幼稚園・保育所】&#10;一人当たり面積"/>
        <xdr:cNvSpPr txBox="1"/>
      </xdr:nvSpPr>
      <xdr:spPr>
        <a:xfrm>
          <a:off x="1738637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02" name="n_4aveValue【認定こども園・幼稚園・保育所】&#10;一人当たり面積"/>
        <xdr:cNvSpPr txBox="1"/>
      </xdr:nvSpPr>
      <xdr:spPr>
        <a:xfrm>
          <a:off x="165926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140987</xdr:rowOff>
    </xdr:from>
    <xdr:ext cx="469744" cy="259045"/>
    <xdr:sp macro="" textlink="">
      <xdr:nvSpPr>
        <xdr:cNvPr id="503" name="n_1mainValue【認定こども園・幼稚園・保育所】&#10;一人当たり面積"/>
        <xdr:cNvSpPr txBox="1"/>
      </xdr:nvSpPr>
      <xdr:spPr>
        <a:xfrm>
          <a:off x="18980227"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140987</xdr:rowOff>
    </xdr:from>
    <xdr:ext cx="469744" cy="259045"/>
    <xdr:sp macro="" textlink="">
      <xdr:nvSpPr>
        <xdr:cNvPr id="504" name="n_2mainValue【認定こども園・幼稚園・保育所】&#10;一人当たり面積"/>
        <xdr:cNvSpPr txBox="1"/>
      </xdr:nvSpPr>
      <xdr:spPr>
        <a:xfrm>
          <a:off x="18180127"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05" name="n_3mainValue【認定こども園・幼稚園・保育所】&#10;一人当たり面積"/>
        <xdr:cNvSpPr txBox="1"/>
      </xdr:nvSpPr>
      <xdr:spPr>
        <a:xfrm>
          <a:off x="17386377"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506" name="n_4mainValue【認定こども園・幼稚園・保育所】&#10;一人当たり面積"/>
        <xdr:cNvSpPr txBox="1"/>
      </xdr:nvSpPr>
      <xdr:spPr>
        <a:xfrm>
          <a:off x="16592627"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xdr:cNvCxnSpPr/>
      </xdr:nvCxnSpPr>
      <xdr:spPr>
        <a:xfrm flipV="1">
          <a:off x="14699614" y="9235440"/>
          <a:ext cx="0" cy="1191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xdr:cNvSpPr txBox="1"/>
      </xdr:nvSpPr>
      <xdr:spPr>
        <a:xfrm>
          <a:off x="14738350" y="1043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xdr:cNvCxnSpPr/>
      </xdr:nvCxnSpPr>
      <xdr:spPr>
        <a:xfrm>
          <a:off x="14611350" y="1042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xdr:cNvSpPr txBox="1"/>
      </xdr:nvSpPr>
      <xdr:spPr>
        <a:xfrm>
          <a:off x="14738350" y="901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xdr:cNvCxnSpPr/>
      </xdr:nvCxnSpPr>
      <xdr:spPr>
        <a:xfrm>
          <a:off x="14611350" y="92354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36" name="【学校施設】&#10;有形固定資産減価償却率平均値テキスト"/>
        <xdr:cNvSpPr txBox="1"/>
      </xdr:nvSpPr>
      <xdr:spPr>
        <a:xfrm>
          <a:off x="14738350" y="9603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xdr:cNvSpPr/>
      </xdr:nvSpPr>
      <xdr:spPr>
        <a:xfrm>
          <a:off x="14649450" y="9745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xdr:cNvSpPr/>
      </xdr:nvSpPr>
      <xdr:spPr>
        <a:xfrm>
          <a:off x="1388745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xdr:cNvSpPr/>
      </xdr:nvSpPr>
      <xdr:spPr>
        <a:xfrm>
          <a:off x="130937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xdr:cNvSpPr/>
      </xdr:nvSpPr>
      <xdr:spPr>
        <a:xfrm>
          <a:off x="12299950" y="9761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xdr:cNvSpPr/>
      </xdr:nvSpPr>
      <xdr:spPr>
        <a:xfrm>
          <a:off x="11487150" y="9740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47" name="楕円 546"/>
        <xdr:cNvSpPr/>
      </xdr:nvSpPr>
      <xdr:spPr>
        <a:xfrm>
          <a:off x="14649450" y="99872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48" name="【学校施設】&#10;有形固定資産減価償却率該当値テキスト"/>
        <xdr:cNvSpPr txBox="1"/>
      </xdr:nvSpPr>
      <xdr:spPr>
        <a:xfrm>
          <a:off x="1473835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549" name="楕円 548"/>
        <xdr:cNvSpPr/>
      </xdr:nvSpPr>
      <xdr:spPr>
        <a:xfrm>
          <a:off x="1388745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49530</xdr:rowOff>
    </xdr:from>
    <xdr:to>
      <xdr:col>85</xdr:col>
      <xdr:colOff>127000</xdr:colOff>
      <xdr:row>60</xdr:row>
      <xdr:rowOff>125730</xdr:rowOff>
    </xdr:to>
    <xdr:cxnSp macro="">
      <xdr:nvCxnSpPr>
        <xdr:cNvPr id="550" name="直線コネクタ 549"/>
        <xdr:cNvCxnSpPr/>
      </xdr:nvCxnSpPr>
      <xdr:spPr>
        <a:xfrm>
          <a:off x="13938250" y="9961880"/>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93980</xdr:rowOff>
    </xdr:from>
    <xdr:to>
      <xdr:col>76</xdr:col>
      <xdr:colOff>165100</xdr:colOff>
      <xdr:row>60</xdr:row>
      <xdr:rowOff>24130</xdr:rowOff>
    </xdr:to>
    <xdr:sp macro="" textlink="">
      <xdr:nvSpPr>
        <xdr:cNvPr id="551" name="楕円 550"/>
        <xdr:cNvSpPr/>
      </xdr:nvSpPr>
      <xdr:spPr>
        <a:xfrm>
          <a:off x="13093700" y="9841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144780</xdr:rowOff>
    </xdr:from>
    <xdr:to>
      <xdr:col>81</xdr:col>
      <xdr:colOff>50800</xdr:colOff>
      <xdr:row>60</xdr:row>
      <xdr:rowOff>49530</xdr:rowOff>
    </xdr:to>
    <xdr:cxnSp macro="">
      <xdr:nvCxnSpPr>
        <xdr:cNvPr id="552" name="直線コネクタ 551"/>
        <xdr:cNvCxnSpPr/>
      </xdr:nvCxnSpPr>
      <xdr:spPr>
        <a:xfrm>
          <a:off x="13144500" y="9892030"/>
          <a:ext cx="79375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53" name="楕円 552"/>
        <xdr:cNvSpPr/>
      </xdr:nvSpPr>
      <xdr:spPr>
        <a:xfrm>
          <a:off x="12299950" y="97764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80010</xdr:rowOff>
    </xdr:from>
    <xdr:to>
      <xdr:col>76</xdr:col>
      <xdr:colOff>114300</xdr:colOff>
      <xdr:row>59</xdr:row>
      <xdr:rowOff>144780</xdr:rowOff>
    </xdr:to>
    <xdr:cxnSp macro="">
      <xdr:nvCxnSpPr>
        <xdr:cNvPr id="554" name="直線コネクタ 553"/>
        <xdr:cNvCxnSpPr/>
      </xdr:nvCxnSpPr>
      <xdr:spPr>
        <a:xfrm>
          <a:off x="12344400" y="9827260"/>
          <a:ext cx="8001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555" name="楕円 554"/>
        <xdr:cNvSpPr/>
      </xdr:nvSpPr>
      <xdr:spPr>
        <a:xfrm>
          <a:off x="11487150" y="9748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80010</xdr:rowOff>
    </xdr:to>
    <xdr:cxnSp macro="">
      <xdr:nvCxnSpPr>
        <xdr:cNvPr id="556" name="直線コネクタ 555"/>
        <xdr:cNvCxnSpPr/>
      </xdr:nvCxnSpPr>
      <xdr:spPr>
        <a:xfrm>
          <a:off x="11537950" y="979297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162577</xdr:rowOff>
    </xdr:from>
    <xdr:ext cx="405111" cy="259045"/>
    <xdr:sp macro="" textlink="">
      <xdr:nvSpPr>
        <xdr:cNvPr id="557" name="n_1aveValue【学校施設】&#10;有形固定資産減価償却率"/>
        <xdr:cNvSpPr txBox="1"/>
      </xdr:nvSpPr>
      <xdr:spPr>
        <a:xfrm>
          <a:off x="13742044" y="957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58" name="n_2aveValue【学校施設】&#10;有形固定資産減価償却率"/>
        <xdr:cNvSpPr txBox="1"/>
      </xdr:nvSpPr>
      <xdr:spPr>
        <a:xfrm>
          <a:off x="1296099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132097</xdr:rowOff>
    </xdr:from>
    <xdr:ext cx="405111" cy="259045"/>
    <xdr:sp macro="" textlink="">
      <xdr:nvSpPr>
        <xdr:cNvPr id="559" name="n_3aveValue【学校施設】&#10;有形固定資産減価償却率"/>
        <xdr:cNvSpPr txBox="1"/>
      </xdr:nvSpPr>
      <xdr:spPr>
        <a:xfrm>
          <a:off x="12167244" y="954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105427</xdr:rowOff>
    </xdr:from>
    <xdr:ext cx="405111" cy="259045"/>
    <xdr:sp macro="" textlink="">
      <xdr:nvSpPr>
        <xdr:cNvPr id="560" name="n_4aveValue【学校施設】&#10;有形固定資産減価償却率"/>
        <xdr:cNvSpPr txBox="1"/>
      </xdr:nvSpPr>
      <xdr:spPr>
        <a:xfrm>
          <a:off x="11354444" y="952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91457</xdr:rowOff>
    </xdr:from>
    <xdr:ext cx="405111" cy="259045"/>
    <xdr:sp macro="" textlink="">
      <xdr:nvSpPr>
        <xdr:cNvPr id="561" name="n_1mainValue【学校施設】&#10;有形固定資産減価償却率"/>
        <xdr:cNvSpPr txBox="1"/>
      </xdr:nvSpPr>
      <xdr:spPr>
        <a:xfrm>
          <a:off x="13742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15257</xdr:rowOff>
    </xdr:from>
    <xdr:ext cx="405111" cy="259045"/>
    <xdr:sp macro="" textlink="">
      <xdr:nvSpPr>
        <xdr:cNvPr id="562" name="n_2mainValue【学校施設】&#10;有形固定資産減価償却率"/>
        <xdr:cNvSpPr txBox="1"/>
      </xdr:nvSpPr>
      <xdr:spPr>
        <a:xfrm>
          <a:off x="1296099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63" name="n_3mainValue【学校施設】&#10;有形固定資産減価償却率"/>
        <xdr:cNvSpPr txBox="1"/>
      </xdr:nvSpPr>
      <xdr:spPr>
        <a:xfrm>
          <a:off x="12167244" y="986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87647</xdr:rowOff>
    </xdr:from>
    <xdr:ext cx="405111" cy="259045"/>
    <xdr:sp macro="" textlink="">
      <xdr:nvSpPr>
        <xdr:cNvPr id="564" name="n_4mainValue【学校施設】&#10;有形固定資産減価償却率"/>
        <xdr:cNvSpPr txBox="1"/>
      </xdr:nvSpPr>
      <xdr:spPr>
        <a:xfrm>
          <a:off x="11354444" y="9834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xdr:cNvCxnSpPr/>
      </xdr:nvCxnSpPr>
      <xdr:spPr>
        <a:xfrm flipV="1">
          <a:off x="19951064" y="9290050"/>
          <a:ext cx="0" cy="132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xdr:cNvSpPr txBox="1"/>
      </xdr:nvSpPr>
      <xdr:spPr>
        <a:xfrm>
          <a:off x="19989800" y="1061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xdr:cNvCxnSpPr/>
      </xdr:nvCxnSpPr>
      <xdr:spPr>
        <a:xfrm>
          <a:off x="19881850" y="106152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xdr:cNvSpPr txBox="1"/>
      </xdr:nvSpPr>
      <xdr:spPr>
        <a:xfrm>
          <a:off x="19989800" y="907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19881850" y="9290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596" name="【学校施設】&#10;一人当たり面積平均値テキスト"/>
        <xdr:cNvSpPr txBox="1"/>
      </xdr:nvSpPr>
      <xdr:spPr>
        <a:xfrm>
          <a:off x="19989800" y="9778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xdr:cNvSpPr/>
      </xdr:nvSpPr>
      <xdr:spPr>
        <a:xfrm>
          <a:off x="19900900" y="992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xdr:cNvSpPr/>
      </xdr:nvSpPr>
      <xdr:spPr>
        <a:xfrm>
          <a:off x="19157950" y="99464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xdr:cNvSpPr/>
      </xdr:nvSpPr>
      <xdr:spPr>
        <a:xfrm>
          <a:off x="18345150" y="99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xdr:cNvSpPr/>
      </xdr:nvSpPr>
      <xdr:spPr>
        <a:xfrm>
          <a:off x="17551400" y="993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xdr:cNvSpPr/>
      </xdr:nvSpPr>
      <xdr:spPr>
        <a:xfrm>
          <a:off x="16757650" y="9930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26488</xdr:rowOff>
    </xdr:from>
    <xdr:to>
      <xdr:col>116</xdr:col>
      <xdr:colOff>114300</xdr:colOff>
      <xdr:row>62</xdr:row>
      <xdr:rowOff>128088</xdr:rowOff>
    </xdr:to>
    <xdr:sp macro="" textlink="">
      <xdr:nvSpPr>
        <xdr:cNvPr id="607" name="楕円 606"/>
        <xdr:cNvSpPr/>
      </xdr:nvSpPr>
      <xdr:spPr>
        <a:xfrm>
          <a:off x="19900900" y="1026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4915</xdr:rowOff>
    </xdr:from>
    <xdr:ext cx="469744" cy="259045"/>
    <xdr:sp macro="" textlink="">
      <xdr:nvSpPr>
        <xdr:cNvPr id="608" name="【学校施設】&#10;一人当たり面積該当値テキスト"/>
        <xdr:cNvSpPr txBox="1"/>
      </xdr:nvSpPr>
      <xdr:spPr>
        <a:xfrm>
          <a:off x="19989800" y="1024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609" name="楕円 608"/>
        <xdr:cNvSpPr/>
      </xdr:nvSpPr>
      <xdr:spPr>
        <a:xfrm>
          <a:off x="19157950" y="10267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77288</xdr:rowOff>
    </xdr:to>
    <xdr:cxnSp macro="">
      <xdr:nvCxnSpPr>
        <xdr:cNvPr id="610" name="直線コネクタ 609"/>
        <xdr:cNvCxnSpPr/>
      </xdr:nvCxnSpPr>
      <xdr:spPr>
        <a:xfrm>
          <a:off x="19202400" y="10318750"/>
          <a:ext cx="7493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19957</xdr:rowOff>
    </xdr:from>
    <xdr:to>
      <xdr:col>107</xdr:col>
      <xdr:colOff>101600</xdr:colOff>
      <xdr:row>62</xdr:row>
      <xdr:rowOff>121557</xdr:rowOff>
    </xdr:to>
    <xdr:sp macro="" textlink="">
      <xdr:nvSpPr>
        <xdr:cNvPr id="611" name="楕円 610"/>
        <xdr:cNvSpPr/>
      </xdr:nvSpPr>
      <xdr:spPr>
        <a:xfrm>
          <a:off x="18345150" y="102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70757</xdr:rowOff>
    </xdr:from>
    <xdr:to>
      <xdr:col>111</xdr:col>
      <xdr:colOff>177800</xdr:colOff>
      <xdr:row>62</xdr:row>
      <xdr:rowOff>76200</xdr:rowOff>
    </xdr:to>
    <xdr:cxnSp macro="">
      <xdr:nvCxnSpPr>
        <xdr:cNvPr id="612" name="直線コネクタ 611"/>
        <xdr:cNvCxnSpPr/>
      </xdr:nvCxnSpPr>
      <xdr:spPr>
        <a:xfrm>
          <a:off x="18395950" y="10313307"/>
          <a:ext cx="80645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16691</xdr:rowOff>
    </xdr:from>
    <xdr:to>
      <xdr:col>102</xdr:col>
      <xdr:colOff>165100</xdr:colOff>
      <xdr:row>62</xdr:row>
      <xdr:rowOff>118291</xdr:rowOff>
    </xdr:to>
    <xdr:sp macro="" textlink="">
      <xdr:nvSpPr>
        <xdr:cNvPr id="613" name="楕円 612"/>
        <xdr:cNvSpPr/>
      </xdr:nvSpPr>
      <xdr:spPr>
        <a:xfrm>
          <a:off x="17551400" y="1025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67491</xdr:rowOff>
    </xdr:from>
    <xdr:to>
      <xdr:col>107</xdr:col>
      <xdr:colOff>50800</xdr:colOff>
      <xdr:row>62</xdr:row>
      <xdr:rowOff>70757</xdr:rowOff>
    </xdr:to>
    <xdr:cxnSp macro="">
      <xdr:nvCxnSpPr>
        <xdr:cNvPr id="614" name="直線コネクタ 613"/>
        <xdr:cNvCxnSpPr/>
      </xdr:nvCxnSpPr>
      <xdr:spPr>
        <a:xfrm>
          <a:off x="17602200" y="10310041"/>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12337</xdr:rowOff>
    </xdr:from>
    <xdr:to>
      <xdr:col>98</xdr:col>
      <xdr:colOff>38100</xdr:colOff>
      <xdr:row>62</xdr:row>
      <xdr:rowOff>113937</xdr:rowOff>
    </xdr:to>
    <xdr:sp macro="" textlink="">
      <xdr:nvSpPr>
        <xdr:cNvPr id="615" name="楕円 614"/>
        <xdr:cNvSpPr/>
      </xdr:nvSpPr>
      <xdr:spPr>
        <a:xfrm>
          <a:off x="16757650" y="1025488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63137</xdr:rowOff>
    </xdr:from>
    <xdr:to>
      <xdr:col>102</xdr:col>
      <xdr:colOff>114300</xdr:colOff>
      <xdr:row>62</xdr:row>
      <xdr:rowOff>67491</xdr:rowOff>
    </xdr:to>
    <xdr:cxnSp macro="">
      <xdr:nvCxnSpPr>
        <xdr:cNvPr id="616" name="直線コネクタ 615"/>
        <xdr:cNvCxnSpPr/>
      </xdr:nvCxnSpPr>
      <xdr:spPr>
        <a:xfrm>
          <a:off x="16802100" y="10305687"/>
          <a:ext cx="8001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617" name="n_1aveValue【学校施設】&#10;一人当たり面積"/>
        <xdr:cNvSpPr txBox="1"/>
      </xdr:nvSpPr>
      <xdr:spPr>
        <a:xfrm>
          <a:off x="18980227" y="973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618" name="n_2aveValue【学校施設】&#10;一人当たり面積"/>
        <xdr:cNvSpPr txBox="1"/>
      </xdr:nvSpPr>
      <xdr:spPr>
        <a:xfrm>
          <a:off x="18180127" y="974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619" name="n_3aveValue【学校施設】&#10;一人当たり面積"/>
        <xdr:cNvSpPr txBox="1"/>
      </xdr:nvSpPr>
      <xdr:spPr>
        <a:xfrm>
          <a:off x="17386377" y="972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620" name="n_4aveValue【学校施設】&#10;一人当たり面積"/>
        <xdr:cNvSpPr txBox="1"/>
      </xdr:nvSpPr>
      <xdr:spPr>
        <a:xfrm>
          <a:off x="16592627" y="971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621" name="n_1mainValue【学校施設】&#10;一人当たり面積"/>
        <xdr:cNvSpPr txBox="1"/>
      </xdr:nvSpPr>
      <xdr:spPr>
        <a:xfrm>
          <a:off x="189802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112684</xdr:rowOff>
    </xdr:from>
    <xdr:ext cx="469744" cy="259045"/>
    <xdr:sp macro="" textlink="">
      <xdr:nvSpPr>
        <xdr:cNvPr id="622" name="n_2mainValue【学校施設】&#10;一人当たり面積"/>
        <xdr:cNvSpPr txBox="1"/>
      </xdr:nvSpPr>
      <xdr:spPr>
        <a:xfrm>
          <a:off x="18180127" y="1035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109418</xdr:rowOff>
    </xdr:from>
    <xdr:ext cx="469744" cy="259045"/>
    <xdr:sp macro="" textlink="">
      <xdr:nvSpPr>
        <xdr:cNvPr id="623" name="n_3mainValue【学校施設】&#10;一人当たり面積"/>
        <xdr:cNvSpPr txBox="1"/>
      </xdr:nvSpPr>
      <xdr:spPr>
        <a:xfrm>
          <a:off x="17386377" y="1035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105064</xdr:rowOff>
    </xdr:from>
    <xdr:ext cx="469744" cy="259045"/>
    <xdr:sp macro="" textlink="">
      <xdr:nvSpPr>
        <xdr:cNvPr id="624" name="n_4mainValue【学校施設】&#10;一人当たり面積"/>
        <xdr:cNvSpPr txBox="1"/>
      </xdr:nvSpPr>
      <xdr:spPr>
        <a:xfrm>
          <a:off x="16592627" y="1034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xdr:cNvCxnSpPr/>
      </xdr:nvCxnSpPr>
      <xdr:spPr>
        <a:xfrm flipV="1">
          <a:off x="14699614" y="1276477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xdr:cNvSpPr txBox="1"/>
      </xdr:nvSpPr>
      <xdr:spPr>
        <a:xfrm>
          <a:off x="14738350" y="1255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xdr:cNvCxnSpPr/>
      </xdr:nvCxnSpPr>
      <xdr:spPr>
        <a:xfrm>
          <a:off x="14611350" y="12764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54" name="【児童館】&#10;有形固定資産減価償却率平均値テキスト"/>
        <xdr:cNvSpPr txBox="1"/>
      </xdr:nvSpPr>
      <xdr:spPr>
        <a:xfrm>
          <a:off x="14738350" y="13355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xdr:cNvSpPr/>
      </xdr:nvSpPr>
      <xdr:spPr>
        <a:xfrm>
          <a:off x="14649450" y="134981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xdr:cNvSpPr/>
      </xdr:nvSpPr>
      <xdr:spPr>
        <a:xfrm>
          <a:off x="13887450" y="13471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xdr:cNvSpPr/>
      </xdr:nvSpPr>
      <xdr:spPr>
        <a:xfrm>
          <a:off x="130937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xdr:cNvSpPr/>
      </xdr:nvSpPr>
      <xdr:spPr>
        <a:xfrm>
          <a:off x="12299950" y="134086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xdr:cNvSpPr/>
      </xdr:nvSpPr>
      <xdr:spPr>
        <a:xfrm>
          <a:off x="1148715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156845</xdr:rowOff>
    </xdr:from>
    <xdr:to>
      <xdr:col>85</xdr:col>
      <xdr:colOff>177800</xdr:colOff>
      <xdr:row>85</xdr:row>
      <xdr:rowOff>86995</xdr:rowOff>
    </xdr:to>
    <xdr:sp macro="" textlink="">
      <xdr:nvSpPr>
        <xdr:cNvPr id="665" name="楕円 664"/>
        <xdr:cNvSpPr/>
      </xdr:nvSpPr>
      <xdr:spPr>
        <a:xfrm>
          <a:off x="14649450" y="140315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135272</xdr:rowOff>
    </xdr:from>
    <xdr:ext cx="405111" cy="259045"/>
    <xdr:sp macro="" textlink="">
      <xdr:nvSpPr>
        <xdr:cNvPr id="666" name="【児童館】&#10;有形固定資産減価償却率該当値テキスト"/>
        <xdr:cNvSpPr txBox="1"/>
      </xdr:nvSpPr>
      <xdr:spPr>
        <a:xfrm>
          <a:off x="14738350"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114936</xdr:rowOff>
    </xdr:from>
    <xdr:to>
      <xdr:col>81</xdr:col>
      <xdr:colOff>101600</xdr:colOff>
      <xdr:row>85</xdr:row>
      <xdr:rowOff>45086</xdr:rowOff>
    </xdr:to>
    <xdr:sp macro="" textlink="">
      <xdr:nvSpPr>
        <xdr:cNvPr id="667" name="楕円 666"/>
        <xdr:cNvSpPr/>
      </xdr:nvSpPr>
      <xdr:spPr>
        <a:xfrm>
          <a:off x="13887450" y="139896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165736</xdr:rowOff>
    </xdr:from>
    <xdr:to>
      <xdr:col>85</xdr:col>
      <xdr:colOff>127000</xdr:colOff>
      <xdr:row>85</xdr:row>
      <xdr:rowOff>36195</xdr:rowOff>
    </xdr:to>
    <xdr:cxnSp macro="">
      <xdr:nvCxnSpPr>
        <xdr:cNvPr id="668" name="直線コネクタ 667"/>
        <xdr:cNvCxnSpPr/>
      </xdr:nvCxnSpPr>
      <xdr:spPr>
        <a:xfrm>
          <a:off x="13938250" y="14040486"/>
          <a:ext cx="762000" cy="3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73025</xdr:rowOff>
    </xdr:from>
    <xdr:to>
      <xdr:col>76</xdr:col>
      <xdr:colOff>165100</xdr:colOff>
      <xdr:row>85</xdr:row>
      <xdr:rowOff>3175</xdr:rowOff>
    </xdr:to>
    <xdr:sp macro="" textlink="">
      <xdr:nvSpPr>
        <xdr:cNvPr id="669" name="楕円 668"/>
        <xdr:cNvSpPr/>
      </xdr:nvSpPr>
      <xdr:spPr>
        <a:xfrm>
          <a:off x="13093700" y="139477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123825</xdr:rowOff>
    </xdr:from>
    <xdr:to>
      <xdr:col>81</xdr:col>
      <xdr:colOff>50800</xdr:colOff>
      <xdr:row>84</xdr:row>
      <xdr:rowOff>165736</xdr:rowOff>
    </xdr:to>
    <xdr:cxnSp macro="">
      <xdr:nvCxnSpPr>
        <xdr:cNvPr id="670" name="直線コネクタ 669"/>
        <xdr:cNvCxnSpPr/>
      </xdr:nvCxnSpPr>
      <xdr:spPr>
        <a:xfrm>
          <a:off x="13144500" y="13998575"/>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31114</xdr:rowOff>
    </xdr:from>
    <xdr:to>
      <xdr:col>72</xdr:col>
      <xdr:colOff>38100</xdr:colOff>
      <xdr:row>84</xdr:row>
      <xdr:rowOff>132714</xdr:rowOff>
    </xdr:to>
    <xdr:sp macro="" textlink="">
      <xdr:nvSpPr>
        <xdr:cNvPr id="671" name="楕円 670"/>
        <xdr:cNvSpPr/>
      </xdr:nvSpPr>
      <xdr:spPr>
        <a:xfrm>
          <a:off x="12299950" y="139058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81914</xdr:rowOff>
    </xdr:from>
    <xdr:to>
      <xdr:col>76</xdr:col>
      <xdr:colOff>114300</xdr:colOff>
      <xdr:row>84</xdr:row>
      <xdr:rowOff>123825</xdr:rowOff>
    </xdr:to>
    <xdr:cxnSp macro="">
      <xdr:nvCxnSpPr>
        <xdr:cNvPr id="672" name="直線コネクタ 671"/>
        <xdr:cNvCxnSpPr/>
      </xdr:nvCxnSpPr>
      <xdr:spPr>
        <a:xfrm>
          <a:off x="12344400" y="13956664"/>
          <a:ext cx="8001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160655</xdr:rowOff>
    </xdr:from>
    <xdr:to>
      <xdr:col>67</xdr:col>
      <xdr:colOff>101600</xdr:colOff>
      <xdr:row>84</xdr:row>
      <xdr:rowOff>90805</xdr:rowOff>
    </xdr:to>
    <xdr:sp macro="" textlink="">
      <xdr:nvSpPr>
        <xdr:cNvPr id="673" name="楕円 672"/>
        <xdr:cNvSpPr/>
      </xdr:nvSpPr>
      <xdr:spPr>
        <a:xfrm>
          <a:off x="11487150" y="138703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40005</xdr:rowOff>
    </xdr:from>
    <xdr:to>
      <xdr:col>71</xdr:col>
      <xdr:colOff>177800</xdr:colOff>
      <xdr:row>84</xdr:row>
      <xdr:rowOff>81914</xdr:rowOff>
    </xdr:to>
    <xdr:cxnSp macro="">
      <xdr:nvCxnSpPr>
        <xdr:cNvPr id="674" name="直線コネクタ 673"/>
        <xdr:cNvCxnSpPr/>
      </xdr:nvCxnSpPr>
      <xdr:spPr>
        <a:xfrm>
          <a:off x="11537950" y="13914755"/>
          <a:ext cx="8064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5" name="n_1aveValue【児童館】&#10;有形固定資産減価償却率"/>
        <xdr:cNvSpPr txBox="1"/>
      </xdr:nvSpPr>
      <xdr:spPr>
        <a:xfrm>
          <a:off x="13742044" y="1325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676" name="n_2aveValue【児童館】&#10;有形固定資産減価償却率"/>
        <xdr:cNvSpPr txBox="1"/>
      </xdr:nvSpPr>
      <xdr:spPr>
        <a:xfrm>
          <a:off x="1296099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677" name="n_3aveValue【児童館】&#10;有形固定資産減価償却率"/>
        <xdr:cNvSpPr txBox="1"/>
      </xdr:nvSpPr>
      <xdr:spPr>
        <a:xfrm>
          <a:off x="121672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678" name="n_4aveValue【児童館】&#10;有形固定資産減価償却率"/>
        <xdr:cNvSpPr txBox="1"/>
      </xdr:nvSpPr>
      <xdr:spPr>
        <a:xfrm>
          <a:off x="11354444"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36213</xdr:rowOff>
    </xdr:from>
    <xdr:ext cx="405111" cy="259045"/>
    <xdr:sp macro="" textlink="">
      <xdr:nvSpPr>
        <xdr:cNvPr id="679" name="n_1mainValue【児童館】&#10;有形固定資産減価償却率"/>
        <xdr:cNvSpPr txBox="1"/>
      </xdr:nvSpPr>
      <xdr:spPr>
        <a:xfrm>
          <a:off x="13742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165752</xdr:rowOff>
    </xdr:from>
    <xdr:ext cx="405111" cy="259045"/>
    <xdr:sp macro="" textlink="">
      <xdr:nvSpPr>
        <xdr:cNvPr id="680" name="n_2mainValue【児童館】&#10;有形固定資産減価償却率"/>
        <xdr:cNvSpPr txBox="1"/>
      </xdr:nvSpPr>
      <xdr:spPr>
        <a:xfrm>
          <a:off x="12960994" y="1404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123841</xdr:rowOff>
    </xdr:from>
    <xdr:ext cx="405111" cy="259045"/>
    <xdr:sp macro="" textlink="">
      <xdr:nvSpPr>
        <xdr:cNvPr id="681" name="n_3mainValue【児童館】&#10;有形固定資産減価償却率"/>
        <xdr:cNvSpPr txBox="1"/>
      </xdr:nvSpPr>
      <xdr:spPr>
        <a:xfrm>
          <a:off x="12167244" y="1399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81932</xdr:rowOff>
    </xdr:from>
    <xdr:ext cx="405111" cy="259045"/>
    <xdr:sp macro="" textlink="">
      <xdr:nvSpPr>
        <xdr:cNvPr id="682" name="n_4mainValue【児童館】&#10;有形固定資産減価償却率"/>
        <xdr:cNvSpPr txBox="1"/>
      </xdr:nvSpPr>
      <xdr:spPr>
        <a:xfrm>
          <a:off x="113544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xdr:cNvCxnSpPr/>
      </xdr:nvCxnSpPr>
      <xdr:spPr>
        <a:xfrm flipV="1">
          <a:off x="19951064" y="12987564"/>
          <a:ext cx="0" cy="1288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xdr:cNvSpPr txBox="1"/>
      </xdr:nvSpPr>
      <xdr:spPr>
        <a:xfrm>
          <a:off x="19989800" y="1427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xdr:cNvCxnSpPr/>
      </xdr:nvCxnSpPr>
      <xdr:spPr>
        <a:xfrm>
          <a:off x="19881850" y="142757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xdr:cNvSpPr txBox="1"/>
      </xdr:nvSpPr>
      <xdr:spPr>
        <a:xfrm>
          <a:off x="19989800" y="1276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xdr:cNvCxnSpPr/>
      </xdr:nvCxnSpPr>
      <xdr:spPr>
        <a:xfrm>
          <a:off x="19881850" y="129875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xdr:cNvSpPr txBox="1"/>
      </xdr:nvSpPr>
      <xdr:spPr>
        <a:xfrm>
          <a:off x="19989800" y="13677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xdr:cNvSpPr/>
      </xdr:nvSpPr>
      <xdr:spPr>
        <a:xfrm>
          <a:off x="19900900" y="13819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xdr:cNvSpPr/>
      </xdr:nvSpPr>
      <xdr:spPr>
        <a:xfrm>
          <a:off x="19157950" y="138194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xdr:cNvSpPr/>
      </xdr:nvSpPr>
      <xdr:spPr>
        <a:xfrm>
          <a:off x="18345150" y="138194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xdr:cNvSpPr/>
      </xdr:nvSpPr>
      <xdr:spPr>
        <a:xfrm>
          <a:off x="17551400" y="138520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xdr:cNvSpPr/>
      </xdr:nvSpPr>
      <xdr:spPr>
        <a:xfrm>
          <a:off x="16757650" y="138783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134257</xdr:rowOff>
    </xdr:from>
    <xdr:to>
      <xdr:col>116</xdr:col>
      <xdr:colOff>114300</xdr:colOff>
      <xdr:row>85</xdr:row>
      <xdr:rowOff>64407</xdr:rowOff>
    </xdr:to>
    <xdr:sp macro="" textlink="">
      <xdr:nvSpPr>
        <xdr:cNvPr id="724" name="楕円 723"/>
        <xdr:cNvSpPr/>
      </xdr:nvSpPr>
      <xdr:spPr>
        <a:xfrm>
          <a:off x="19900900" y="14009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112684</xdr:rowOff>
    </xdr:from>
    <xdr:ext cx="469744" cy="259045"/>
    <xdr:sp macro="" textlink="">
      <xdr:nvSpPr>
        <xdr:cNvPr id="725" name="【児童館】&#10;一人当たり面積該当値テキスト"/>
        <xdr:cNvSpPr txBox="1"/>
      </xdr:nvSpPr>
      <xdr:spPr>
        <a:xfrm>
          <a:off x="19989800" y="1398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134257</xdr:rowOff>
    </xdr:from>
    <xdr:to>
      <xdr:col>112</xdr:col>
      <xdr:colOff>38100</xdr:colOff>
      <xdr:row>85</xdr:row>
      <xdr:rowOff>64407</xdr:rowOff>
    </xdr:to>
    <xdr:sp macro="" textlink="">
      <xdr:nvSpPr>
        <xdr:cNvPr id="726" name="楕円 725"/>
        <xdr:cNvSpPr/>
      </xdr:nvSpPr>
      <xdr:spPr>
        <a:xfrm>
          <a:off x="19157950" y="140090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13607</xdr:rowOff>
    </xdr:from>
    <xdr:to>
      <xdr:col>116</xdr:col>
      <xdr:colOff>63500</xdr:colOff>
      <xdr:row>85</xdr:row>
      <xdr:rowOff>13607</xdr:rowOff>
    </xdr:to>
    <xdr:cxnSp macro="">
      <xdr:nvCxnSpPr>
        <xdr:cNvPr id="727" name="直線コネクタ 726"/>
        <xdr:cNvCxnSpPr/>
      </xdr:nvCxnSpPr>
      <xdr:spPr>
        <a:xfrm>
          <a:off x="19202400" y="140534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134257</xdr:rowOff>
    </xdr:from>
    <xdr:to>
      <xdr:col>107</xdr:col>
      <xdr:colOff>101600</xdr:colOff>
      <xdr:row>85</xdr:row>
      <xdr:rowOff>64407</xdr:rowOff>
    </xdr:to>
    <xdr:sp macro="" textlink="">
      <xdr:nvSpPr>
        <xdr:cNvPr id="728" name="楕円 727"/>
        <xdr:cNvSpPr/>
      </xdr:nvSpPr>
      <xdr:spPr>
        <a:xfrm>
          <a:off x="18345150" y="14009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13607</xdr:rowOff>
    </xdr:from>
    <xdr:to>
      <xdr:col>111</xdr:col>
      <xdr:colOff>177800</xdr:colOff>
      <xdr:row>85</xdr:row>
      <xdr:rowOff>13607</xdr:rowOff>
    </xdr:to>
    <xdr:cxnSp macro="">
      <xdr:nvCxnSpPr>
        <xdr:cNvPr id="729" name="直線コネクタ 728"/>
        <xdr:cNvCxnSpPr/>
      </xdr:nvCxnSpPr>
      <xdr:spPr>
        <a:xfrm>
          <a:off x="18395950" y="140534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30" name="楕円 729"/>
        <xdr:cNvSpPr/>
      </xdr:nvSpPr>
      <xdr:spPr>
        <a:xfrm>
          <a:off x="17551400" y="14009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13607</xdr:rowOff>
    </xdr:from>
    <xdr:to>
      <xdr:col>107</xdr:col>
      <xdr:colOff>50800</xdr:colOff>
      <xdr:row>85</xdr:row>
      <xdr:rowOff>13607</xdr:rowOff>
    </xdr:to>
    <xdr:cxnSp macro="">
      <xdr:nvCxnSpPr>
        <xdr:cNvPr id="731" name="直線コネクタ 730"/>
        <xdr:cNvCxnSpPr/>
      </xdr:nvCxnSpPr>
      <xdr:spPr>
        <a:xfrm>
          <a:off x="17602200" y="140534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32" name="楕円 731"/>
        <xdr:cNvSpPr/>
      </xdr:nvSpPr>
      <xdr:spPr>
        <a:xfrm>
          <a:off x="16757650" y="140090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13607</xdr:rowOff>
    </xdr:from>
    <xdr:to>
      <xdr:col>102</xdr:col>
      <xdr:colOff>114300</xdr:colOff>
      <xdr:row>85</xdr:row>
      <xdr:rowOff>13607</xdr:rowOff>
    </xdr:to>
    <xdr:cxnSp macro="">
      <xdr:nvCxnSpPr>
        <xdr:cNvPr id="733" name="直線コネクタ 732"/>
        <xdr:cNvCxnSpPr/>
      </xdr:nvCxnSpPr>
      <xdr:spPr>
        <a:xfrm>
          <a:off x="16802100" y="140534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xdr:cNvSpPr txBox="1"/>
      </xdr:nvSpPr>
      <xdr:spPr>
        <a:xfrm>
          <a:off x="18980227" y="1360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xdr:cNvSpPr txBox="1"/>
      </xdr:nvSpPr>
      <xdr:spPr>
        <a:xfrm>
          <a:off x="18180127" y="1360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xdr:cNvSpPr txBox="1"/>
      </xdr:nvSpPr>
      <xdr:spPr>
        <a:xfrm>
          <a:off x="17386377" y="1363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xdr:cNvSpPr txBox="1"/>
      </xdr:nvSpPr>
      <xdr:spPr>
        <a:xfrm>
          <a:off x="16592627" y="136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55534</xdr:rowOff>
    </xdr:from>
    <xdr:ext cx="469744" cy="259045"/>
    <xdr:sp macro="" textlink="">
      <xdr:nvSpPr>
        <xdr:cNvPr id="738" name="n_1mainValue【児童館】&#10;一人当たり面積"/>
        <xdr:cNvSpPr txBox="1"/>
      </xdr:nvSpPr>
      <xdr:spPr>
        <a:xfrm>
          <a:off x="18980227" y="140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55534</xdr:rowOff>
    </xdr:from>
    <xdr:ext cx="469744" cy="259045"/>
    <xdr:sp macro="" textlink="">
      <xdr:nvSpPr>
        <xdr:cNvPr id="739" name="n_2mainValue【児童館】&#10;一人当たり面積"/>
        <xdr:cNvSpPr txBox="1"/>
      </xdr:nvSpPr>
      <xdr:spPr>
        <a:xfrm>
          <a:off x="18180127" y="140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55534</xdr:rowOff>
    </xdr:from>
    <xdr:ext cx="469744" cy="259045"/>
    <xdr:sp macro="" textlink="">
      <xdr:nvSpPr>
        <xdr:cNvPr id="740" name="n_3mainValue【児童館】&#10;一人当たり面積"/>
        <xdr:cNvSpPr txBox="1"/>
      </xdr:nvSpPr>
      <xdr:spPr>
        <a:xfrm>
          <a:off x="17386377" y="140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55534</xdr:rowOff>
    </xdr:from>
    <xdr:ext cx="469744" cy="259045"/>
    <xdr:sp macro="" textlink="">
      <xdr:nvSpPr>
        <xdr:cNvPr id="741" name="n_4mainValue【児童館】&#10;一人当たり面積"/>
        <xdr:cNvSpPr txBox="1"/>
      </xdr:nvSpPr>
      <xdr:spPr>
        <a:xfrm>
          <a:off x="16592627" y="140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6" name="直線コネクタ 765"/>
        <xdr:cNvCxnSpPr/>
      </xdr:nvCxnSpPr>
      <xdr:spPr>
        <a:xfrm flipV="1">
          <a:off x="14699614" y="164592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7" name="【公民館】&#10;有形固定資産減価償却率最小値テキスト"/>
        <xdr:cNvSpPr txBox="1"/>
      </xdr:nvSpPr>
      <xdr:spPr>
        <a:xfrm>
          <a:off x="14738350" y="1788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68" name="直線コネクタ 767"/>
        <xdr:cNvCxnSpPr/>
      </xdr:nvCxnSpPr>
      <xdr:spPr>
        <a:xfrm>
          <a:off x="14611350" y="17878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公民館】&#10;有形固定資産減価償却率最大値テキスト"/>
        <xdr:cNvSpPr txBox="1"/>
      </xdr:nvSpPr>
      <xdr:spPr>
        <a:xfrm>
          <a:off x="14738350" y="1623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xdr:cNvCxnSpPr/>
      </xdr:nvCxnSpPr>
      <xdr:spPr>
        <a:xfrm>
          <a:off x="14611350" y="16459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771" name="【公民館】&#10;有形固定資産減価償却率平均値テキスト"/>
        <xdr:cNvSpPr txBox="1"/>
      </xdr:nvSpPr>
      <xdr:spPr>
        <a:xfrm>
          <a:off x="14738350" y="1709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2" name="フローチャート: 判断 771"/>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xdr:cNvSpPr/>
      </xdr:nvSpPr>
      <xdr:spPr>
        <a:xfrm>
          <a:off x="13887450" y="172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4" name="フローチャート: 判断 773"/>
        <xdr:cNvSpPr/>
      </xdr:nvSpPr>
      <xdr:spPr>
        <a:xfrm>
          <a:off x="13093700" y="1719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5" name="フローチャート: 判断 774"/>
        <xdr:cNvSpPr/>
      </xdr:nvSpPr>
      <xdr:spPr>
        <a:xfrm>
          <a:off x="12299950" y="172123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6" name="フローチャート: 判断 775"/>
        <xdr:cNvSpPr/>
      </xdr:nvSpPr>
      <xdr:spPr>
        <a:xfrm>
          <a:off x="11487150" y="1718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111125</xdr:rowOff>
    </xdr:from>
    <xdr:to>
      <xdr:col>85</xdr:col>
      <xdr:colOff>177800</xdr:colOff>
      <xdr:row>106</xdr:row>
      <xdr:rowOff>41275</xdr:rowOff>
    </xdr:to>
    <xdr:sp macro="" textlink="">
      <xdr:nvSpPr>
        <xdr:cNvPr id="782" name="楕円 781"/>
        <xdr:cNvSpPr/>
      </xdr:nvSpPr>
      <xdr:spPr>
        <a:xfrm>
          <a:off x="14649450" y="175418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89552</xdr:rowOff>
    </xdr:from>
    <xdr:ext cx="405111" cy="259045"/>
    <xdr:sp macro="" textlink="">
      <xdr:nvSpPr>
        <xdr:cNvPr id="783" name="【公民館】&#10;有形固定資産減価償却率該当値テキスト"/>
        <xdr:cNvSpPr txBox="1"/>
      </xdr:nvSpPr>
      <xdr:spPr>
        <a:xfrm>
          <a:off x="14738350" y="1752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63500</xdr:rowOff>
    </xdr:from>
    <xdr:to>
      <xdr:col>81</xdr:col>
      <xdr:colOff>101600</xdr:colOff>
      <xdr:row>105</xdr:row>
      <xdr:rowOff>165100</xdr:rowOff>
    </xdr:to>
    <xdr:sp macro="" textlink="">
      <xdr:nvSpPr>
        <xdr:cNvPr id="784" name="楕円 783"/>
        <xdr:cNvSpPr/>
      </xdr:nvSpPr>
      <xdr:spPr>
        <a:xfrm>
          <a:off x="1388745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114300</xdr:rowOff>
    </xdr:from>
    <xdr:to>
      <xdr:col>85</xdr:col>
      <xdr:colOff>127000</xdr:colOff>
      <xdr:row>105</xdr:row>
      <xdr:rowOff>161925</xdr:rowOff>
    </xdr:to>
    <xdr:cxnSp macro="">
      <xdr:nvCxnSpPr>
        <xdr:cNvPr id="785" name="直線コネクタ 784"/>
        <xdr:cNvCxnSpPr/>
      </xdr:nvCxnSpPr>
      <xdr:spPr>
        <a:xfrm>
          <a:off x="13938250" y="17545050"/>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786" name="楕円 785"/>
        <xdr:cNvSpPr/>
      </xdr:nvSpPr>
      <xdr:spPr>
        <a:xfrm>
          <a:off x="130937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66675</xdr:rowOff>
    </xdr:from>
    <xdr:to>
      <xdr:col>81</xdr:col>
      <xdr:colOff>50800</xdr:colOff>
      <xdr:row>105</xdr:row>
      <xdr:rowOff>114300</xdr:rowOff>
    </xdr:to>
    <xdr:cxnSp macro="">
      <xdr:nvCxnSpPr>
        <xdr:cNvPr id="787" name="直線コネクタ 786"/>
        <xdr:cNvCxnSpPr/>
      </xdr:nvCxnSpPr>
      <xdr:spPr>
        <a:xfrm>
          <a:off x="13144500" y="17497425"/>
          <a:ext cx="7937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788" name="楕円 787"/>
        <xdr:cNvSpPr/>
      </xdr:nvSpPr>
      <xdr:spPr>
        <a:xfrm>
          <a:off x="12299950" y="17399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66675</xdr:rowOff>
    </xdr:to>
    <xdr:cxnSp macro="">
      <xdr:nvCxnSpPr>
        <xdr:cNvPr id="789" name="直線コネクタ 788"/>
        <xdr:cNvCxnSpPr/>
      </xdr:nvCxnSpPr>
      <xdr:spPr>
        <a:xfrm>
          <a:off x="12344400" y="17449800"/>
          <a:ext cx="8001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92075</xdr:rowOff>
    </xdr:from>
    <xdr:to>
      <xdr:col>67</xdr:col>
      <xdr:colOff>101600</xdr:colOff>
      <xdr:row>105</xdr:row>
      <xdr:rowOff>22225</xdr:rowOff>
    </xdr:to>
    <xdr:sp macro="" textlink="">
      <xdr:nvSpPr>
        <xdr:cNvPr id="790" name="楕円 789"/>
        <xdr:cNvSpPr/>
      </xdr:nvSpPr>
      <xdr:spPr>
        <a:xfrm>
          <a:off x="11487150" y="173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142875</xdr:rowOff>
    </xdr:from>
    <xdr:to>
      <xdr:col>71</xdr:col>
      <xdr:colOff>177800</xdr:colOff>
      <xdr:row>105</xdr:row>
      <xdr:rowOff>19050</xdr:rowOff>
    </xdr:to>
    <xdr:cxnSp macro="">
      <xdr:nvCxnSpPr>
        <xdr:cNvPr id="791" name="直線コネクタ 790"/>
        <xdr:cNvCxnSpPr/>
      </xdr:nvCxnSpPr>
      <xdr:spPr>
        <a:xfrm>
          <a:off x="11537950" y="17402175"/>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792" name="n_1aveValue【公民館】&#10;有形固定資産減価償却率"/>
        <xdr:cNvSpPr txBox="1"/>
      </xdr:nvSpPr>
      <xdr:spPr>
        <a:xfrm>
          <a:off x="137420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793" name="n_2aveValue【公民館】&#10;有形固定資産減価償却率"/>
        <xdr:cNvSpPr txBox="1"/>
      </xdr:nvSpPr>
      <xdr:spPr>
        <a:xfrm>
          <a:off x="12960994" y="1697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794" name="n_3aveValue【公民館】&#10;有形固定資産減価償却率"/>
        <xdr:cNvSpPr txBox="1"/>
      </xdr:nvSpPr>
      <xdr:spPr>
        <a:xfrm>
          <a:off x="12167244" y="1698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795" name="n_4aveValue【公民館】&#10;有形固定資産減価償却率"/>
        <xdr:cNvSpPr txBox="1"/>
      </xdr:nvSpPr>
      <xdr:spPr>
        <a:xfrm>
          <a:off x="11354444" y="1696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156227</xdr:rowOff>
    </xdr:from>
    <xdr:ext cx="405111" cy="259045"/>
    <xdr:sp macro="" textlink="">
      <xdr:nvSpPr>
        <xdr:cNvPr id="796" name="n_1mainValue【公民館】&#10;有形固定資産減価償却率"/>
        <xdr:cNvSpPr txBox="1"/>
      </xdr:nvSpPr>
      <xdr:spPr>
        <a:xfrm>
          <a:off x="137420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108602</xdr:rowOff>
    </xdr:from>
    <xdr:ext cx="405111" cy="259045"/>
    <xdr:sp macro="" textlink="">
      <xdr:nvSpPr>
        <xdr:cNvPr id="797" name="n_2mainValue【公民館】&#10;有形固定資産減価償却率"/>
        <xdr:cNvSpPr txBox="1"/>
      </xdr:nvSpPr>
      <xdr:spPr>
        <a:xfrm>
          <a:off x="12960994" y="1753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60977</xdr:rowOff>
    </xdr:from>
    <xdr:ext cx="405111" cy="259045"/>
    <xdr:sp macro="" textlink="">
      <xdr:nvSpPr>
        <xdr:cNvPr id="798" name="n_3mainValue【公民館】&#10;有形固定資産減価償却率"/>
        <xdr:cNvSpPr txBox="1"/>
      </xdr:nvSpPr>
      <xdr:spPr>
        <a:xfrm>
          <a:off x="121672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13352</xdr:rowOff>
    </xdr:from>
    <xdr:ext cx="405111" cy="259045"/>
    <xdr:sp macro="" textlink="">
      <xdr:nvSpPr>
        <xdr:cNvPr id="799" name="n_4mainValue【公民館】&#10;有形固定資産減価償却率"/>
        <xdr:cNvSpPr txBox="1"/>
      </xdr:nvSpPr>
      <xdr:spPr>
        <a:xfrm>
          <a:off x="11354444" y="17444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3" name="直線コネクタ 822"/>
        <xdr:cNvCxnSpPr/>
      </xdr:nvCxnSpPr>
      <xdr:spPr>
        <a:xfrm flipV="1">
          <a:off x="19951064" y="166649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4" name="【公民館】&#10;一人当たり面積最小値テキスト"/>
        <xdr:cNvSpPr txBox="1"/>
      </xdr:nvSpPr>
      <xdr:spPr>
        <a:xfrm>
          <a:off x="19989800" y="179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5" name="直線コネクタ 824"/>
        <xdr:cNvCxnSpPr/>
      </xdr:nvCxnSpPr>
      <xdr:spPr>
        <a:xfrm>
          <a:off x="19881850" y="1798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6" name="【公民館】&#10;一人当たり面積最大値テキスト"/>
        <xdr:cNvSpPr txBox="1"/>
      </xdr:nvSpPr>
      <xdr:spPr>
        <a:xfrm>
          <a:off x="19989800" y="1644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7" name="直線コネクタ 826"/>
        <xdr:cNvCxnSpPr/>
      </xdr:nvCxnSpPr>
      <xdr:spPr>
        <a:xfrm>
          <a:off x="198818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828" name="【公民館】&#10;一人当たり面積平均値テキスト"/>
        <xdr:cNvSpPr txBox="1"/>
      </xdr:nvSpPr>
      <xdr:spPr>
        <a:xfrm>
          <a:off x="19989800" y="17311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29" name="フローチャート: 判断 828"/>
        <xdr:cNvSpPr/>
      </xdr:nvSpPr>
      <xdr:spPr>
        <a:xfrm>
          <a:off x="199009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0" name="フローチャート: 判断 829"/>
        <xdr:cNvSpPr/>
      </xdr:nvSpPr>
      <xdr:spPr>
        <a:xfrm>
          <a:off x="19157950" y="17490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1" name="フローチャート: 判断 830"/>
        <xdr:cNvSpPr/>
      </xdr:nvSpPr>
      <xdr:spPr>
        <a:xfrm>
          <a:off x="1834515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2" name="フローチャート: 判断 831"/>
        <xdr:cNvSpPr/>
      </xdr:nvSpPr>
      <xdr:spPr>
        <a:xfrm>
          <a:off x="1755140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3" name="フローチャート: 判断 832"/>
        <xdr:cNvSpPr/>
      </xdr:nvSpPr>
      <xdr:spPr>
        <a:xfrm>
          <a:off x="167576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21589</xdr:rowOff>
    </xdr:from>
    <xdr:to>
      <xdr:col>116</xdr:col>
      <xdr:colOff>114300</xdr:colOff>
      <xdr:row>107</xdr:row>
      <xdr:rowOff>123189</xdr:rowOff>
    </xdr:to>
    <xdr:sp macro="" textlink="">
      <xdr:nvSpPr>
        <xdr:cNvPr id="839" name="楕円 838"/>
        <xdr:cNvSpPr/>
      </xdr:nvSpPr>
      <xdr:spPr>
        <a:xfrm>
          <a:off x="199009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xdr:rowOff>
    </xdr:from>
    <xdr:ext cx="469744" cy="259045"/>
    <xdr:sp macro="" textlink="">
      <xdr:nvSpPr>
        <xdr:cNvPr id="840" name="【公民館】&#10;一人当たり面積該当値テキスト"/>
        <xdr:cNvSpPr txBox="1"/>
      </xdr:nvSpPr>
      <xdr:spPr>
        <a:xfrm>
          <a:off x="19989800" y="177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21589</xdr:rowOff>
    </xdr:from>
    <xdr:to>
      <xdr:col>112</xdr:col>
      <xdr:colOff>38100</xdr:colOff>
      <xdr:row>107</xdr:row>
      <xdr:rowOff>123189</xdr:rowOff>
    </xdr:to>
    <xdr:sp macro="" textlink="">
      <xdr:nvSpPr>
        <xdr:cNvPr id="841" name="楕円 840"/>
        <xdr:cNvSpPr/>
      </xdr:nvSpPr>
      <xdr:spPr>
        <a:xfrm>
          <a:off x="19157950" y="17795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72389</xdr:rowOff>
    </xdr:from>
    <xdr:to>
      <xdr:col>116</xdr:col>
      <xdr:colOff>63500</xdr:colOff>
      <xdr:row>107</xdr:row>
      <xdr:rowOff>72389</xdr:rowOff>
    </xdr:to>
    <xdr:cxnSp macro="">
      <xdr:nvCxnSpPr>
        <xdr:cNvPr id="842" name="直線コネクタ 841"/>
        <xdr:cNvCxnSpPr/>
      </xdr:nvCxnSpPr>
      <xdr:spPr>
        <a:xfrm>
          <a:off x="19202400" y="1784603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843" name="楕円 842"/>
        <xdr:cNvSpPr/>
      </xdr:nvSpPr>
      <xdr:spPr>
        <a:xfrm>
          <a:off x="1834515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72389</xdr:rowOff>
    </xdr:to>
    <xdr:cxnSp macro="">
      <xdr:nvCxnSpPr>
        <xdr:cNvPr id="844" name="直線コネクタ 843"/>
        <xdr:cNvCxnSpPr/>
      </xdr:nvCxnSpPr>
      <xdr:spPr>
        <a:xfrm>
          <a:off x="18395950" y="178460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21589</xdr:rowOff>
    </xdr:from>
    <xdr:to>
      <xdr:col>102</xdr:col>
      <xdr:colOff>165100</xdr:colOff>
      <xdr:row>107</xdr:row>
      <xdr:rowOff>123189</xdr:rowOff>
    </xdr:to>
    <xdr:sp macro="" textlink="">
      <xdr:nvSpPr>
        <xdr:cNvPr id="845" name="楕円 844"/>
        <xdr:cNvSpPr/>
      </xdr:nvSpPr>
      <xdr:spPr>
        <a:xfrm>
          <a:off x="175514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72389</xdr:rowOff>
    </xdr:from>
    <xdr:to>
      <xdr:col>107</xdr:col>
      <xdr:colOff>50800</xdr:colOff>
      <xdr:row>107</xdr:row>
      <xdr:rowOff>72389</xdr:rowOff>
    </xdr:to>
    <xdr:cxnSp macro="">
      <xdr:nvCxnSpPr>
        <xdr:cNvPr id="846" name="直線コネクタ 845"/>
        <xdr:cNvCxnSpPr/>
      </xdr:nvCxnSpPr>
      <xdr:spPr>
        <a:xfrm>
          <a:off x="17602200" y="1784603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21589</xdr:rowOff>
    </xdr:from>
    <xdr:to>
      <xdr:col>98</xdr:col>
      <xdr:colOff>38100</xdr:colOff>
      <xdr:row>107</xdr:row>
      <xdr:rowOff>123189</xdr:rowOff>
    </xdr:to>
    <xdr:sp macro="" textlink="">
      <xdr:nvSpPr>
        <xdr:cNvPr id="847" name="楕円 846"/>
        <xdr:cNvSpPr/>
      </xdr:nvSpPr>
      <xdr:spPr>
        <a:xfrm>
          <a:off x="16757650" y="17795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72389</xdr:rowOff>
    </xdr:from>
    <xdr:to>
      <xdr:col>102</xdr:col>
      <xdr:colOff>114300</xdr:colOff>
      <xdr:row>107</xdr:row>
      <xdr:rowOff>72389</xdr:rowOff>
    </xdr:to>
    <xdr:cxnSp macro="">
      <xdr:nvCxnSpPr>
        <xdr:cNvPr id="848" name="直線コネクタ 847"/>
        <xdr:cNvCxnSpPr/>
      </xdr:nvCxnSpPr>
      <xdr:spPr>
        <a:xfrm>
          <a:off x="16802100" y="178460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49" name="n_1aveValue【公民館】&#10;一人当たり面積"/>
        <xdr:cNvSpPr txBox="1"/>
      </xdr:nvSpPr>
      <xdr:spPr>
        <a:xfrm>
          <a:off x="189802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850" name="n_2aveValue【公民館】&#10;一人当たり面積"/>
        <xdr:cNvSpPr txBox="1"/>
      </xdr:nvSpPr>
      <xdr:spPr>
        <a:xfrm>
          <a:off x="181801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851" name="n_3aveValue【公民館】&#10;一人当たり面積"/>
        <xdr:cNvSpPr txBox="1"/>
      </xdr:nvSpPr>
      <xdr:spPr>
        <a:xfrm>
          <a:off x="1738637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2" name="n_4aveValue【公民館】&#10;一人当たり面積"/>
        <xdr:cNvSpPr txBox="1"/>
      </xdr:nvSpPr>
      <xdr:spPr>
        <a:xfrm>
          <a:off x="165926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114316</xdr:rowOff>
    </xdr:from>
    <xdr:ext cx="469744" cy="259045"/>
    <xdr:sp macro="" textlink="">
      <xdr:nvSpPr>
        <xdr:cNvPr id="853" name="n_1mainValue【公民館】&#10;一人当たり面積"/>
        <xdr:cNvSpPr txBox="1"/>
      </xdr:nvSpPr>
      <xdr:spPr>
        <a:xfrm>
          <a:off x="1898022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854" name="n_2mainValue【公民館】&#10;一人当たり面積"/>
        <xdr:cNvSpPr txBox="1"/>
      </xdr:nvSpPr>
      <xdr:spPr>
        <a:xfrm>
          <a:off x="1818012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114316</xdr:rowOff>
    </xdr:from>
    <xdr:ext cx="469744" cy="259045"/>
    <xdr:sp macro="" textlink="">
      <xdr:nvSpPr>
        <xdr:cNvPr id="855" name="n_3mainValue【公民館】&#10;一人当たり面積"/>
        <xdr:cNvSpPr txBox="1"/>
      </xdr:nvSpPr>
      <xdr:spPr>
        <a:xfrm>
          <a:off x="1738637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114316</xdr:rowOff>
    </xdr:from>
    <xdr:ext cx="469744" cy="259045"/>
    <xdr:sp macro="" textlink="">
      <xdr:nvSpPr>
        <xdr:cNvPr id="856" name="n_4mainValue【公民館】&#10;一人当たり面積"/>
        <xdr:cNvSpPr txBox="1"/>
      </xdr:nvSpPr>
      <xdr:spPr>
        <a:xfrm>
          <a:off x="16592627"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有形固定資産減価償却率は、類似団体平均と比較して、橋りょう・トンネル以外の施設が高い水準となっており、認定こども園・幼稚園・保育所や児童館が特に高くなっている。</a:t>
          </a:r>
        </a:p>
        <a:p>
          <a:r>
            <a:rPr kumimoji="1" lang="ja-JP" altLang="en-US" sz="1300">
              <a:latin typeface="ＭＳ Ｐゴシック" panose="020B0600070205080204" pitchFamily="50" charset="-128"/>
              <a:ea typeface="ＭＳ Ｐゴシック" panose="020B0600070205080204" pitchFamily="50" charset="-128"/>
            </a:rPr>
            <a:t>今後は、令和２年３月に策定した公共施設再整備計画により、既存の公共施設等の老朽化の進行も見据えた中で、公共施設等の更新費削減を目指し、計画を着実に実施していく。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131,845
128,563
17.57
59,104,748
57,185,864
1,788,855
24,488,939
28,413,281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177665" y="5527584"/>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216400" y="6953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108450" y="6949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216400" y="5309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108450" y="55275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xdr:cNvSpPr txBox="1"/>
      </xdr:nvSpPr>
      <xdr:spPr>
        <a:xfrm>
          <a:off x="4216400" y="6037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127500" y="6179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384550" y="61257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571750" y="613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778000" y="61010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984250" y="61159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4" name="楕円 73"/>
        <xdr:cNvSpPr/>
      </xdr:nvSpPr>
      <xdr:spPr>
        <a:xfrm>
          <a:off x="4127500" y="65767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5" name="【図書館】&#10;有形固定資産減価償却率該当値テキスト"/>
        <xdr:cNvSpPr txBox="1"/>
      </xdr:nvSpPr>
      <xdr:spPr>
        <a:xfrm>
          <a:off x="4216400" y="655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6" name="楕円 75"/>
        <xdr:cNvSpPr/>
      </xdr:nvSpPr>
      <xdr:spPr>
        <a:xfrm>
          <a:off x="3384550" y="65441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40</xdr:row>
      <xdr:rowOff>10885</xdr:rowOff>
    </xdr:to>
    <xdr:cxnSp macro="">
      <xdr:nvCxnSpPr>
        <xdr:cNvPr id="77" name="直線コネクタ 76"/>
        <xdr:cNvCxnSpPr/>
      </xdr:nvCxnSpPr>
      <xdr:spPr>
        <a:xfrm>
          <a:off x="3429000" y="6594928"/>
          <a:ext cx="7493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xdr:cNvSpPr/>
      </xdr:nvSpPr>
      <xdr:spPr>
        <a:xfrm>
          <a:off x="2571750" y="65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9" name="直線コネクタ 78"/>
        <xdr:cNvCxnSpPr/>
      </xdr:nvCxnSpPr>
      <xdr:spPr>
        <a:xfrm>
          <a:off x="2622550" y="6562272"/>
          <a:ext cx="8064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80" name="楕円 79"/>
        <xdr:cNvSpPr/>
      </xdr:nvSpPr>
      <xdr:spPr>
        <a:xfrm>
          <a:off x="1778000" y="64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117022</xdr:rowOff>
    </xdr:to>
    <xdr:cxnSp macro="">
      <xdr:nvCxnSpPr>
        <xdr:cNvPr id="81" name="直線コネクタ 80"/>
        <xdr:cNvCxnSpPr/>
      </xdr:nvCxnSpPr>
      <xdr:spPr>
        <a:xfrm>
          <a:off x="1828800" y="6529615"/>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xdr:rowOff>
    </xdr:from>
    <xdr:to>
      <xdr:col>6</xdr:col>
      <xdr:colOff>38100</xdr:colOff>
      <xdr:row>39</xdr:row>
      <xdr:rowOff>102507</xdr:rowOff>
    </xdr:to>
    <xdr:sp macro="" textlink="">
      <xdr:nvSpPr>
        <xdr:cNvPr id="82" name="楕円 81"/>
        <xdr:cNvSpPr/>
      </xdr:nvSpPr>
      <xdr:spPr>
        <a:xfrm>
          <a:off x="984250" y="6446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51707</xdr:rowOff>
    </xdr:from>
    <xdr:to>
      <xdr:col>10</xdr:col>
      <xdr:colOff>114300</xdr:colOff>
      <xdr:row>39</xdr:row>
      <xdr:rowOff>84365</xdr:rowOff>
    </xdr:to>
    <xdr:cxnSp macro="">
      <xdr:nvCxnSpPr>
        <xdr:cNvPr id="83" name="直線コネクタ 82"/>
        <xdr:cNvCxnSpPr/>
      </xdr:nvCxnSpPr>
      <xdr:spPr>
        <a:xfrm>
          <a:off x="1028700" y="6496957"/>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239144" y="5913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xdr:cNvSpPr txBox="1"/>
      </xdr:nvSpPr>
      <xdr:spPr>
        <a:xfrm>
          <a:off x="2439044" y="592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645294" y="5882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xdr:cNvSpPr txBox="1"/>
      </xdr:nvSpPr>
      <xdr:spPr>
        <a:xfrm>
          <a:off x="851544" y="590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88" name="n_1mainValue【図書館】&#10;有形固定資産減価償却率"/>
        <xdr:cNvSpPr txBox="1"/>
      </xdr:nvSpPr>
      <xdr:spPr>
        <a:xfrm>
          <a:off x="3239144" y="6630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9" name="n_2mainValue【図書館】&#10;有形固定資産減価償却率"/>
        <xdr:cNvSpPr txBox="1"/>
      </xdr:nvSpPr>
      <xdr:spPr>
        <a:xfrm>
          <a:off x="2439044" y="660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90" name="n_3mainValue【図書館】&#10;有形固定資産減価償却率"/>
        <xdr:cNvSpPr txBox="1"/>
      </xdr:nvSpPr>
      <xdr:spPr>
        <a:xfrm>
          <a:off x="1645294" y="6571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93634</xdr:rowOff>
    </xdr:from>
    <xdr:ext cx="405111" cy="259045"/>
    <xdr:sp macro="" textlink="">
      <xdr:nvSpPr>
        <xdr:cNvPr id="91" name="n_4mainValue【図書館】&#10;有形固定資産減価償却率"/>
        <xdr:cNvSpPr txBox="1"/>
      </xdr:nvSpPr>
      <xdr:spPr>
        <a:xfrm>
          <a:off x="851544" y="653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9429115" y="549002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9467850" y="697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9359900" y="6967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9467850" y="527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9359900" y="54900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xdr:cNvSpPr txBox="1"/>
      </xdr:nvSpPr>
      <xdr:spPr>
        <a:xfrm>
          <a:off x="9467850" y="628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9398000" y="64361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8636000" y="64035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7842250" y="6419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029450" y="6436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235700" y="6436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33" name="楕円 132"/>
        <xdr:cNvSpPr/>
      </xdr:nvSpPr>
      <xdr:spPr>
        <a:xfrm>
          <a:off x="9398000" y="65604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93634</xdr:rowOff>
    </xdr:from>
    <xdr:ext cx="469744" cy="259045"/>
    <xdr:sp macro="" textlink="">
      <xdr:nvSpPr>
        <xdr:cNvPr id="134" name="【図書館】&#10;一人当たり面積該当値テキスト"/>
        <xdr:cNvSpPr txBox="1"/>
      </xdr:nvSpPr>
      <xdr:spPr>
        <a:xfrm>
          <a:off x="9467850"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115207</xdr:rowOff>
    </xdr:from>
    <xdr:to>
      <xdr:col>50</xdr:col>
      <xdr:colOff>165100</xdr:colOff>
      <xdr:row>40</xdr:row>
      <xdr:rowOff>45357</xdr:rowOff>
    </xdr:to>
    <xdr:sp macro="" textlink="">
      <xdr:nvSpPr>
        <xdr:cNvPr id="135" name="楕円 134"/>
        <xdr:cNvSpPr/>
      </xdr:nvSpPr>
      <xdr:spPr>
        <a:xfrm>
          <a:off x="8636000" y="65604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166007</xdr:rowOff>
    </xdr:from>
    <xdr:to>
      <xdr:col>55</xdr:col>
      <xdr:colOff>0</xdr:colOff>
      <xdr:row>39</xdr:row>
      <xdr:rowOff>166007</xdr:rowOff>
    </xdr:to>
    <xdr:cxnSp macro="">
      <xdr:nvCxnSpPr>
        <xdr:cNvPr id="136" name="直線コネクタ 135"/>
        <xdr:cNvCxnSpPr/>
      </xdr:nvCxnSpPr>
      <xdr:spPr>
        <a:xfrm>
          <a:off x="8686800" y="6611257"/>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37" name="楕円 136"/>
        <xdr:cNvSpPr/>
      </xdr:nvSpPr>
      <xdr:spPr>
        <a:xfrm>
          <a:off x="7842250" y="65604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166007</xdr:rowOff>
    </xdr:from>
    <xdr:to>
      <xdr:col>50</xdr:col>
      <xdr:colOff>114300</xdr:colOff>
      <xdr:row>39</xdr:row>
      <xdr:rowOff>166007</xdr:rowOff>
    </xdr:to>
    <xdr:cxnSp macro="">
      <xdr:nvCxnSpPr>
        <xdr:cNvPr id="138" name="直線コネクタ 137"/>
        <xdr:cNvCxnSpPr/>
      </xdr:nvCxnSpPr>
      <xdr:spPr>
        <a:xfrm>
          <a:off x="7886700" y="66112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115207</xdr:rowOff>
    </xdr:from>
    <xdr:to>
      <xdr:col>41</xdr:col>
      <xdr:colOff>101600</xdr:colOff>
      <xdr:row>40</xdr:row>
      <xdr:rowOff>45357</xdr:rowOff>
    </xdr:to>
    <xdr:sp macro="" textlink="">
      <xdr:nvSpPr>
        <xdr:cNvPr id="139" name="楕円 138"/>
        <xdr:cNvSpPr/>
      </xdr:nvSpPr>
      <xdr:spPr>
        <a:xfrm>
          <a:off x="7029450" y="65604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166007</xdr:rowOff>
    </xdr:from>
    <xdr:to>
      <xdr:col>45</xdr:col>
      <xdr:colOff>177800</xdr:colOff>
      <xdr:row>39</xdr:row>
      <xdr:rowOff>166007</xdr:rowOff>
    </xdr:to>
    <xdr:cxnSp macro="">
      <xdr:nvCxnSpPr>
        <xdr:cNvPr id="140" name="直線コネクタ 139"/>
        <xdr:cNvCxnSpPr/>
      </xdr:nvCxnSpPr>
      <xdr:spPr>
        <a:xfrm>
          <a:off x="7080250" y="66112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115207</xdr:rowOff>
    </xdr:from>
    <xdr:to>
      <xdr:col>36</xdr:col>
      <xdr:colOff>165100</xdr:colOff>
      <xdr:row>40</xdr:row>
      <xdr:rowOff>45357</xdr:rowOff>
    </xdr:to>
    <xdr:sp macro="" textlink="">
      <xdr:nvSpPr>
        <xdr:cNvPr id="141" name="楕円 140"/>
        <xdr:cNvSpPr/>
      </xdr:nvSpPr>
      <xdr:spPr>
        <a:xfrm>
          <a:off x="6235700" y="65604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166007</xdr:rowOff>
    </xdr:from>
    <xdr:to>
      <xdr:col>41</xdr:col>
      <xdr:colOff>50800</xdr:colOff>
      <xdr:row>39</xdr:row>
      <xdr:rowOff>166007</xdr:rowOff>
    </xdr:to>
    <xdr:cxnSp macro="">
      <xdr:nvCxnSpPr>
        <xdr:cNvPr id="142" name="直線コネクタ 141"/>
        <xdr:cNvCxnSpPr/>
      </xdr:nvCxnSpPr>
      <xdr:spPr>
        <a:xfrm>
          <a:off x="6286500" y="66112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xdr:cNvSpPr txBox="1"/>
      </xdr:nvSpPr>
      <xdr:spPr>
        <a:xfrm>
          <a:off x="8458277" y="618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xdr:cNvSpPr txBox="1"/>
      </xdr:nvSpPr>
      <xdr:spPr>
        <a:xfrm>
          <a:off x="76772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xdr:cNvSpPr txBox="1"/>
      </xdr:nvSpPr>
      <xdr:spPr>
        <a:xfrm>
          <a:off x="686442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xdr:cNvSpPr txBox="1"/>
      </xdr:nvSpPr>
      <xdr:spPr>
        <a:xfrm>
          <a:off x="6070677" y="62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36484</xdr:rowOff>
    </xdr:from>
    <xdr:ext cx="469744" cy="259045"/>
    <xdr:sp macro="" textlink="">
      <xdr:nvSpPr>
        <xdr:cNvPr id="147" name="n_1mainValue【図書館】&#10;一人当たり面積"/>
        <xdr:cNvSpPr txBox="1"/>
      </xdr:nvSpPr>
      <xdr:spPr>
        <a:xfrm>
          <a:off x="8458277" y="664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36484</xdr:rowOff>
    </xdr:from>
    <xdr:ext cx="469744" cy="259045"/>
    <xdr:sp macro="" textlink="">
      <xdr:nvSpPr>
        <xdr:cNvPr id="148" name="n_2mainValue【図書館】&#10;一人当たり面積"/>
        <xdr:cNvSpPr txBox="1"/>
      </xdr:nvSpPr>
      <xdr:spPr>
        <a:xfrm>
          <a:off x="7677227" y="664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36484</xdr:rowOff>
    </xdr:from>
    <xdr:ext cx="469744" cy="259045"/>
    <xdr:sp macro="" textlink="">
      <xdr:nvSpPr>
        <xdr:cNvPr id="149" name="n_3mainValue【図書館】&#10;一人当たり面積"/>
        <xdr:cNvSpPr txBox="1"/>
      </xdr:nvSpPr>
      <xdr:spPr>
        <a:xfrm>
          <a:off x="6864427" y="664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36484</xdr:rowOff>
    </xdr:from>
    <xdr:ext cx="469744" cy="259045"/>
    <xdr:sp macro="" textlink="">
      <xdr:nvSpPr>
        <xdr:cNvPr id="150" name="n_4mainValue【図書館】&#10;一人当たり面積"/>
        <xdr:cNvSpPr txBox="1"/>
      </xdr:nvSpPr>
      <xdr:spPr>
        <a:xfrm>
          <a:off x="6070677" y="664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177665" y="9142095"/>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216400" y="1056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108450" y="10558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216400" y="892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108450" y="91420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xdr:cNvSpPr txBox="1"/>
      </xdr:nvSpPr>
      <xdr:spPr>
        <a:xfrm>
          <a:off x="4216400" y="9863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127500" y="98850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384550" y="9867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571750" y="9867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778000" y="9841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984250" y="98145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91" name="楕円 190"/>
        <xdr:cNvSpPr/>
      </xdr:nvSpPr>
      <xdr:spPr>
        <a:xfrm>
          <a:off x="4127500" y="98374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113047</xdr:rowOff>
    </xdr:from>
    <xdr:ext cx="405111" cy="259045"/>
    <xdr:sp macro="" textlink="">
      <xdr:nvSpPr>
        <xdr:cNvPr id="192" name="【体育館・プール】&#10;有形固定資産減価償却率該当値テキスト"/>
        <xdr:cNvSpPr txBox="1"/>
      </xdr:nvSpPr>
      <xdr:spPr>
        <a:xfrm>
          <a:off x="4216400"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93" name="楕円 192"/>
        <xdr:cNvSpPr/>
      </xdr:nvSpPr>
      <xdr:spPr>
        <a:xfrm>
          <a:off x="3384550" y="97993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140970</xdr:rowOff>
    </xdr:to>
    <xdr:cxnSp macro="">
      <xdr:nvCxnSpPr>
        <xdr:cNvPr id="194" name="直線コネクタ 193"/>
        <xdr:cNvCxnSpPr/>
      </xdr:nvCxnSpPr>
      <xdr:spPr>
        <a:xfrm>
          <a:off x="3429000" y="985012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xdr:rowOff>
    </xdr:from>
    <xdr:to>
      <xdr:col>15</xdr:col>
      <xdr:colOff>101600</xdr:colOff>
      <xdr:row>59</xdr:row>
      <xdr:rowOff>113665</xdr:rowOff>
    </xdr:to>
    <xdr:sp macro="" textlink="">
      <xdr:nvSpPr>
        <xdr:cNvPr id="195" name="楕円 194"/>
        <xdr:cNvSpPr/>
      </xdr:nvSpPr>
      <xdr:spPr>
        <a:xfrm>
          <a:off x="257175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62865</xdr:rowOff>
    </xdr:from>
    <xdr:to>
      <xdr:col>19</xdr:col>
      <xdr:colOff>177800</xdr:colOff>
      <xdr:row>59</xdr:row>
      <xdr:rowOff>102870</xdr:rowOff>
    </xdr:to>
    <xdr:cxnSp macro="">
      <xdr:nvCxnSpPr>
        <xdr:cNvPr id="196" name="直線コネクタ 195"/>
        <xdr:cNvCxnSpPr/>
      </xdr:nvCxnSpPr>
      <xdr:spPr>
        <a:xfrm>
          <a:off x="2622550" y="9810115"/>
          <a:ext cx="8064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143510</xdr:rowOff>
    </xdr:from>
    <xdr:to>
      <xdr:col>10</xdr:col>
      <xdr:colOff>165100</xdr:colOff>
      <xdr:row>59</xdr:row>
      <xdr:rowOff>73660</xdr:rowOff>
    </xdr:to>
    <xdr:sp macro="" textlink="">
      <xdr:nvSpPr>
        <xdr:cNvPr id="197" name="楕円 196"/>
        <xdr:cNvSpPr/>
      </xdr:nvSpPr>
      <xdr:spPr>
        <a:xfrm>
          <a:off x="1778000" y="9725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22860</xdr:rowOff>
    </xdr:from>
    <xdr:to>
      <xdr:col>15</xdr:col>
      <xdr:colOff>50800</xdr:colOff>
      <xdr:row>59</xdr:row>
      <xdr:rowOff>62865</xdr:rowOff>
    </xdr:to>
    <xdr:cxnSp macro="">
      <xdr:nvCxnSpPr>
        <xdr:cNvPr id="198" name="直線コネクタ 197"/>
        <xdr:cNvCxnSpPr/>
      </xdr:nvCxnSpPr>
      <xdr:spPr>
        <a:xfrm>
          <a:off x="1828800" y="9770110"/>
          <a:ext cx="79375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101600</xdr:rowOff>
    </xdr:from>
    <xdr:to>
      <xdr:col>6</xdr:col>
      <xdr:colOff>38100</xdr:colOff>
      <xdr:row>59</xdr:row>
      <xdr:rowOff>31750</xdr:rowOff>
    </xdr:to>
    <xdr:sp macro="" textlink="">
      <xdr:nvSpPr>
        <xdr:cNvPr id="199" name="楕円 198"/>
        <xdr:cNvSpPr/>
      </xdr:nvSpPr>
      <xdr:spPr>
        <a:xfrm>
          <a:off x="984250" y="9683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152400</xdr:rowOff>
    </xdr:from>
    <xdr:to>
      <xdr:col>10</xdr:col>
      <xdr:colOff>114300</xdr:colOff>
      <xdr:row>59</xdr:row>
      <xdr:rowOff>22860</xdr:rowOff>
    </xdr:to>
    <xdr:cxnSp macro="">
      <xdr:nvCxnSpPr>
        <xdr:cNvPr id="200" name="直線コネクタ 199"/>
        <xdr:cNvCxnSpPr/>
      </xdr:nvCxnSpPr>
      <xdr:spPr>
        <a:xfrm>
          <a:off x="1028700" y="9734550"/>
          <a:ext cx="8001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xdr:cNvSpPr txBox="1"/>
      </xdr:nvSpPr>
      <xdr:spPr>
        <a:xfrm>
          <a:off x="32391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xdr:cNvSpPr txBox="1"/>
      </xdr:nvSpPr>
      <xdr:spPr>
        <a:xfrm>
          <a:off x="2439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xdr:cNvSpPr txBox="1"/>
      </xdr:nvSpPr>
      <xdr:spPr>
        <a:xfrm>
          <a:off x="164529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xdr:cNvSpPr txBox="1"/>
      </xdr:nvSpPr>
      <xdr:spPr>
        <a:xfrm>
          <a:off x="851544" y="9907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205" name="n_1mainValue【体育館・プール】&#10;有形固定資産減価償却率"/>
        <xdr:cNvSpPr txBox="1"/>
      </xdr:nvSpPr>
      <xdr:spPr>
        <a:xfrm>
          <a:off x="323914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130192</xdr:rowOff>
    </xdr:from>
    <xdr:ext cx="405111" cy="259045"/>
    <xdr:sp macro="" textlink="">
      <xdr:nvSpPr>
        <xdr:cNvPr id="206" name="n_2mainValue【体育館・プール】&#10;有形固定資産減価償却率"/>
        <xdr:cNvSpPr txBox="1"/>
      </xdr:nvSpPr>
      <xdr:spPr>
        <a:xfrm>
          <a:off x="2439044" y="954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90187</xdr:rowOff>
    </xdr:from>
    <xdr:ext cx="405111" cy="259045"/>
    <xdr:sp macro="" textlink="">
      <xdr:nvSpPr>
        <xdr:cNvPr id="207" name="n_3mainValue【体育館・プール】&#10;有形固定資産減価償却率"/>
        <xdr:cNvSpPr txBox="1"/>
      </xdr:nvSpPr>
      <xdr:spPr>
        <a:xfrm>
          <a:off x="1645294" y="9507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208" name="n_4mainValue【体育館・プール】&#10;有形固定資産減価償却率"/>
        <xdr:cNvSpPr txBox="1"/>
      </xdr:nvSpPr>
      <xdr:spPr>
        <a:xfrm>
          <a:off x="851544"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9429115" y="9415780"/>
          <a:ext cx="0"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946785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9359900" y="1053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9467850" y="919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9359900" y="9415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xdr:cNvSpPr txBox="1"/>
      </xdr:nvSpPr>
      <xdr:spPr>
        <a:xfrm>
          <a:off x="9467850" y="1012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9398000" y="101485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8636000" y="10152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7842250" y="101561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235700" y="10171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113030</xdr:rowOff>
    </xdr:from>
    <xdr:to>
      <xdr:col>55</xdr:col>
      <xdr:colOff>50800</xdr:colOff>
      <xdr:row>61</xdr:row>
      <xdr:rowOff>43180</xdr:rowOff>
    </xdr:to>
    <xdr:sp macro="" textlink="">
      <xdr:nvSpPr>
        <xdr:cNvPr id="248" name="楕円 247"/>
        <xdr:cNvSpPr/>
      </xdr:nvSpPr>
      <xdr:spPr>
        <a:xfrm>
          <a:off x="9398000" y="10025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135907</xdr:rowOff>
    </xdr:from>
    <xdr:ext cx="469744" cy="259045"/>
    <xdr:sp macro="" textlink="">
      <xdr:nvSpPr>
        <xdr:cNvPr id="249" name="【体育館・プール】&#10;一人当たり面積該当値テキスト"/>
        <xdr:cNvSpPr txBox="1"/>
      </xdr:nvSpPr>
      <xdr:spPr>
        <a:xfrm>
          <a:off x="9467850" y="988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250" name="楕円 249"/>
        <xdr:cNvSpPr/>
      </xdr:nvSpPr>
      <xdr:spPr>
        <a:xfrm>
          <a:off x="8636000" y="10021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163830</xdr:rowOff>
    </xdr:to>
    <xdr:cxnSp macro="">
      <xdr:nvCxnSpPr>
        <xdr:cNvPr id="251" name="直線コネクタ 250"/>
        <xdr:cNvCxnSpPr/>
      </xdr:nvCxnSpPr>
      <xdr:spPr>
        <a:xfrm>
          <a:off x="8686800" y="10072370"/>
          <a:ext cx="7429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105410</xdr:rowOff>
    </xdr:from>
    <xdr:to>
      <xdr:col>46</xdr:col>
      <xdr:colOff>38100</xdr:colOff>
      <xdr:row>61</xdr:row>
      <xdr:rowOff>35560</xdr:rowOff>
    </xdr:to>
    <xdr:sp macro="" textlink="">
      <xdr:nvSpPr>
        <xdr:cNvPr id="252" name="楕円 251"/>
        <xdr:cNvSpPr/>
      </xdr:nvSpPr>
      <xdr:spPr>
        <a:xfrm>
          <a:off x="7842250" y="100177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156210</xdr:rowOff>
    </xdr:from>
    <xdr:to>
      <xdr:col>50</xdr:col>
      <xdr:colOff>114300</xdr:colOff>
      <xdr:row>60</xdr:row>
      <xdr:rowOff>160020</xdr:rowOff>
    </xdr:to>
    <xdr:cxnSp macro="">
      <xdr:nvCxnSpPr>
        <xdr:cNvPr id="253" name="直線コネクタ 252"/>
        <xdr:cNvCxnSpPr/>
      </xdr:nvCxnSpPr>
      <xdr:spPr>
        <a:xfrm>
          <a:off x="7886700" y="10068560"/>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101600</xdr:rowOff>
    </xdr:from>
    <xdr:to>
      <xdr:col>41</xdr:col>
      <xdr:colOff>101600</xdr:colOff>
      <xdr:row>61</xdr:row>
      <xdr:rowOff>31750</xdr:rowOff>
    </xdr:to>
    <xdr:sp macro="" textlink="">
      <xdr:nvSpPr>
        <xdr:cNvPr id="254" name="楕円 253"/>
        <xdr:cNvSpPr/>
      </xdr:nvSpPr>
      <xdr:spPr>
        <a:xfrm>
          <a:off x="702945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152400</xdr:rowOff>
    </xdr:from>
    <xdr:to>
      <xdr:col>45</xdr:col>
      <xdr:colOff>177800</xdr:colOff>
      <xdr:row>60</xdr:row>
      <xdr:rowOff>156210</xdr:rowOff>
    </xdr:to>
    <xdr:cxnSp macro="">
      <xdr:nvCxnSpPr>
        <xdr:cNvPr id="255" name="直線コネクタ 254"/>
        <xdr:cNvCxnSpPr/>
      </xdr:nvCxnSpPr>
      <xdr:spPr>
        <a:xfrm>
          <a:off x="7080250" y="1006475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101600</xdr:rowOff>
    </xdr:from>
    <xdr:to>
      <xdr:col>36</xdr:col>
      <xdr:colOff>165100</xdr:colOff>
      <xdr:row>61</xdr:row>
      <xdr:rowOff>31750</xdr:rowOff>
    </xdr:to>
    <xdr:sp macro="" textlink="">
      <xdr:nvSpPr>
        <xdr:cNvPr id="256" name="楕円 255"/>
        <xdr:cNvSpPr/>
      </xdr:nvSpPr>
      <xdr:spPr>
        <a:xfrm>
          <a:off x="6235700" y="10013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152400</xdr:rowOff>
    </xdr:from>
    <xdr:to>
      <xdr:col>41</xdr:col>
      <xdr:colOff>50800</xdr:colOff>
      <xdr:row>60</xdr:row>
      <xdr:rowOff>152400</xdr:rowOff>
    </xdr:to>
    <xdr:cxnSp macro="">
      <xdr:nvCxnSpPr>
        <xdr:cNvPr id="257" name="直線コネクタ 256"/>
        <xdr:cNvCxnSpPr/>
      </xdr:nvCxnSpPr>
      <xdr:spPr>
        <a:xfrm>
          <a:off x="6286500" y="100647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845827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xdr:cNvSpPr txBox="1"/>
      </xdr:nvSpPr>
      <xdr:spPr>
        <a:xfrm>
          <a:off x="7677227" y="1024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xdr:cNvSpPr txBox="1"/>
      </xdr:nvSpPr>
      <xdr:spPr>
        <a:xfrm>
          <a:off x="6864427"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xdr:cNvSpPr txBox="1"/>
      </xdr:nvSpPr>
      <xdr:spPr>
        <a:xfrm>
          <a:off x="6070677" y="1025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55897</xdr:rowOff>
    </xdr:from>
    <xdr:ext cx="469744" cy="259045"/>
    <xdr:sp macro="" textlink="">
      <xdr:nvSpPr>
        <xdr:cNvPr id="262" name="n_1mainValue【体育館・プール】&#10;一人当たり面積"/>
        <xdr:cNvSpPr txBox="1"/>
      </xdr:nvSpPr>
      <xdr:spPr>
        <a:xfrm>
          <a:off x="8458277" y="980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52087</xdr:rowOff>
    </xdr:from>
    <xdr:ext cx="469744" cy="259045"/>
    <xdr:sp macro="" textlink="">
      <xdr:nvSpPr>
        <xdr:cNvPr id="263" name="n_2mainValue【体育館・プール】&#10;一人当たり面積"/>
        <xdr:cNvSpPr txBox="1"/>
      </xdr:nvSpPr>
      <xdr:spPr>
        <a:xfrm>
          <a:off x="7677227" y="979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48277</xdr:rowOff>
    </xdr:from>
    <xdr:ext cx="469744" cy="259045"/>
    <xdr:sp macro="" textlink="">
      <xdr:nvSpPr>
        <xdr:cNvPr id="264" name="n_3mainValue【体育館・プール】&#10;一人当たり面積"/>
        <xdr:cNvSpPr txBox="1"/>
      </xdr:nvSpPr>
      <xdr:spPr>
        <a:xfrm>
          <a:off x="68644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48277</xdr:rowOff>
    </xdr:from>
    <xdr:ext cx="469744" cy="259045"/>
    <xdr:sp macro="" textlink="">
      <xdr:nvSpPr>
        <xdr:cNvPr id="265" name="n_4mainValue【体育館・プール】&#10;一人当たり面積"/>
        <xdr:cNvSpPr txBox="1"/>
      </xdr:nvSpPr>
      <xdr:spPr>
        <a:xfrm>
          <a:off x="60706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177665" y="12732657"/>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216400" y="1425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108450" y="142528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216400" y="12520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108450" y="127326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97" name="【福祉施設】&#10;有形固定資産減価償却率平均値テキスト"/>
        <xdr:cNvSpPr txBox="1"/>
      </xdr:nvSpPr>
      <xdr:spPr>
        <a:xfrm>
          <a:off x="4216400" y="131573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127500" y="132996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384550" y="132963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57175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778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984250" y="132179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31387</xdr:rowOff>
    </xdr:from>
    <xdr:to>
      <xdr:col>24</xdr:col>
      <xdr:colOff>114300</xdr:colOff>
      <xdr:row>81</xdr:row>
      <xdr:rowOff>132987</xdr:rowOff>
    </xdr:to>
    <xdr:sp macro="" textlink="">
      <xdr:nvSpPr>
        <xdr:cNvPr id="308" name="楕円 307"/>
        <xdr:cNvSpPr/>
      </xdr:nvSpPr>
      <xdr:spPr>
        <a:xfrm>
          <a:off x="4127500" y="134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9814</xdr:rowOff>
    </xdr:from>
    <xdr:ext cx="405111" cy="259045"/>
    <xdr:sp macro="" textlink="">
      <xdr:nvSpPr>
        <xdr:cNvPr id="309" name="【福祉施設】&#10;有形固定資産減価償却率該当値テキスト"/>
        <xdr:cNvSpPr txBox="1"/>
      </xdr:nvSpPr>
      <xdr:spPr>
        <a:xfrm>
          <a:off x="4216400" y="1338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147320</xdr:rowOff>
    </xdr:from>
    <xdr:to>
      <xdr:col>20</xdr:col>
      <xdr:colOff>38100</xdr:colOff>
      <xdr:row>81</xdr:row>
      <xdr:rowOff>77470</xdr:rowOff>
    </xdr:to>
    <xdr:sp macro="" textlink="">
      <xdr:nvSpPr>
        <xdr:cNvPr id="310" name="楕円 309"/>
        <xdr:cNvSpPr/>
      </xdr:nvSpPr>
      <xdr:spPr>
        <a:xfrm>
          <a:off x="3384550" y="13361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82187</xdr:rowOff>
    </xdr:to>
    <xdr:cxnSp macro="">
      <xdr:nvCxnSpPr>
        <xdr:cNvPr id="311" name="直線コネクタ 310"/>
        <xdr:cNvCxnSpPr/>
      </xdr:nvCxnSpPr>
      <xdr:spPr>
        <a:xfrm>
          <a:off x="3429000" y="13406120"/>
          <a:ext cx="7493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91802</xdr:rowOff>
    </xdr:from>
    <xdr:to>
      <xdr:col>15</xdr:col>
      <xdr:colOff>101600</xdr:colOff>
      <xdr:row>81</xdr:row>
      <xdr:rowOff>21952</xdr:rowOff>
    </xdr:to>
    <xdr:sp macro="" textlink="">
      <xdr:nvSpPr>
        <xdr:cNvPr id="312" name="楕円 311"/>
        <xdr:cNvSpPr/>
      </xdr:nvSpPr>
      <xdr:spPr>
        <a:xfrm>
          <a:off x="2571750" y="133061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142602</xdr:rowOff>
    </xdr:from>
    <xdr:to>
      <xdr:col>19</xdr:col>
      <xdr:colOff>177800</xdr:colOff>
      <xdr:row>81</xdr:row>
      <xdr:rowOff>26670</xdr:rowOff>
    </xdr:to>
    <xdr:cxnSp macro="">
      <xdr:nvCxnSpPr>
        <xdr:cNvPr id="313" name="直線コネクタ 312"/>
        <xdr:cNvCxnSpPr/>
      </xdr:nvCxnSpPr>
      <xdr:spPr>
        <a:xfrm>
          <a:off x="2622550" y="13356952"/>
          <a:ext cx="806450" cy="4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39551</xdr:rowOff>
    </xdr:from>
    <xdr:to>
      <xdr:col>10</xdr:col>
      <xdr:colOff>165100</xdr:colOff>
      <xdr:row>80</xdr:row>
      <xdr:rowOff>141151</xdr:rowOff>
    </xdr:to>
    <xdr:sp macro="" textlink="">
      <xdr:nvSpPr>
        <xdr:cNvPr id="314" name="楕円 313"/>
        <xdr:cNvSpPr/>
      </xdr:nvSpPr>
      <xdr:spPr>
        <a:xfrm>
          <a:off x="1778000" y="132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90351</xdr:rowOff>
    </xdr:from>
    <xdr:to>
      <xdr:col>15</xdr:col>
      <xdr:colOff>50800</xdr:colOff>
      <xdr:row>80</xdr:row>
      <xdr:rowOff>142602</xdr:rowOff>
    </xdr:to>
    <xdr:cxnSp macro="">
      <xdr:nvCxnSpPr>
        <xdr:cNvPr id="315" name="直線コネクタ 314"/>
        <xdr:cNvCxnSpPr/>
      </xdr:nvCxnSpPr>
      <xdr:spPr>
        <a:xfrm>
          <a:off x="1828800" y="13304701"/>
          <a:ext cx="79375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155484</xdr:rowOff>
    </xdr:from>
    <xdr:to>
      <xdr:col>6</xdr:col>
      <xdr:colOff>38100</xdr:colOff>
      <xdr:row>80</xdr:row>
      <xdr:rowOff>85634</xdr:rowOff>
    </xdr:to>
    <xdr:sp macro="" textlink="">
      <xdr:nvSpPr>
        <xdr:cNvPr id="316" name="楕円 315"/>
        <xdr:cNvSpPr/>
      </xdr:nvSpPr>
      <xdr:spPr>
        <a:xfrm>
          <a:off x="984250" y="132047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34834</xdr:rowOff>
    </xdr:from>
    <xdr:to>
      <xdr:col>10</xdr:col>
      <xdr:colOff>114300</xdr:colOff>
      <xdr:row>80</xdr:row>
      <xdr:rowOff>90351</xdr:rowOff>
    </xdr:to>
    <xdr:cxnSp macro="">
      <xdr:nvCxnSpPr>
        <xdr:cNvPr id="317" name="直線コネクタ 316"/>
        <xdr:cNvCxnSpPr/>
      </xdr:nvCxnSpPr>
      <xdr:spPr>
        <a:xfrm>
          <a:off x="1028700" y="13249184"/>
          <a:ext cx="8001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xdr:cNvSpPr txBox="1"/>
      </xdr:nvSpPr>
      <xdr:spPr>
        <a:xfrm>
          <a:off x="3239144" y="1307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aveValue【福祉施設】&#10;有形固定資産減価償却率"/>
        <xdr:cNvSpPr txBox="1"/>
      </xdr:nvSpPr>
      <xdr:spPr>
        <a:xfrm>
          <a:off x="24390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0" name="n_3aveValue【福祉施設】&#10;有形固定資産減価償却率"/>
        <xdr:cNvSpPr txBox="1"/>
      </xdr:nvSpPr>
      <xdr:spPr>
        <a:xfrm>
          <a:off x="1645294" y="13012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xdr:cNvSpPr txBox="1"/>
      </xdr:nvSpPr>
      <xdr:spPr>
        <a:xfrm>
          <a:off x="851544" y="13310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68597</xdr:rowOff>
    </xdr:from>
    <xdr:ext cx="405111" cy="259045"/>
    <xdr:sp macro="" textlink="">
      <xdr:nvSpPr>
        <xdr:cNvPr id="322" name="n_1mainValue【福祉施設】&#10;有形固定資産減価償却率"/>
        <xdr:cNvSpPr txBox="1"/>
      </xdr:nvSpPr>
      <xdr:spPr>
        <a:xfrm>
          <a:off x="32391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13079</xdr:rowOff>
    </xdr:from>
    <xdr:ext cx="405111" cy="259045"/>
    <xdr:sp macro="" textlink="">
      <xdr:nvSpPr>
        <xdr:cNvPr id="323" name="n_2mainValue【福祉施設】&#10;有形固定資産減価償却率"/>
        <xdr:cNvSpPr txBox="1"/>
      </xdr:nvSpPr>
      <xdr:spPr>
        <a:xfrm>
          <a:off x="2439044" y="1339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132278</xdr:rowOff>
    </xdr:from>
    <xdr:ext cx="405111" cy="259045"/>
    <xdr:sp macro="" textlink="">
      <xdr:nvSpPr>
        <xdr:cNvPr id="324" name="n_3mainValue【福祉施設】&#10;有形固定資産減価償却率"/>
        <xdr:cNvSpPr txBox="1"/>
      </xdr:nvSpPr>
      <xdr:spPr>
        <a:xfrm>
          <a:off x="1645294" y="13346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102161</xdr:rowOff>
    </xdr:from>
    <xdr:ext cx="405111" cy="259045"/>
    <xdr:sp macro="" textlink="">
      <xdr:nvSpPr>
        <xdr:cNvPr id="325" name="n_4mainValue【福祉施設】&#10;有形固定資産減価償却率"/>
        <xdr:cNvSpPr txBox="1"/>
      </xdr:nvSpPr>
      <xdr:spPr>
        <a:xfrm>
          <a:off x="851544" y="1298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9429115" y="127381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946785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935990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9467850" y="125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9359900" y="1273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xdr:cNvSpPr txBox="1"/>
      </xdr:nvSpPr>
      <xdr:spPr>
        <a:xfrm>
          <a:off x="9467850" y="1361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9398000" y="13633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8636000" y="13620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7842250" y="136207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029450" y="136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235700" y="13620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365" name="楕円 364"/>
        <xdr:cNvSpPr/>
      </xdr:nvSpPr>
      <xdr:spPr>
        <a:xfrm>
          <a:off x="9398000" y="13595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73677</xdr:rowOff>
    </xdr:from>
    <xdr:ext cx="469744" cy="259045"/>
    <xdr:sp macro="" textlink="">
      <xdr:nvSpPr>
        <xdr:cNvPr id="366" name="【福祉施設】&#10;一人当たり面積該当値テキスト"/>
        <xdr:cNvSpPr txBox="1"/>
      </xdr:nvSpPr>
      <xdr:spPr>
        <a:xfrm>
          <a:off x="9467850" y="1345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50800</xdr:rowOff>
    </xdr:from>
    <xdr:to>
      <xdr:col>50</xdr:col>
      <xdr:colOff>165100</xdr:colOff>
      <xdr:row>82</xdr:row>
      <xdr:rowOff>152400</xdr:rowOff>
    </xdr:to>
    <xdr:sp macro="" textlink="">
      <xdr:nvSpPr>
        <xdr:cNvPr id="367" name="楕円 366"/>
        <xdr:cNvSpPr/>
      </xdr:nvSpPr>
      <xdr:spPr>
        <a:xfrm>
          <a:off x="86360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101600</xdr:rowOff>
    </xdr:from>
    <xdr:to>
      <xdr:col>55</xdr:col>
      <xdr:colOff>0</xdr:colOff>
      <xdr:row>82</xdr:row>
      <xdr:rowOff>101600</xdr:rowOff>
    </xdr:to>
    <xdr:cxnSp macro="">
      <xdr:nvCxnSpPr>
        <xdr:cNvPr id="368" name="直線コネクタ 367"/>
        <xdr:cNvCxnSpPr/>
      </xdr:nvCxnSpPr>
      <xdr:spPr>
        <a:xfrm>
          <a:off x="8686800" y="136461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69" name="楕円 368"/>
        <xdr:cNvSpPr/>
      </xdr:nvSpPr>
      <xdr:spPr>
        <a:xfrm>
          <a:off x="7842250" y="13595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101600</xdr:rowOff>
    </xdr:from>
    <xdr:to>
      <xdr:col>50</xdr:col>
      <xdr:colOff>114300</xdr:colOff>
      <xdr:row>82</xdr:row>
      <xdr:rowOff>101600</xdr:rowOff>
    </xdr:to>
    <xdr:cxnSp macro="">
      <xdr:nvCxnSpPr>
        <xdr:cNvPr id="370" name="直線コネクタ 369"/>
        <xdr:cNvCxnSpPr/>
      </xdr:nvCxnSpPr>
      <xdr:spPr>
        <a:xfrm>
          <a:off x="7886700" y="136461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50800</xdr:rowOff>
    </xdr:from>
    <xdr:to>
      <xdr:col>41</xdr:col>
      <xdr:colOff>101600</xdr:colOff>
      <xdr:row>82</xdr:row>
      <xdr:rowOff>152400</xdr:rowOff>
    </xdr:to>
    <xdr:sp macro="" textlink="">
      <xdr:nvSpPr>
        <xdr:cNvPr id="371" name="楕円 370"/>
        <xdr:cNvSpPr/>
      </xdr:nvSpPr>
      <xdr:spPr>
        <a:xfrm>
          <a:off x="702945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101600</xdr:rowOff>
    </xdr:from>
    <xdr:to>
      <xdr:col>45</xdr:col>
      <xdr:colOff>177800</xdr:colOff>
      <xdr:row>82</xdr:row>
      <xdr:rowOff>101600</xdr:rowOff>
    </xdr:to>
    <xdr:cxnSp macro="">
      <xdr:nvCxnSpPr>
        <xdr:cNvPr id="372" name="直線コネクタ 371"/>
        <xdr:cNvCxnSpPr/>
      </xdr:nvCxnSpPr>
      <xdr:spPr>
        <a:xfrm>
          <a:off x="7080250" y="136461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38100</xdr:rowOff>
    </xdr:from>
    <xdr:to>
      <xdr:col>36</xdr:col>
      <xdr:colOff>165100</xdr:colOff>
      <xdr:row>82</xdr:row>
      <xdr:rowOff>139700</xdr:rowOff>
    </xdr:to>
    <xdr:sp macro="" textlink="">
      <xdr:nvSpPr>
        <xdr:cNvPr id="373" name="楕円 372"/>
        <xdr:cNvSpPr/>
      </xdr:nvSpPr>
      <xdr:spPr>
        <a:xfrm>
          <a:off x="62357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88900</xdr:rowOff>
    </xdr:from>
    <xdr:to>
      <xdr:col>41</xdr:col>
      <xdr:colOff>50800</xdr:colOff>
      <xdr:row>82</xdr:row>
      <xdr:rowOff>101600</xdr:rowOff>
    </xdr:to>
    <xdr:cxnSp macro="">
      <xdr:nvCxnSpPr>
        <xdr:cNvPr id="374" name="直線コネクタ 373"/>
        <xdr:cNvCxnSpPr/>
      </xdr:nvCxnSpPr>
      <xdr:spPr>
        <a:xfrm>
          <a:off x="6286500" y="1363345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5" name="n_1aveValue【福祉施設】&#10;一人当たり面積"/>
        <xdr:cNvSpPr txBox="1"/>
      </xdr:nvSpPr>
      <xdr:spPr>
        <a:xfrm>
          <a:off x="84582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6" name="n_2aveValue【福祉施設】&#10;一人当たり面積"/>
        <xdr:cNvSpPr txBox="1"/>
      </xdr:nvSpPr>
      <xdr:spPr>
        <a:xfrm>
          <a:off x="76772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7" name="n_3aveValue【福祉施設】&#10;一人当たり面積"/>
        <xdr:cNvSpPr txBox="1"/>
      </xdr:nvSpPr>
      <xdr:spPr>
        <a:xfrm>
          <a:off x="6864427" y="1370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xdr:cNvSpPr txBox="1"/>
      </xdr:nvSpPr>
      <xdr:spPr>
        <a:xfrm>
          <a:off x="607067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168927</xdr:rowOff>
    </xdr:from>
    <xdr:ext cx="469744" cy="259045"/>
    <xdr:sp macro="" textlink="">
      <xdr:nvSpPr>
        <xdr:cNvPr id="379" name="n_1mainValue【福祉施設】&#10;一人当たり面積"/>
        <xdr:cNvSpPr txBox="1"/>
      </xdr:nvSpPr>
      <xdr:spPr>
        <a:xfrm>
          <a:off x="845827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80" name="n_2mainValue【福祉施設】&#10;一人当たり面積"/>
        <xdr:cNvSpPr txBox="1"/>
      </xdr:nvSpPr>
      <xdr:spPr>
        <a:xfrm>
          <a:off x="76772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168927</xdr:rowOff>
    </xdr:from>
    <xdr:ext cx="469744" cy="259045"/>
    <xdr:sp macro="" textlink="">
      <xdr:nvSpPr>
        <xdr:cNvPr id="381" name="n_3mainValue【福祉施設】&#10;一人当たり面積"/>
        <xdr:cNvSpPr txBox="1"/>
      </xdr:nvSpPr>
      <xdr:spPr>
        <a:xfrm>
          <a:off x="6864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156227</xdr:rowOff>
    </xdr:from>
    <xdr:ext cx="469744" cy="259045"/>
    <xdr:sp macro="" textlink="">
      <xdr:nvSpPr>
        <xdr:cNvPr id="382" name="n_4mainValue【福祉施設】&#10;一人当たり面積"/>
        <xdr:cNvSpPr txBox="1"/>
      </xdr:nvSpPr>
      <xdr:spPr>
        <a:xfrm>
          <a:off x="6070677" y="133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757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177665" y="164877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216400"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1084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216400" y="1626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108450" y="16487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12" name="【市民会館】&#10;有形固定資産減価償却率平均値テキスト"/>
        <xdr:cNvSpPr txBox="1"/>
      </xdr:nvSpPr>
      <xdr:spPr>
        <a:xfrm>
          <a:off x="4216400" y="17129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127500" y="1715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384550" y="17151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571750" y="171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778000" y="1712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984250" y="17080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xdr:rowOff>
    </xdr:from>
    <xdr:to>
      <xdr:col>24</xdr:col>
      <xdr:colOff>114300</xdr:colOff>
      <xdr:row>103</xdr:row>
      <xdr:rowOff>106045</xdr:rowOff>
    </xdr:to>
    <xdr:sp macro="" textlink="">
      <xdr:nvSpPr>
        <xdr:cNvPr id="423" name="楕円 422"/>
        <xdr:cNvSpPr/>
      </xdr:nvSpPr>
      <xdr:spPr>
        <a:xfrm>
          <a:off x="4127500" y="170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27322</xdr:rowOff>
    </xdr:from>
    <xdr:ext cx="405111" cy="259045"/>
    <xdr:sp macro="" textlink="">
      <xdr:nvSpPr>
        <xdr:cNvPr id="424" name="【市民会館】&#10;有形固定資産減価償却率該当値テキスト"/>
        <xdr:cNvSpPr txBox="1"/>
      </xdr:nvSpPr>
      <xdr:spPr>
        <a:xfrm>
          <a:off x="4216400"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137795</xdr:rowOff>
    </xdr:from>
    <xdr:to>
      <xdr:col>20</xdr:col>
      <xdr:colOff>38100</xdr:colOff>
      <xdr:row>103</xdr:row>
      <xdr:rowOff>67945</xdr:rowOff>
    </xdr:to>
    <xdr:sp macro="" textlink="">
      <xdr:nvSpPr>
        <xdr:cNvPr id="425" name="楕円 424"/>
        <xdr:cNvSpPr/>
      </xdr:nvSpPr>
      <xdr:spPr>
        <a:xfrm>
          <a:off x="3384550" y="17054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17145</xdr:rowOff>
    </xdr:from>
    <xdr:to>
      <xdr:col>24</xdr:col>
      <xdr:colOff>63500</xdr:colOff>
      <xdr:row>103</xdr:row>
      <xdr:rowOff>55245</xdr:rowOff>
    </xdr:to>
    <xdr:cxnSp macro="">
      <xdr:nvCxnSpPr>
        <xdr:cNvPr id="426" name="直線コネクタ 425"/>
        <xdr:cNvCxnSpPr/>
      </xdr:nvCxnSpPr>
      <xdr:spPr>
        <a:xfrm>
          <a:off x="3429000" y="17104995"/>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99695</xdr:rowOff>
    </xdr:from>
    <xdr:to>
      <xdr:col>15</xdr:col>
      <xdr:colOff>101600</xdr:colOff>
      <xdr:row>103</xdr:row>
      <xdr:rowOff>29845</xdr:rowOff>
    </xdr:to>
    <xdr:sp macro="" textlink="">
      <xdr:nvSpPr>
        <xdr:cNvPr id="427" name="楕円 426"/>
        <xdr:cNvSpPr/>
      </xdr:nvSpPr>
      <xdr:spPr>
        <a:xfrm>
          <a:off x="2571750" y="170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150495</xdr:rowOff>
    </xdr:from>
    <xdr:to>
      <xdr:col>19</xdr:col>
      <xdr:colOff>177800</xdr:colOff>
      <xdr:row>103</xdr:row>
      <xdr:rowOff>17145</xdr:rowOff>
    </xdr:to>
    <xdr:cxnSp macro="">
      <xdr:nvCxnSpPr>
        <xdr:cNvPr id="428" name="直線コネクタ 427"/>
        <xdr:cNvCxnSpPr/>
      </xdr:nvCxnSpPr>
      <xdr:spPr>
        <a:xfrm>
          <a:off x="2622550" y="1706689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61595</xdr:rowOff>
    </xdr:from>
    <xdr:to>
      <xdr:col>10</xdr:col>
      <xdr:colOff>165100</xdr:colOff>
      <xdr:row>102</xdr:row>
      <xdr:rowOff>163195</xdr:rowOff>
    </xdr:to>
    <xdr:sp macro="" textlink="">
      <xdr:nvSpPr>
        <xdr:cNvPr id="429" name="楕円 428"/>
        <xdr:cNvSpPr/>
      </xdr:nvSpPr>
      <xdr:spPr>
        <a:xfrm>
          <a:off x="1778000" y="169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112395</xdr:rowOff>
    </xdr:from>
    <xdr:to>
      <xdr:col>15</xdr:col>
      <xdr:colOff>50800</xdr:colOff>
      <xdr:row>102</xdr:row>
      <xdr:rowOff>150495</xdr:rowOff>
    </xdr:to>
    <xdr:cxnSp macro="">
      <xdr:nvCxnSpPr>
        <xdr:cNvPr id="430" name="直線コネクタ 429"/>
        <xdr:cNvCxnSpPr/>
      </xdr:nvCxnSpPr>
      <xdr:spPr>
        <a:xfrm>
          <a:off x="1828800" y="17028795"/>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23495</xdr:rowOff>
    </xdr:from>
    <xdr:to>
      <xdr:col>6</xdr:col>
      <xdr:colOff>38100</xdr:colOff>
      <xdr:row>102</xdr:row>
      <xdr:rowOff>125095</xdr:rowOff>
    </xdr:to>
    <xdr:sp macro="" textlink="">
      <xdr:nvSpPr>
        <xdr:cNvPr id="431" name="楕円 430"/>
        <xdr:cNvSpPr/>
      </xdr:nvSpPr>
      <xdr:spPr>
        <a:xfrm>
          <a:off x="984250" y="16939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74295</xdr:rowOff>
    </xdr:from>
    <xdr:to>
      <xdr:col>10</xdr:col>
      <xdr:colOff>114300</xdr:colOff>
      <xdr:row>102</xdr:row>
      <xdr:rowOff>112395</xdr:rowOff>
    </xdr:to>
    <xdr:cxnSp macro="">
      <xdr:nvCxnSpPr>
        <xdr:cNvPr id="432" name="直線コネクタ 431"/>
        <xdr:cNvCxnSpPr/>
      </xdr:nvCxnSpPr>
      <xdr:spPr>
        <a:xfrm>
          <a:off x="1028700" y="1699069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433" name="n_1aveValue【市民会館】&#10;有形固定資産減価償却率"/>
        <xdr:cNvSpPr txBox="1"/>
      </xdr:nvSpPr>
      <xdr:spPr>
        <a:xfrm>
          <a:off x="3239144" y="1724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434" name="n_2aveValue【市民会館】&#10;有形固定資産減価償却率"/>
        <xdr:cNvSpPr txBox="1"/>
      </xdr:nvSpPr>
      <xdr:spPr>
        <a:xfrm>
          <a:off x="2439044" y="17223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35" name="n_3aveValue【市民会館】&#10;有形固定資産減価償却率"/>
        <xdr:cNvSpPr txBox="1"/>
      </xdr:nvSpPr>
      <xdr:spPr>
        <a:xfrm>
          <a:off x="1645294" y="1722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436" name="n_4aveValue【市民会館】&#10;有形固定資産減価償却率"/>
        <xdr:cNvSpPr txBox="1"/>
      </xdr:nvSpPr>
      <xdr:spPr>
        <a:xfrm>
          <a:off x="851544" y="1717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84472</xdr:rowOff>
    </xdr:from>
    <xdr:ext cx="405111" cy="259045"/>
    <xdr:sp macro="" textlink="">
      <xdr:nvSpPr>
        <xdr:cNvPr id="437" name="n_1mainValue【市民会館】&#10;有形固定資産減価償却率"/>
        <xdr:cNvSpPr txBox="1"/>
      </xdr:nvSpPr>
      <xdr:spPr>
        <a:xfrm>
          <a:off x="3239144" y="1682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46372</xdr:rowOff>
    </xdr:from>
    <xdr:ext cx="405111" cy="259045"/>
    <xdr:sp macro="" textlink="">
      <xdr:nvSpPr>
        <xdr:cNvPr id="438" name="n_2mainValue【市民会館】&#10;有形固定資産減価償却率"/>
        <xdr:cNvSpPr txBox="1"/>
      </xdr:nvSpPr>
      <xdr:spPr>
        <a:xfrm>
          <a:off x="2439044" y="1679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8272</xdr:rowOff>
    </xdr:from>
    <xdr:ext cx="405111" cy="259045"/>
    <xdr:sp macro="" textlink="">
      <xdr:nvSpPr>
        <xdr:cNvPr id="439" name="n_3mainValue【市民会館】&#10;有形固定資産減価償却率"/>
        <xdr:cNvSpPr txBox="1"/>
      </xdr:nvSpPr>
      <xdr:spPr>
        <a:xfrm>
          <a:off x="1645294" y="1675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141622</xdr:rowOff>
    </xdr:from>
    <xdr:ext cx="405111" cy="259045"/>
    <xdr:sp macro="" textlink="">
      <xdr:nvSpPr>
        <xdr:cNvPr id="440" name="n_4mainValue【市民会館】&#10;有形固定資産減価償却率"/>
        <xdr:cNvSpPr txBox="1"/>
      </xdr:nvSpPr>
      <xdr:spPr>
        <a:xfrm>
          <a:off x="851544" y="1671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9429115" y="168417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9467850" y="1795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9359900" y="17948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9467850" y="16616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9359900" y="168417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467" name="【市民会館】&#10;一人当たり面積平均値テキスト"/>
        <xdr:cNvSpPr txBox="1"/>
      </xdr:nvSpPr>
      <xdr:spPr>
        <a:xfrm>
          <a:off x="9467850" y="17482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9398000" y="175041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863600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7842250" y="174950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029450" y="174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2357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107696</xdr:rowOff>
    </xdr:from>
    <xdr:to>
      <xdr:col>55</xdr:col>
      <xdr:colOff>50800</xdr:colOff>
      <xdr:row>105</xdr:row>
      <xdr:rowOff>37846</xdr:rowOff>
    </xdr:to>
    <xdr:sp macro="" textlink="">
      <xdr:nvSpPr>
        <xdr:cNvPr id="478" name="楕円 477"/>
        <xdr:cNvSpPr/>
      </xdr:nvSpPr>
      <xdr:spPr>
        <a:xfrm>
          <a:off x="9398000" y="173669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130573</xdr:rowOff>
    </xdr:from>
    <xdr:ext cx="469744" cy="259045"/>
    <xdr:sp macro="" textlink="">
      <xdr:nvSpPr>
        <xdr:cNvPr id="479" name="【市民会館】&#10;一人当たり面積該当値テキスト"/>
        <xdr:cNvSpPr txBox="1"/>
      </xdr:nvSpPr>
      <xdr:spPr>
        <a:xfrm>
          <a:off x="9467850" y="1721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107696</xdr:rowOff>
    </xdr:from>
    <xdr:to>
      <xdr:col>50</xdr:col>
      <xdr:colOff>165100</xdr:colOff>
      <xdr:row>105</xdr:row>
      <xdr:rowOff>37846</xdr:rowOff>
    </xdr:to>
    <xdr:sp macro="" textlink="">
      <xdr:nvSpPr>
        <xdr:cNvPr id="480" name="楕円 479"/>
        <xdr:cNvSpPr/>
      </xdr:nvSpPr>
      <xdr:spPr>
        <a:xfrm>
          <a:off x="8636000" y="1736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158496</xdr:rowOff>
    </xdr:from>
    <xdr:to>
      <xdr:col>55</xdr:col>
      <xdr:colOff>0</xdr:colOff>
      <xdr:row>104</xdr:row>
      <xdr:rowOff>158496</xdr:rowOff>
    </xdr:to>
    <xdr:cxnSp macro="">
      <xdr:nvCxnSpPr>
        <xdr:cNvPr id="481" name="直線コネクタ 480"/>
        <xdr:cNvCxnSpPr/>
      </xdr:nvCxnSpPr>
      <xdr:spPr>
        <a:xfrm>
          <a:off x="8686800" y="1741779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103124</xdr:rowOff>
    </xdr:from>
    <xdr:to>
      <xdr:col>46</xdr:col>
      <xdr:colOff>38100</xdr:colOff>
      <xdr:row>105</xdr:row>
      <xdr:rowOff>33274</xdr:rowOff>
    </xdr:to>
    <xdr:sp macro="" textlink="">
      <xdr:nvSpPr>
        <xdr:cNvPr id="482" name="楕円 481"/>
        <xdr:cNvSpPr/>
      </xdr:nvSpPr>
      <xdr:spPr>
        <a:xfrm>
          <a:off x="7842250" y="173624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153924</xdr:rowOff>
    </xdr:from>
    <xdr:to>
      <xdr:col>50</xdr:col>
      <xdr:colOff>114300</xdr:colOff>
      <xdr:row>104</xdr:row>
      <xdr:rowOff>158496</xdr:rowOff>
    </xdr:to>
    <xdr:cxnSp macro="">
      <xdr:nvCxnSpPr>
        <xdr:cNvPr id="483" name="直線コネクタ 482"/>
        <xdr:cNvCxnSpPr/>
      </xdr:nvCxnSpPr>
      <xdr:spPr>
        <a:xfrm>
          <a:off x="7886700" y="17413224"/>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103124</xdr:rowOff>
    </xdr:from>
    <xdr:to>
      <xdr:col>41</xdr:col>
      <xdr:colOff>101600</xdr:colOff>
      <xdr:row>105</xdr:row>
      <xdr:rowOff>33274</xdr:rowOff>
    </xdr:to>
    <xdr:sp macro="" textlink="">
      <xdr:nvSpPr>
        <xdr:cNvPr id="484" name="楕円 483"/>
        <xdr:cNvSpPr/>
      </xdr:nvSpPr>
      <xdr:spPr>
        <a:xfrm>
          <a:off x="702945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153924</xdr:rowOff>
    </xdr:from>
    <xdr:to>
      <xdr:col>45</xdr:col>
      <xdr:colOff>177800</xdr:colOff>
      <xdr:row>104</xdr:row>
      <xdr:rowOff>153924</xdr:rowOff>
    </xdr:to>
    <xdr:cxnSp macro="">
      <xdr:nvCxnSpPr>
        <xdr:cNvPr id="485" name="直線コネクタ 484"/>
        <xdr:cNvCxnSpPr/>
      </xdr:nvCxnSpPr>
      <xdr:spPr>
        <a:xfrm>
          <a:off x="7080250" y="1741322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98552</xdr:rowOff>
    </xdr:from>
    <xdr:to>
      <xdr:col>36</xdr:col>
      <xdr:colOff>165100</xdr:colOff>
      <xdr:row>105</xdr:row>
      <xdr:rowOff>28702</xdr:rowOff>
    </xdr:to>
    <xdr:sp macro="" textlink="">
      <xdr:nvSpPr>
        <xdr:cNvPr id="486" name="楕円 485"/>
        <xdr:cNvSpPr/>
      </xdr:nvSpPr>
      <xdr:spPr>
        <a:xfrm>
          <a:off x="62357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149352</xdr:rowOff>
    </xdr:from>
    <xdr:to>
      <xdr:col>41</xdr:col>
      <xdr:colOff>50800</xdr:colOff>
      <xdr:row>104</xdr:row>
      <xdr:rowOff>153924</xdr:rowOff>
    </xdr:to>
    <xdr:cxnSp macro="">
      <xdr:nvCxnSpPr>
        <xdr:cNvPr id="487" name="直線コネクタ 486"/>
        <xdr:cNvCxnSpPr/>
      </xdr:nvCxnSpPr>
      <xdr:spPr>
        <a:xfrm>
          <a:off x="6286500" y="1740865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8" name="n_1aveValue【市民会館】&#10;一人当たり面積"/>
        <xdr:cNvSpPr txBox="1"/>
      </xdr:nvSpPr>
      <xdr:spPr>
        <a:xfrm>
          <a:off x="8458277" y="1758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9" name="n_2aveValue【市民会館】&#10;一人当たり面積"/>
        <xdr:cNvSpPr txBox="1"/>
      </xdr:nvSpPr>
      <xdr:spPr>
        <a:xfrm>
          <a:off x="7677227" y="1758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490" name="n_3aveValue【市民会館】&#10;一人当たり面積"/>
        <xdr:cNvSpPr txBox="1"/>
      </xdr:nvSpPr>
      <xdr:spPr>
        <a:xfrm>
          <a:off x="6864427" y="1758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1" name="n_4aveValue【市民会館】&#10;一人当たり面積"/>
        <xdr:cNvSpPr txBox="1"/>
      </xdr:nvSpPr>
      <xdr:spPr>
        <a:xfrm>
          <a:off x="607067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54373</xdr:rowOff>
    </xdr:from>
    <xdr:ext cx="469744" cy="259045"/>
    <xdr:sp macro="" textlink="">
      <xdr:nvSpPr>
        <xdr:cNvPr id="492" name="n_1mainValue【市民会館】&#10;一人当たり面積"/>
        <xdr:cNvSpPr txBox="1"/>
      </xdr:nvSpPr>
      <xdr:spPr>
        <a:xfrm>
          <a:off x="8458277" y="1714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49801</xdr:rowOff>
    </xdr:from>
    <xdr:ext cx="469744" cy="259045"/>
    <xdr:sp macro="" textlink="">
      <xdr:nvSpPr>
        <xdr:cNvPr id="493" name="n_2mainValue【市民会館】&#10;一人当たり面積"/>
        <xdr:cNvSpPr txBox="1"/>
      </xdr:nvSpPr>
      <xdr:spPr>
        <a:xfrm>
          <a:off x="7677227" y="171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49801</xdr:rowOff>
    </xdr:from>
    <xdr:ext cx="469744" cy="259045"/>
    <xdr:sp macro="" textlink="">
      <xdr:nvSpPr>
        <xdr:cNvPr id="494" name="n_3mainValue【市民会館】&#10;一人当たり面積"/>
        <xdr:cNvSpPr txBox="1"/>
      </xdr:nvSpPr>
      <xdr:spPr>
        <a:xfrm>
          <a:off x="6864427" y="171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45229</xdr:rowOff>
    </xdr:from>
    <xdr:ext cx="469744" cy="259045"/>
    <xdr:sp macro="" textlink="">
      <xdr:nvSpPr>
        <xdr:cNvPr id="495" name="n_4mainValue【市民会館】&#10;一人当たり面積"/>
        <xdr:cNvSpPr txBox="1"/>
      </xdr:nvSpPr>
      <xdr:spPr>
        <a:xfrm>
          <a:off x="6070677" y="1713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4699614" y="5555343"/>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4738350" y="700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4611350" y="7000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4738350" y="53369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4611350" y="55553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526" name="【一般廃棄物処理施設】&#10;有形固定資産減価償却率平均値テキスト"/>
        <xdr:cNvSpPr txBox="1"/>
      </xdr:nvSpPr>
      <xdr:spPr>
        <a:xfrm>
          <a:off x="14738350" y="6386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4649450" y="64084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3887450" y="64263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3093700" y="6441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2299950" y="65212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1487150" y="647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46627</xdr:rowOff>
    </xdr:from>
    <xdr:to>
      <xdr:col>85</xdr:col>
      <xdr:colOff>177800</xdr:colOff>
      <xdr:row>36</xdr:row>
      <xdr:rowOff>148227</xdr:rowOff>
    </xdr:to>
    <xdr:sp macro="" textlink="">
      <xdr:nvSpPr>
        <xdr:cNvPr id="537" name="楕円 536"/>
        <xdr:cNvSpPr/>
      </xdr:nvSpPr>
      <xdr:spPr>
        <a:xfrm>
          <a:off x="14649450" y="599657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69504</xdr:rowOff>
    </xdr:from>
    <xdr:ext cx="405111" cy="259045"/>
    <xdr:sp macro="" textlink="">
      <xdr:nvSpPr>
        <xdr:cNvPr id="538" name="【一般廃棄物処理施設】&#10;有形固定資産減価償却率該当値テキスト"/>
        <xdr:cNvSpPr txBox="1"/>
      </xdr:nvSpPr>
      <xdr:spPr>
        <a:xfrm>
          <a:off x="14738350" y="5854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539" name="楕円 538"/>
        <xdr:cNvSpPr/>
      </xdr:nvSpPr>
      <xdr:spPr>
        <a:xfrm>
          <a:off x="1388745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97427</xdr:rowOff>
    </xdr:from>
    <xdr:to>
      <xdr:col>85</xdr:col>
      <xdr:colOff>127000</xdr:colOff>
      <xdr:row>39</xdr:row>
      <xdr:rowOff>87630</xdr:rowOff>
    </xdr:to>
    <xdr:cxnSp macro="">
      <xdr:nvCxnSpPr>
        <xdr:cNvPr id="540" name="直線コネクタ 539"/>
        <xdr:cNvCxnSpPr/>
      </xdr:nvCxnSpPr>
      <xdr:spPr>
        <a:xfrm flipV="1">
          <a:off x="13938250" y="6047377"/>
          <a:ext cx="762000" cy="48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23767</xdr:rowOff>
    </xdr:from>
    <xdr:to>
      <xdr:col>76</xdr:col>
      <xdr:colOff>165100</xdr:colOff>
      <xdr:row>39</xdr:row>
      <xdr:rowOff>125367</xdr:rowOff>
    </xdr:to>
    <xdr:sp macro="" textlink="">
      <xdr:nvSpPr>
        <xdr:cNvPr id="541" name="楕円 540"/>
        <xdr:cNvSpPr/>
      </xdr:nvSpPr>
      <xdr:spPr>
        <a:xfrm>
          <a:off x="13093700" y="646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74567</xdr:rowOff>
    </xdr:from>
    <xdr:to>
      <xdr:col>81</xdr:col>
      <xdr:colOff>50800</xdr:colOff>
      <xdr:row>39</xdr:row>
      <xdr:rowOff>87630</xdr:rowOff>
    </xdr:to>
    <xdr:cxnSp macro="">
      <xdr:nvCxnSpPr>
        <xdr:cNvPr id="542" name="直線コネクタ 541"/>
        <xdr:cNvCxnSpPr/>
      </xdr:nvCxnSpPr>
      <xdr:spPr>
        <a:xfrm>
          <a:off x="13144500" y="6519817"/>
          <a:ext cx="7937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3" name="n_1aveValue【一般廃棄物処理施設】&#10;有形固定資産減価償却率"/>
        <xdr:cNvSpPr txBox="1"/>
      </xdr:nvSpPr>
      <xdr:spPr>
        <a:xfrm>
          <a:off x="137420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4" name="n_2aveValue【一般廃棄物処理施設】&#10;有形固定資産減価償却率"/>
        <xdr:cNvSpPr txBox="1"/>
      </xdr:nvSpPr>
      <xdr:spPr>
        <a:xfrm>
          <a:off x="1296099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5" name="n_3aveValue【一般廃棄物処理施設】&#10;有形固定資産減価償却率"/>
        <xdr:cNvSpPr txBox="1"/>
      </xdr:nvSpPr>
      <xdr:spPr>
        <a:xfrm>
          <a:off x="12167244" y="630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46" name="n_4aveValue【一般廃棄物処理施設】&#10;有形固定資産減価償却率"/>
        <xdr:cNvSpPr txBox="1"/>
      </xdr:nvSpPr>
      <xdr:spPr>
        <a:xfrm>
          <a:off x="113544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547" name="n_1mainValue【一般廃棄物処理施設】&#10;有形固定資産減価償却率"/>
        <xdr:cNvSpPr txBox="1"/>
      </xdr:nvSpPr>
      <xdr:spPr>
        <a:xfrm>
          <a:off x="1374204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116494</xdr:rowOff>
    </xdr:from>
    <xdr:ext cx="405111" cy="259045"/>
    <xdr:sp macro="" textlink="">
      <xdr:nvSpPr>
        <xdr:cNvPr id="548" name="n_2mainValue【一般廃棄物処理施設】&#10;有形固定資産減価償却率"/>
        <xdr:cNvSpPr txBox="1"/>
      </xdr:nvSpPr>
      <xdr:spPr>
        <a:xfrm>
          <a:off x="1296099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2" name="テキスト ボックス 561"/>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0" name="直線コネクタ 569"/>
        <xdr:cNvCxnSpPr/>
      </xdr:nvCxnSpPr>
      <xdr:spPr>
        <a:xfrm flipV="1">
          <a:off x="19951064" y="5626629"/>
          <a:ext cx="0" cy="1252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1" name="【一般廃棄物処理施設】&#10;一人当たり有形固定資産（償却資産）額最小値テキスト"/>
        <xdr:cNvSpPr txBox="1"/>
      </xdr:nvSpPr>
      <xdr:spPr>
        <a:xfrm>
          <a:off x="19989800" y="688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2" name="直線コネクタ 571"/>
        <xdr:cNvCxnSpPr/>
      </xdr:nvCxnSpPr>
      <xdr:spPr>
        <a:xfrm>
          <a:off x="19881850" y="68791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3" name="【一般廃棄物処理施設】&#10;一人当たり有形固定資産（償却資産）額最大値テキスト"/>
        <xdr:cNvSpPr txBox="1"/>
      </xdr:nvSpPr>
      <xdr:spPr>
        <a:xfrm>
          <a:off x="19989800" y="541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74" name="直線コネクタ 573"/>
        <xdr:cNvCxnSpPr/>
      </xdr:nvCxnSpPr>
      <xdr:spPr>
        <a:xfrm>
          <a:off x="19881850" y="56266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11503</xdr:rowOff>
    </xdr:from>
    <xdr:ext cx="534377" cy="259045"/>
    <xdr:sp macro="" textlink="">
      <xdr:nvSpPr>
        <xdr:cNvPr id="575" name="【一般廃棄物処理施設】&#10;一人当たり有形固定資産（償却資産）額平均値テキスト"/>
        <xdr:cNvSpPr txBox="1"/>
      </xdr:nvSpPr>
      <xdr:spPr>
        <a:xfrm>
          <a:off x="19989800" y="6456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76" name="フローチャート: 判断 575"/>
        <xdr:cNvSpPr/>
      </xdr:nvSpPr>
      <xdr:spPr>
        <a:xfrm>
          <a:off x="19900900" y="647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77" name="フローチャート: 判断 576"/>
        <xdr:cNvSpPr/>
      </xdr:nvSpPr>
      <xdr:spPr>
        <a:xfrm>
          <a:off x="19157950" y="64819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78" name="フローチャート: 判断 577"/>
        <xdr:cNvSpPr/>
      </xdr:nvSpPr>
      <xdr:spPr>
        <a:xfrm>
          <a:off x="18345150" y="649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79" name="フローチャート: 判断 578"/>
        <xdr:cNvSpPr/>
      </xdr:nvSpPr>
      <xdr:spPr>
        <a:xfrm>
          <a:off x="17551400" y="652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0" name="フローチャート: 判断 579"/>
        <xdr:cNvSpPr/>
      </xdr:nvSpPr>
      <xdr:spPr>
        <a:xfrm>
          <a:off x="16757650" y="65253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81174</xdr:rowOff>
    </xdr:from>
    <xdr:to>
      <xdr:col>116</xdr:col>
      <xdr:colOff>114300</xdr:colOff>
      <xdr:row>38</xdr:row>
      <xdr:rowOff>11323</xdr:rowOff>
    </xdr:to>
    <xdr:sp macro="" textlink="">
      <xdr:nvSpPr>
        <xdr:cNvPr id="586" name="楕円 585"/>
        <xdr:cNvSpPr/>
      </xdr:nvSpPr>
      <xdr:spPr>
        <a:xfrm>
          <a:off x="19900900" y="6196224"/>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104051</xdr:rowOff>
    </xdr:from>
    <xdr:ext cx="599010" cy="259045"/>
    <xdr:sp macro="" textlink="">
      <xdr:nvSpPr>
        <xdr:cNvPr id="587" name="【一般廃棄物処理施設】&#10;一人当たり有形固定資産（償却資産）額該当値テキスト"/>
        <xdr:cNvSpPr txBox="1"/>
      </xdr:nvSpPr>
      <xdr:spPr>
        <a:xfrm>
          <a:off x="19989800" y="605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24805</xdr:rowOff>
    </xdr:from>
    <xdr:to>
      <xdr:col>112</xdr:col>
      <xdr:colOff>38100</xdr:colOff>
      <xdr:row>37</xdr:row>
      <xdr:rowOff>126405</xdr:rowOff>
    </xdr:to>
    <xdr:sp macro="" textlink="">
      <xdr:nvSpPr>
        <xdr:cNvPr id="588" name="楕円 587"/>
        <xdr:cNvSpPr/>
      </xdr:nvSpPr>
      <xdr:spPr>
        <a:xfrm>
          <a:off x="19157950" y="6139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75605</xdr:rowOff>
    </xdr:from>
    <xdr:to>
      <xdr:col>116</xdr:col>
      <xdr:colOff>63500</xdr:colOff>
      <xdr:row>37</xdr:row>
      <xdr:rowOff>131974</xdr:rowOff>
    </xdr:to>
    <xdr:cxnSp macro="">
      <xdr:nvCxnSpPr>
        <xdr:cNvPr id="589" name="直線コネクタ 588"/>
        <xdr:cNvCxnSpPr/>
      </xdr:nvCxnSpPr>
      <xdr:spPr>
        <a:xfrm>
          <a:off x="19202400" y="6190655"/>
          <a:ext cx="749300" cy="5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1040</xdr:rowOff>
    </xdr:from>
    <xdr:to>
      <xdr:col>107</xdr:col>
      <xdr:colOff>101600</xdr:colOff>
      <xdr:row>37</xdr:row>
      <xdr:rowOff>102640</xdr:rowOff>
    </xdr:to>
    <xdr:sp macro="" textlink="">
      <xdr:nvSpPr>
        <xdr:cNvPr id="590" name="楕円 589"/>
        <xdr:cNvSpPr/>
      </xdr:nvSpPr>
      <xdr:spPr>
        <a:xfrm>
          <a:off x="18345150" y="61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51840</xdr:rowOff>
    </xdr:from>
    <xdr:to>
      <xdr:col>111</xdr:col>
      <xdr:colOff>177800</xdr:colOff>
      <xdr:row>37</xdr:row>
      <xdr:rowOff>75605</xdr:rowOff>
    </xdr:to>
    <xdr:cxnSp macro="">
      <xdr:nvCxnSpPr>
        <xdr:cNvPr id="591" name="直線コネクタ 590"/>
        <xdr:cNvCxnSpPr/>
      </xdr:nvCxnSpPr>
      <xdr:spPr>
        <a:xfrm>
          <a:off x="18395950" y="6166890"/>
          <a:ext cx="806450" cy="2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129470</xdr:rowOff>
    </xdr:from>
    <xdr:ext cx="534377" cy="259045"/>
    <xdr:sp macro="" textlink="">
      <xdr:nvSpPr>
        <xdr:cNvPr id="592" name="n_1aveValue【一般廃棄物処理施設】&#10;一人当たり有形固定資産（償却資産）額"/>
        <xdr:cNvSpPr txBox="1"/>
      </xdr:nvSpPr>
      <xdr:spPr>
        <a:xfrm>
          <a:off x="18947911" y="657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140795</xdr:rowOff>
    </xdr:from>
    <xdr:ext cx="534377" cy="259045"/>
    <xdr:sp macro="" textlink="">
      <xdr:nvSpPr>
        <xdr:cNvPr id="593" name="n_2aveValue【一般廃棄物処理施設】&#10;一人当たり有形固定資産（償却資産）額"/>
        <xdr:cNvSpPr txBox="1"/>
      </xdr:nvSpPr>
      <xdr:spPr>
        <a:xfrm>
          <a:off x="18166861" y="658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594" name="n_3aveValue【一般廃棄物処理施設】&#10;一人当たり有形固定資産（償却資産）額"/>
        <xdr:cNvSpPr txBox="1"/>
      </xdr:nvSpPr>
      <xdr:spPr>
        <a:xfrm>
          <a:off x="17354061" y="630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595" name="n_4aveValue【一般廃棄物処理施設】&#10;一人当たり有形固定資産（償却資産）額"/>
        <xdr:cNvSpPr txBox="1"/>
      </xdr:nvSpPr>
      <xdr:spPr>
        <a:xfrm>
          <a:off x="16560311" y="630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142932</xdr:rowOff>
    </xdr:from>
    <xdr:ext cx="599010" cy="259045"/>
    <xdr:sp macro="" textlink="">
      <xdr:nvSpPr>
        <xdr:cNvPr id="596" name="n_1mainValue【一般廃棄物処理施設】&#10;一人当たり有形固定資産（償却資産）額"/>
        <xdr:cNvSpPr txBox="1"/>
      </xdr:nvSpPr>
      <xdr:spPr>
        <a:xfrm>
          <a:off x="18915595" y="592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119167</xdr:rowOff>
    </xdr:from>
    <xdr:ext cx="599010" cy="259045"/>
    <xdr:sp macro="" textlink="">
      <xdr:nvSpPr>
        <xdr:cNvPr id="597" name="n_2mainValue【一般廃棄物処理施設】&#10;一人当たり有形固定資産（償却資産）額"/>
        <xdr:cNvSpPr txBox="1"/>
      </xdr:nvSpPr>
      <xdr:spPr>
        <a:xfrm>
          <a:off x="18134545" y="590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6" name="テキスト ボックス 60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7" name="直線コネクタ 60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8" name="テキスト ボックス 607"/>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9" name="直線コネクタ 608"/>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0" name="テキスト ボックス 609"/>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1" name="直線コネクタ 610"/>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2" name="テキスト ボックス 611"/>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3" name="直線コネクタ 612"/>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4" name="テキスト ボックス 613"/>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5" name="直線コネクタ 614"/>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6" name="テキスト ボックス 615"/>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7" name="直線コネクタ 616"/>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18" name="テキスト ボックス 617"/>
        <xdr:cNvSpPr txBox="1"/>
      </xdr:nvSpPr>
      <xdr:spPr>
        <a:xfrm>
          <a:off x="10906911" y="9046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9" name="直線コネクタ 618"/>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21" name="直線コネクタ 620"/>
        <xdr:cNvCxnSpPr/>
      </xdr:nvCxnSpPr>
      <xdr:spPr>
        <a:xfrm flipV="1">
          <a:off x="14699614" y="93281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22" name="【保健センター・保健所】&#10;有形固定資産減価償却率最小値テキスト"/>
        <xdr:cNvSpPr txBox="1"/>
      </xdr:nvSpPr>
      <xdr:spPr>
        <a:xfrm>
          <a:off x="14738350" y="1073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23" name="直線コネクタ 622"/>
        <xdr:cNvCxnSpPr/>
      </xdr:nvCxnSpPr>
      <xdr:spPr>
        <a:xfrm>
          <a:off x="14611350" y="10740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24" name="【保健センター・保健所】&#10;有形固定資産減価償却率最大値テキスト"/>
        <xdr:cNvSpPr txBox="1"/>
      </xdr:nvSpPr>
      <xdr:spPr>
        <a:xfrm>
          <a:off x="14738350" y="9109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25" name="直線コネクタ 624"/>
        <xdr:cNvCxnSpPr/>
      </xdr:nvCxnSpPr>
      <xdr:spPr>
        <a:xfrm>
          <a:off x="14611350" y="9328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626" name="【保健センター・保健所】&#10;有形固定資産減価償却率平均値テキスト"/>
        <xdr:cNvSpPr txBox="1"/>
      </xdr:nvSpPr>
      <xdr:spPr>
        <a:xfrm>
          <a:off x="14738350" y="1004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27" name="フローチャート: 判断 626"/>
        <xdr:cNvSpPr/>
      </xdr:nvSpPr>
      <xdr:spPr>
        <a:xfrm>
          <a:off x="14649450" y="100653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28" name="フローチャート: 判断 627"/>
        <xdr:cNvSpPr/>
      </xdr:nvSpPr>
      <xdr:spPr>
        <a:xfrm>
          <a:off x="13887450" y="10025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29" name="フローチャート: 判断 628"/>
        <xdr:cNvSpPr/>
      </xdr:nvSpPr>
      <xdr:spPr>
        <a:xfrm>
          <a:off x="13093700" y="9989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30" name="フローチャート: 判断 629"/>
        <xdr:cNvSpPr/>
      </xdr:nvSpPr>
      <xdr:spPr>
        <a:xfrm>
          <a:off x="12299950" y="99606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31" name="フローチャート: 判断 630"/>
        <xdr:cNvSpPr/>
      </xdr:nvSpPr>
      <xdr:spPr>
        <a:xfrm>
          <a:off x="1148715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107315</xdr:rowOff>
    </xdr:from>
    <xdr:to>
      <xdr:col>85</xdr:col>
      <xdr:colOff>177800</xdr:colOff>
      <xdr:row>61</xdr:row>
      <xdr:rowOff>37465</xdr:rowOff>
    </xdr:to>
    <xdr:sp macro="" textlink="">
      <xdr:nvSpPr>
        <xdr:cNvPr id="637" name="楕円 636"/>
        <xdr:cNvSpPr/>
      </xdr:nvSpPr>
      <xdr:spPr>
        <a:xfrm>
          <a:off x="14649450" y="100196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130192</xdr:rowOff>
    </xdr:from>
    <xdr:ext cx="405111" cy="259045"/>
    <xdr:sp macro="" textlink="">
      <xdr:nvSpPr>
        <xdr:cNvPr id="638" name="【保健センター・保健所】&#10;有形固定資産減価償却率該当値テキスト"/>
        <xdr:cNvSpPr txBox="1"/>
      </xdr:nvSpPr>
      <xdr:spPr>
        <a:xfrm>
          <a:off x="14738350" y="987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67310</xdr:rowOff>
    </xdr:from>
    <xdr:to>
      <xdr:col>81</xdr:col>
      <xdr:colOff>101600</xdr:colOff>
      <xdr:row>60</xdr:row>
      <xdr:rowOff>168910</xdr:rowOff>
    </xdr:to>
    <xdr:sp macro="" textlink="">
      <xdr:nvSpPr>
        <xdr:cNvPr id="639" name="楕円 638"/>
        <xdr:cNvSpPr/>
      </xdr:nvSpPr>
      <xdr:spPr>
        <a:xfrm>
          <a:off x="13887450" y="9979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118110</xdr:rowOff>
    </xdr:from>
    <xdr:to>
      <xdr:col>85</xdr:col>
      <xdr:colOff>127000</xdr:colOff>
      <xdr:row>60</xdr:row>
      <xdr:rowOff>158115</xdr:rowOff>
    </xdr:to>
    <xdr:cxnSp macro="">
      <xdr:nvCxnSpPr>
        <xdr:cNvPr id="640" name="直線コネクタ 639"/>
        <xdr:cNvCxnSpPr/>
      </xdr:nvCxnSpPr>
      <xdr:spPr>
        <a:xfrm>
          <a:off x="13938250" y="1003046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25400</xdr:rowOff>
    </xdr:from>
    <xdr:to>
      <xdr:col>76</xdr:col>
      <xdr:colOff>165100</xdr:colOff>
      <xdr:row>60</xdr:row>
      <xdr:rowOff>127000</xdr:rowOff>
    </xdr:to>
    <xdr:sp macro="" textlink="">
      <xdr:nvSpPr>
        <xdr:cNvPr id="641" name="楕円 640"/>
        <xdr:cNvSpPr/>
      </xdr:nvSpPr>
      <xdr:spPr>
        <a:xfrm>
          <a:off x="130937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76200</xdr:rowOff>
    </xdr:from>
    <xdr:to>
      <xdr:col>81</xdr:col>
      <xdr:colOff>50800</xdr:colOff>
      <xdr:row>60</xdr:row>
      <xdr:rowOff>118110</xdr:rowOff>
    </xdr:to>
    <xdr:cxnSp macro="">
      <xdr:nvCxnSpPr>
        <xdr:cNvPr id="642" name="直線コネクタ 641"/>
        <xdr:cNvCxnSpPr/>
      </xdr:nvCxnSpPr>
      <xdr:spPr>
        <a:xfrm>
          <a:off x="13144500" y="998855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156845</xdr:rowOff>
    </xdr:from>
    <xdr:to>
      <xdr:col>72</xdr:col>
      <xdr:colOff>38100</xdr:colOff>
      <xdr:row>60</xdr:row>
      <xdr:rowOff>86995</xdr:rowOff>
    </xdr:to>
    <xdr:sp macro="" textlink="">
      <xdr:nvSpPr>
        <xdr:cNvPr id="643" name="楕円 642"/>
        <xdr:cNvSpPr/>
      </xdr:nvSpPr>
      <xdr:spPr>
        <a:xfrm>
          <a:off x="12299950" y="99040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36195</xdr:rowOff>
    </xdr:from>
    <xdr:to>
      <xdr:col>76</xdr:col>
      <xdr:colOff>114300</xdr:colOff>
      <xdr:row>60</xdr:row>
      <xdr:rowOff>76200</xdr:rowOff>
    </xdr:to>
    <xdr:cxnSp macro="">
      <xdr:nvCxnSpPr>
        <xdr:cNvPr id="644" name="直線コネクタ 643"/>
        <xdr:cNvCxnSpPr/>
      </xdr:nvCxnSpPr>
      <xdr:spPr>
        <a:xfrm>
          <a:off x="12344400" y="9948545"/>
          <a:ext cx="8001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116840</xdr:rowOff>
    </xdr:from>
    <xdr:to>
      <xdr:col>67</xdr:col>
      <xdr:colOff>101600</xdr:colOff>
      <xdr:row>60</xdr:row>
      <xdr:rowOff>46990</xdr:rowOff>
    </xdr:to>
    <xdr:sp macro="" textlink="">
      <xdr:nvSpPr>
        <xdr:cNvPr id="645" name="楕円 644"/>
        <xdr:cNvSpPr/>
      </xdr:nvSpPr>
      <xdr:spPr>
        <a:xfrm>
          <a:off x="11487150" y="98640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167640</xdr:rowOff>
    </xdr:from>
    <xdr:to>
      <xdr:col>71</xdr:col>
      <xdr:colOff>177800</xdr:colOff>
      <xdr:row>60</xdr:row>
      <xdr:rowOff>36195</xdr:rowOff>
    </xdr:to>
    <xdr:cxnSp macro="">
      <xdr:nvCxnSpPr>
        <xdr:cNvPr id="646" name="直線コネクタ 645"/>
        <xdr:cNvCxnSpPr/>
      </xdr:nvCxnSpPr>
      <xdr:spPr>
        <a:xfrm>
          <a:off x="11537950" y="9914890"/>
          <a:ext cx="8064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647" name="n_1aveValue【保健センター・保健所】&#10;有形固定資産減価償却率"/>
        <xdr:cNvSpPr txBox="1"/>
      </xdr:nvSpPr>
      <xdr:spPr>
        <a:xfrm>
          <a:off x="137420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48" name="n_2aveValue【保健センター・保健所】&#10;有形固定資産減価償却率"/>
        <xdr:cNvSpPr txBox="1"/>
      </xdr:nvSpPr>
      <xdr:spPr>
        <a:xfrm>
          <a:off x="1296099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649" name="n_3aveValue【保健センター・保健所】&#10;有形固定資産減価償却率"/>
        <xdr:cNvSpPr txBox="1"/>
      </xdr:nvSpPr>
      <xdr:spPr>
        <a:xfrm>
          <a:off x="121672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650" name="n_4aveValue【保健センター・保健所】&#10;有形固定資産減価償却率"/>
        <xdr:cNvSpPr txBox="1"/>
      </xdr:nvSpPr>
      <xdr:spPr>
        <a:xfrm>
          <a:off x="113544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13987</xdr:rowOff>
    </xdr:from>
    <xdr:ext cx="405111" cy="259045"/>
    <xdr:sp macro="" textlink="">
      <xdr:nvSpPr>
        <xdr:cNvPr id="651" name="n_1mainValue【保健センター・保健所】&#10;有形固定資産減価償却率"/>
        <xdr:cNvSpPr txBox="1"/>
      </xdr:nvSpPr>
      <xdr:spPr>
        <a:xfrm>
          <a:off x="13742044" y="976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143527</xdr:rowOff>
    </xdr:from>
    <xdr:ext cx="405111" cy="259045"/>
    <xdr:sp macro="" textlink="">
      <xdr:nvSpPr>
        <xdr:cNvPr id="652" name="n_2mainValue【保健センター・保健所】&#10;有形固定資産減価償却率"/>
        <xdr:cNvSpPr txBox="1"/>
      </xdr:nvSpPr>
      <xdr:spPr>
        <a:xfrm>
          <a:off x="1296099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103522</xdr:rowOff>
    </xdr:from>
    <xdr:ext cx="405111" cy="259045"/>
    <xdr:sp macro="" textlink="">
      <xdr:nvSpPr>
        <xdr:cNvPr id="653" name="n_3mainValue【保健センター・保健所】&#10;有形固定資産減価償却率"/>
        <xdr:cNvSpPr txBox="1"/>
      </xdr:nvSpPr>
      <xdr:spPr>
        <a:xfrm>
          <a:off x="121672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654" name="n_4mainValue【保健センター・保健所】&#10;有形固定資産減価償却率"/>
        <xdr:cNvSpPr txBox="1"/>
      </xdr:nvSpPr>
      <xdr:spPr>
        <a:xfrm>
          <a:off x="113544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5" name="直線コネクタ 664"/>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6" name="テキスト ボックス 665"/>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7" name="直線コネクタ 666"/>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8" name="テキスト ボックス 667"/>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9" name="直線コネクタ 668"/>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0" name="テキスト ボックス 669"/>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1" name="直線コネクタ 670"/>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2" name="テキスト ボックス 671"/>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3" name="直線コネクタ 672"/>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4" name="テキスト ボックス 673"/>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78" name="直線コネクタ 677"/>
        <xdr:cNvCxnSpPr/>
      </xdr:nvCxnSpPr>
      <xdr:spPr>
        <a:xfrm flipV="1">
          <a:off x="19951064" y="9366250"/>
          <a:ext cx="0" cy="1206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79"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0" name="直線コネクタ 679"/>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1" name="【保健センター・保健所】&#10;一人当たり面積最大値テキスト"/>
        <xdr:cNvSpPr txBox="1"/>
      </xdr:nvSpPr>
      <xdr:spPr>
        <a:xfrm>
          <a:off x="199898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2" name="直線コネクタ 681"/>
        <xdr:cNvCxnSpPr/>
      </xdr:nvCxnSpPr>
      <xdr:spPr>
        <a:xfrm>
          <a:off x="198818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83"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84" name="フローチャート: 判断 683"/>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85" name="フローチャート: 判断 684"/>
        <xdr:cNvSpPr/>
      </xdr:nvSpPr>
      <xdr:spPr>
        <a:xfrm>
          <a:off x="19157950" y="1008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86" name="フローチャート: 判断 685"/>
        <xdr:cNvSpPr/>
      </xdr:nvSpPr>
      <xdr:spPr>
        <a:xfrm>
          <a:off x="1834515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87" name="フローチャート: 判断 686"/>
        <xdr:cNvSpPr/>
      </xdr:nvSpPr>
      <xdr:spPr>
        <a:xfrm>
          <a:off x="175514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88" name="フローチャート: 判断 687"/>
        <xdr:cNvSpPr/>
      </xdr:nvSpPr>
      <xdr:spPr>
        <a:xfrm>
          <a:off x="16757650" y="10083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4" name="楕円 693"/>
        <xdr:cNvSpPr/>
      </xdr:nvSpPr>
      <xdr:spPr>
        <a:xfrm>
          <a:off x="199009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5" name="【保健センター・保健所】&#10;一人当たり面積該当値テキスト"/>
        <xdr:cNvSpPr txBox="1"/>
      </xdr:nvSpPr>
      <xdr:spPr>
        <a:xfrm>
          <a:off x="19989800" y="10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6" name="楕円 695"/>
        <xdr:cNvSpPr/>
      </xdr:nvSpPr>
      <xdr:spPr>
        <a:xfrm>
          <a:off x="19157950" y="10306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97" name="直線コネクタ 696"/>
        <xdr:cNvCxnSpPr/>
      </xdr:nvCxnSpPr>
      <xdr:spPr>
        <a:xfrm>
          <a:off x="19202400" y="103568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98" name="楕円 697"/>
        <xdr:cNvSpPr/>
      </xdr:nvSpPr>
      <xdr:spPr>
        <a:xfrm>
          <a:off x="1834515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99" name="直線コネクタ 698"/>
        <xdr:cNvCxnSpPr/>
      </xdr:nvCxnSpPr>
      <xdr:spPr>
        <a:xfrm>
          <a:off x="18395950" y="10356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0" name="楕円 699"/>
        <xdr:cNvSpPr/>
      </xdr:nvSpPr>
      <xdr:spPr>
        <a:xfrm>
          <a:off x="175514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1" name="直線コネクタ 700"/>
        <xdr:cNvCxnSpPr/>
      </xdr:nvCxnSpPr>
      <xdr:spPr>
        <a:xfrm>
          <a:off x="17602200" y="10356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2" name="楕円 701"/>
        <xdr:cNvSpPr/>
      </xdr:nvSpPr>
      <xdr:spPr>
        <a:xfrm>
          <a:off x="16757650" y="10306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03" name="直線コネクタ 702"/>
        <xdr:cNvCxnSpPr/>
      </xdr:nvCxnSpPr>
      <xdr:spPr>
        <a:xfrm>
          <a:off x="16802100" y="103568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04" name="n_1aveValue【保健センター・保健所】&#10;一人当たり面積"/>
        <xdr:cNvSpPr txBox="1"/>
      </xdr:nvSpPr>
      <xdr:spPr>
        <a:xfrm>
          <a:off x="189802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05" name="n_2aveValue【保健センター・保健所】&#10;一人当たり面積"/>
        <xdr:cNvSpPr txBox="1"/>
      </xdr:nvSpPr>
      <xdr:spPr>
        <a:xfrm>
          <a:off x="18180127" y="989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06" name="n_3aveValue【保健センター・保健所】&#10;一人当たり面積"/>
        <xdr:cNvSpPr txBox="1"/>
      </xdr:nvSpPr>
      <xdr:spPr>
        <a:xfrm>
          <a:off x="1738637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07" name="n_4aveValue【保健センター・保健所】&#10;一人当たり面積"/>
        <xdr:cNvSpPr txBox="1"/>
      </xdr:nvSpPr>
      <xdr:spPr>
        <a:xfrm>
          <a:off x="165926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708" name="n_1mainValue【保健センター・保健所】&#10;一人当たり面積"/>
        <xdr:cNvSpPr txBox="1"/>
      </xdr:nvSpPr>
      <xdr:spPr>
        <a:xfrm>
          <a:off x="189802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9" name="n_2mainValue【保健センター・保健所】&#10;一人当たり面積"/>
        <xdr:cNvSpPr txBox="1"/>
      </xdr:nvSpPr>
      <xdr:spPr>
        <a:xfrm>
          <a:off x="181801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0" name="n_3mainValue【保健センター・保健所】&#10;一人当たり面積"/>
        <xdr:cNvSpPr txBox="1"/>
      </xdr:nvSpPr>
      <xdr:spPr>
        <a:xfrm>
          <a:off x="1738637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711" name="n_4mainValue【保健センター・保健所】&#10;一人当たり面積"/>
        <xdr:cNvSpPr txBox="1"/>
      </xdr:nvSpPr>
      <xdr:spPr>
        <a:xfrm>
          <a:off x="16592627"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36" name="直線コネクタ 735"/>
        <xdr:cNvCxnSpPr/>
      </xdr:nvCxnSpPr>
      <xdr:spPr>
        <a:xfrm flipV="1">
          <a:off x="14699614" y="12886689"/>
          <a:ext cx="0" cy="1309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37" name="【消防施設】&#10;有形固定資産減価償却率最小値テキスト"/>
        <xdr:cNvSpPr txBox="1"/>
      </xdr:nvSpPr>
      <xdr:spPr>
        <a:xfrm>
          <a:off x="1473835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38" name="直線コネクタ 737"/>
        <xdr:cNvCxnSpPr/>
      </xdr:nvCxnSpPr>
      <xdr:spPr>
        <a:xfrm>
          <a:off x="14611350" y="141960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39" name="【消防施設】&#10;有形固定資産減価償却率最大値テキスト"/>
        <xdr:cNvSpPr txBox="1"/>
      </xdr:nvSpPr>
      <xdr:spPr>
        <a:xfrm>
          <a:off x="14738350" y="12668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40" name="直線コネクタ 739"/>
        <xdr:cNvCxnSpPr/>
      </xdr:nvCxnSpPr>
      <xdr:spPr>
        <a:xfrm>
          <a:off x="14611350" y="128866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741" name="【消防施設】&#10;有形固定資産減価償却率平均値テキスト"/>
        <xdr:cNvSpPr txBox="1"/>
      </xdr:nvSpPr>
      <xdr:spPr>
        <a:xfrm>
          <a:off x="14738350" y="13457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42" name="フローチャート: 判断 741"/>
        <xdr:cNvSpPr/>
      </xdr:nvSpPr>
      <xdr:spPr>
        <a:xfrm>
          <a:off x="14649450" y="134791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43" name="フローチャート: 判断 742"/>
        <xdr:cNvSpPr/>
      </xdr:nvSpPr>
      <xdr:spPr>
        <a:xfrm>
          <a:off x="1388745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44" name="フローチャート: 判断 743"/>
        <xdr:cNvSpPr/>
      </xdr:nvSpPr>
      <xdr:spPr>
        <a:xfrm>
          <a:off x="13093700" y="1343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45" name="フローチャート: 判断 744"/>
        <xdr:cNvSpPr/>
      </xdr:nvSpPr>
      <xdr:spPr>
        <a:xfrm>
          <a:off x="12299950" y="133991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46" name="フローチャート: 判断 745"/>
        <xdr:cNvSpPr/>
      </xdr:nvSpPr>
      <xdr:spPr>
        <a:xfrm>
          <a:off x="1148715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4445</xdr:rowOff>
    </xdr:from>
    <xdr:to>
      <xdr:col>85</xdr:col>
      <xdr:colOff>177800</xdr:colOff>
      <xdr:row>79</xdr:row>
      <xdr:rowOff>106045</xdr:rowOff>
    </xdr:to>
    <xdr:sp macro="" textlink="">
      <xdr:nvSpPr>
        <xdr:cNvPr id="752" name="楕円 751"/>
        <xdr:cNvSpPr/>
      </xdr:nvSpPr>
      <xdr:spPr>
        <a:xfrm>
          <a:off x="14649450" y="130536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27322</xdr:rowOff>
    </xdr:from>
    <xdr:ext cx="405111" cy="259045"/>
    <xdr:sp macro="" textlink="">
      <xdr:nvSpPr>
        <xdr:cNvPr id="753" name="【消防施設】&#10;有形固定資産減価償却率該当値テキスト"/>
        <xdr:cNvSpPr txBox="1"/>
      </xdr:nvSpPr>
      <xdr:spPr>
        <a:xfrm>
          <a:off x="14738350" y="1291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139700</xdr:rowOff>
    </xdr:from>
    <xdr:to>
      <xdr:col>81</xdr:col>
      <xdr:colOff>101600</xdr:colOff>
      <xdr:row>79</xdr:row>
      <xdr:rowOff>69850</xdr:rowOff>
    </xdr:to>
    <xdr:sp macro="" textlink="">
      <xdr:nvSpPr>
        <xdr:cNvPr id="754" name="楕円 753"/>
        <xdr:cNvSpPr/>
      </xdr:nvSpPr>
      <xdr:spPr>
        <a:xfrm>
          <a:off x="13887450" y="1302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19050</xdr:rowOff>
    </xdr:from>
    <xdr:to>
      <xdr:col>85</xdr:col>
      <xdr:colOff>127000</xdr:colOff>
      <xdr:row>79</xdr:row>
      <xdr:rowOff>55245</xdr:rowOff>
    </xdr:to>
    <xdr:cxnSp macro="">
      <xdr:nvCxnSpPr>
        <xdr:cNvPr id="755" name="直線コネクタ 754"/>
        <xdr:cNvCxnSpPr/>
      </xdr:nvCxnSpPr>
      <xdr:spPr>
        <a:xfrm>
          <a:off x="13938250" y="13068300"/>
          <a:ext cx="762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101600</xdr:rowOff>
    </xdr:from>
    <xdr:to>
      <xdr:col>76</xdr:col>
      <xdr:colOff>165100</xdr:colOff>
      <xdr:row>79</xdr:row>
      <xdr:rowOff>31750</xdr:rowOff>
    </xdr:to>
    <xdr:sp macro="" textlink="">
      <xdr:nvSpPr>
        <xdr:cNvPr id="756" name="楕円 755"/>
        <xdr:cNvSpPr/>
      </xdr:nvSpPr>
      <xdr:spPr>
        <a:xfrm>
          <a:off x="13093700" y="12985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152400</xdr:rowOff>
    </xdr:from>
    <xdr:to>
      <xdr:col>81</xdr:col>
      <xdr:colOff>50800</xdr:colOff>
      <xdr:row>79</xdr:row>
      <xdr:rowOff>19050</xdr:rowOff>
    </xdr:to>
    <xdr:cxnSp macro="">
      <xdr:nvCxnSpPr>
        <xdr:cNvPr id="757" name="直線コネクタ 756"/>
        <xdr:cNvCxnSpPr/>
      </xdr:nvCxnSpPr>
      <xdr:spPr>
        <a:xfrm>
          <a:off x="13144500" y="1303655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141605</xdr:rowOff>
    </xdr:from>
    <xdr:to>
      <xdr:col>72</xdr:col>
      <xdr:colOff>38100</xdr:colOff>
      <xdr:row>79</xdr:row>
      <xdr:rowOff>71755</xdr:rowOff>
    </xdr:to>
    <xdr:sp macro="" textlink="">
      <xdr:nvSpPr>
        <xdr:cNvPr id="758" name="楕円 757"/>
        <xdr:cNvSpPr/>
      </xdr:nvSpPr>
      <xdr:spPr>
        <a:xfrm>
          <a:off x="12299950" y="130257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152400</xdr:rowOff>
    </xdr:from>
    <xdr:to>
      <xdr:col>76</xdr:col>
      <xdr:colOff>114300</xdr:colOff>
      <xdr:row>79</xdr:row>
      <xdr:rowOff>20955</xdr:rowOff>
    </xdr:to>
    <xdr:cxnSp macro="">
      <xdr:nvCxnSpPr>
        <xdr:cNvPr id="759" name="直線コネクタ 758"/>
        <xdr:cNvCxnSpPr/>
      </xdr:nvCxnSpPr>
      <xdr:spPr>
        <a:xfrm flipV="1">
          <a:off x="12344400" y="13036550"/>
          <a:ext cx="8001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13970</xdr:rowOff>
    </xdr:from>
    <xdr:to>
      <xdr:col>67</xdr:col>
      <xdr:colOff>101600</xdr:colOff>
      <xdr:row>83</xdr:row>
      <xdr:rowOff>115570</xdr:rowOff>
    </xdr:to>
    <xdr:sp macro="" textlink="">
      <xdr:nvSpPr>
        <xdr:cNvPr id="760" name="楕円 759"/>
        <xdr:cNvSpPr/>
      </xdr:nvSpPr>
      <xdr:spPr>
        <a:xfrm>
          <a:off x="1148715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20955</xdr:rowOff>
    </xdr:from>
    <xdr:to>
      <xdr:col>71</xdr:col>
      <xdr:colOff>177800</xdr:colOff>
      <xdr:row>83</xdr:row>
      <xdr:rowOff>64770</xdr:rowOff>
    </xdr:to>
    <xdr:cxnSp macro="">
      <xdr:nvCxnSpPr>
        <xdr:cNvPr id="761" name="直線コネクタ 760"/>
        <xdr:cNvCxnSpPr/>
      </xdr:nvCxnSpPr>
      <xdr:spPr>
        <a:xfrm flipV="1">
          <a:off x="11537950" y="13070205"/>
          <a:ext cx="806450" cy="70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762" name="n_1aveValue【消防施設】&#10;有形固定資産減価償却率"/>
        <xdr:cNvSpPr txBox="1"/>
      </xdr:nvSpPr>
      <xdr:spPr>
        <a:xfrm>
          <a:off x="1374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63" name="n_2aveValue【消防施設】&#10;有形固定資産減価償却率"/>
        <xdr:cNvSpPr txBox="1"/>
      </xdr:nvSpPr>
      <xdr:spPr>
        <a:xfrm>
          <a:off x="1296099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764" name="n_3aveValue【消防施設】&#10;有形固定資産減価償却率"/>
        <xdr:cNvSpPr txBox="1"/>
      </xdr:nvSpPr>
      <xdr:spPr>
        <a:xfrm>
          <a:off x="121672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765" name="n_4aveValue【消防施設】&#10;有形固定資産減価償却率"/>
        <xdr:cNvSpPr txBox="1"/>
      </xdr:nvSpPr>
      <xdr:spPr>
        <a:xfrm>
          <a:off x="11354444" y="1317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86377</xdr:rowOff>
    </xdr:from>
    <xdr:ext cx="405111" cy="259045"/>
    <xdr:sp macro="" textlink="">
      <xdr:nvSpPr>
        <xdr:cNvPr id="766" name="n_1mainValue【消防施設】&#10;有形固定資産減価償却率"/>
        <xdr:cNvSpPr txBox="1"/>
      </xdr:nvSpPr>
      <xdr:spPr>
        <a:xfrm>
          <a:off x="13742044" y="1280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48277</xdr:rowOff>
    </xdr:from>
    <xdr:ext cx="405111" cy="259045"/>
    <xdr:sp macro="" textlink="">
      <xdr:nvSpPr>
        <xdr:cNvPr id="767" name="n_2mainValue【消防施設】&#10;有形固定資産減価償却率"/>
        <xdr:cNvSpPr txBox="1"/>
      </xdr:nvSpPr>
      <xdr:spPr>
        <a:xfrm>
          <a:off x="12960994" y="1276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88282</xdr:rowOff>
    </xdr:from>
    <xdr:ext cx="405111" cy="259045"/>
    <xdr:sp macro="" textlink="">
      <xdr:nvSpPr>
        <xdr:cNvPr id="768" name="n_3mainValue【消防施設】&#10;有形固定資産減価償却率"/>
        <xdr:cNvSpPr txBox="1"/>
      </xdr:nvSpPr>
      <xdr:spPr>
        <a:xfrm>
          <a:off x="12167244" y="1280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106697</xdr:rowOff>
    </xdr:from>
    <xdr:ext cx="405111" cy="259045"/>
    <xdr:sp macro="" textlink="">
      <xdr:nvSpPr>
        <xdr:cNvPr id="769" name="n_4mainValue【消防施設】&#10;有形固定資産減価償却率"/>
        <xdr:cNvSpPr txBox="1"/>
      </xdr:nvSpPr>
      <xdr:spPr>
        <a:xfrm>
          <a:off x="11354444" y="1381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793" name="直線コネクタ 792"/>
        <xdr:cNvCxnSpPr/>
      </xdr:nvCxnSpPr>
      <xdr:spPr>
        <a:xfrm flipV="1">
          <a:off x="19951064" y="128143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94" name="【消防施設】&#10;一人当たり面積最小値テキスト"/>
        <xdr:cNvSpPr txBox="1"/>
      </xdr:nvSpPr>
      <xdr:spPr>
        <a:xfrm>
          <a:off x="19989800" y="1431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95" name="直線コネクタ 794"/>
        <xdr:cNvCxnSpPr/>
      </xdr:nvCxnSpPr>
      <xdr:spPr>
        <a:xfrm>
          <a:off x="19881850" y="1430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96"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97" name="直線コネクタ 796"/>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798" name="【消防施設】&#10;一人当たり面積平均値テキスト"/>
        <xdr:cNvSpPr txBox="1"/>
      </xdr:nvSpPr>
      <xdr:spPr>
        <a:xfrm>
          <a:off x="19989800" y="1400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799" name="フローチャート: 判断 798"/>
        <xdr:cNvSpPr/>
      </xdr:nvSpPr>
      <xdr:spPr>
        <a:xfrm>
          <a:off x="19900900" y="14029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00" name="フローチャート: 判断 799"/>
        <xdr:cNvSpPr/>
      </xdr:nvSpPr>
      <xdr:spPr>
        <a:xfrm>
          <a:off x="19157950" y="14046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01" name="フローチャート: 判断 800"/>
        <xdr:cNvSpPr/>
      </xdr:nvSpPr>
      <xdr:spPr>
        <a:xfrm>
          <a:off x="1834515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02" name="フローチャート: 判断 801"/>
        <xdr:cNvSpPr/>
      </xdr:nvSpPr>
      <xdr:spPr>
        <a:xfrm>
          <a:off x="175514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03" name="フローチャート: 判断 802"/>
        <xdr:cNvSpPr/>
      </xdr:nvSpPr>
      <xdr:spPr>
        <a:xfrm>
          <a:off x="16757650" y="14080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44450</xdr:rowOff>
    </xdr:from>
    <xdr:to>
      <xdr:col>116</xdr:col>
      <xdr:colOff>114300</xdr:colOff>
      <xdr:row>77</xdr:row>
      <xdr:rowOff>146050</xdr:rowOff>
    </xdr:to>
    <xdr:sp macro="" textlink="">
      <xdr:nvSpPr>
        <xdr:cNvPr id="809" name="楕円 808"/>
        <xdr:cNvSpPr/>
      </xdr:nvSpPr>
      <xdr:spPr>
        <a:xfrm>
          <a:off x="199009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168927</xdr:rowOff>
    </xdr:from>
    <xdr:ext cx="469744" cy="259045"/>
    <xdr:sp macro="" textlink="">
      <xdr:nvSpPr>
        <xdr:cNvPr id="810" name="【消防施設】&#10;一人当たり面積該当値テキスト"/>
        <xdr:cNvSpPr txBox="1"/>
      </xdr:nvSpPr>
      <xdr:spPr>
        <a:xfrm>
          <a:off x="19989800" y="127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40639</xdr:rowOff>
    </xdr:from>
    <xdr:to>
      <xdr:col>112</xdr:col>
      <xdr:colOff>38100</xdr:colOff>
      <xdr:row>77</xdr:row>
      <xdr:rowOff>142239</xdr:rowOff>
    </xdr:to>
    <xdr:sp macro="" textlink="">
      <xdr:nvSpPr>
        <xdr:cNvPr id="811" name="楕円 810"/>
        <xdr:cNvSpPr/>
      </xdr:nvSpPr>
      <xdr:spPr>
        <a:xfrm>
          <a:off x="19157950" y="127596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91439</xdr:rowOff>
    </xdr:from>
    <xdr:to>
      <xdr:col>116</xdr:col>
      <xdr:colOff>63500</xdr:colOff>
      <xdr:row>77</xdr:row>
      <xdr:rowOff>95250</xdr:rowOff>
    </xdr:to>
    <xdr:cxnSp macro="">
      <xdr:nvCxnSpPr>
        <xdr:cNvPr id="812" name="直線コネクタ 811"/>
        <xdr:cNvCxnSpPr/>
      </xdr:nvCxnSpPr>
      <xdr:spPr>
        <a:xfrm>
          <a:off x="19202400" y="12810489"/>
          <a:ext cx="7493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33020</xdr:rowOff>
    </xdr:from>
    <xdr:to>
      <xdr:col>107</xdr:col>
      <xdr:colOff>101600</xdr:colOff>
      <xdr:row>77</xdr:row>
      <xdr:rowOff>134620</xdr:rowOff>
    </xdr:to>
    <xdr:sp macro="" textlink="">
      <xdr:nvSpPr>
        <xdr:cNvPr id="813" name="楕円 812"/>
        <xdr:cNvSpPr/>
      </xdr:nvSpPr>
      <xdr:spPr>
        <a:xfrm>
          <a:off x="1834515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83820</xdr:rowOff>
    </xdr:from>
    <xdr:to>
      <xdr:col>111</xdr:col>
      <xdr:colOff>177800</xdr:colOff>
      <xdr:row>77</xdr:row>
      <xdr:rowOff>91439</xdr:rowOff>
    </xdr:to>
    <xdr:cxnSp macro="">
      <xdr:nvCxnSpPr>
        <xdr:cNvPr id="814" name="直線コネクタ 813"/>
        <xdr:cNvCxnSpPr/>
      </xdr:nvCxnSpPr>
      <xdr:spPr>
        <a:xfrm>
          <a:off x="18395950" y="12802870"/>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162561</xdr:rowOff>
    </xdr:from>
    <xdr:to>
      <xdr:col>102</xdr:col>
      <xdr:colOff>165100</xdr:colOff>
      <xdr:row>77</xdr:row>
      <xdr:rowOff>92711</xdr:rowOff>
    </xdr:to>
    <xdr:sp macro="" textlink="">
      <xdr:nvSpPr>
        <xdr:cNvPr id="815" name="楕円 814"/>
        <xdr:cNvSpPr/>
      </xdr:nvSpPr>
      <xdr:spPr>
        <a:xfrm>
          <a:off x="17551400" y="127165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41911</xdr:rowOff>
    </xdr:from>
    <xdr:to>
      <xdr:col>107</xdr:col>
      <xdr:colOff>50800</xdr:colOff>
      <xdr:row>77</xdr:row>
      <xdr:rowOff>83820</xdr:rowOff>
    </xdr:to>
    <xdr:cxnSp macro="">
      <xdr:nvCxnSpPr>
        <xdr:cNvPr id="816" name="直線コネクタ 815"/>
        <xdr:cNvCxnSpPr/>
      </xdr:nvCxnSpPr>
      <xdr:spPr>
        <a:xfrm>
          <a:off x="17602200" y="12760961"/>
          <a:ext cx="79375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147320</xdr:rowOff>
    </xdr:from>
    <xdr:to>
      <xdr:col>98</xdr:col>
      <xdr:colOff>38100</xdr:colOff>
      <xdr:row>86</xdr:row>
      <xdr:rowOff>77470</xdr:rowOff>
    </xdr:to>
    <xdr:sp macro="" textlink="">
      <xdr:nvSpPr>
        <xdr:cNvPr id="817" name="楕円 816"/>
        <xdr:cNvSpPr/>
      </xdr:nvSpPr>
      <xdr:spPr>
        <a:xfrm>
          <a:off x="16757650" y="141871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41911</xdr:rowOff>
    </xdr:from>
    <xdr:to>
      <xdr:col>102</xdr:col>
      <xdr:colOff>114300</xdr:colOff>
      <xdr:row>86</xdr:row>
      <xdr:rowOff>26670</xdr:rowOff>
    </xdr:to>
    <xdr:cxnSp macro="">
      <xdr:nvCxnSpPr>
        <xdr:cNvPr id="818" name="直線コネクタ 817"/>
        <xdr:cNvCxnSpPr/>
      </xdr:nvCxnSpPr>
      <xdr:spPr>
        <a:xfrm flipV="1">
          <a:off x="16802100" y="12760961"/>
          <a:ext cx="800100" cy="147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19" name="n_1aveValue【消防施設】&#10;一人当たり面積"/>
        <xdr:cNvSpPr txBox="1"/>
      </xdr:nvSpPr>
      <xdr:spPr>
        <a:xfrm>
          <a:off x="189802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20" name="n_2aveValue【消防施設】&#10;一人当たり面積"/>
        <xdr:cNvSpPr txBox="1"/>
      </xdr:nvSpPr>
      <xdr:spPr>
        <a:xfrm>
          <a:off x="18180127" y="1414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21" name="n_3aveValue【消防施設】&#10;一人当たり面積"/>
        <xdr:cNvSpPr txBox="1"/>
      </xdr:nvSpPr>
      <xdr:spPr>
        <a:xfrm>
          <a:off x="17386377" y="1414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22" name="n_4aveValue【消防施設】&#10;一人当たり面積"/>
        <xdr:cNvSpPr txBox="1"/>
      </xdr:nvSpPr>
      <xdr:spPr>
        <a:xfrm>
          <a:off x="16592627" y="1386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158766</xdr:rowOff>
    </xdr:from>
    <xdr:ext cx="469744" cy="259045"/>
    <xdr:sp macro="" textlink="">
      <xdr:nvSpPr>
        <xdr:cNvPr id="823" name="n_1mainValue【消防施設】&#10;一人当たり面積"/>
        <xdr:cNvSpPr txBox="1"/>
      </xdr:nvSpPr>
      <xdr:spPr>
        <a:xfrm>
          <a:off x="18980227" y="1254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151147</xdr:rowOff>
    </xdr:from>
    <xdr:ext cx="469744" cy="259045"/>
    <xdr:sp macro="" textlink="">
      <xdr:nvSpPr>
        <xdr:cNvPr id="824" name="n_2mainValue【消防施設】&#10;一人当たり面積"/>
        <xdr:cNvSpPr txBox="1"/>
      </xdr:nvSpPr>
      <xdr:spPr>
        <a:xfrm>
          <a:off x="18180127" y="1253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109237</xdr:rowOff>
    </xdr:from>
    <xdr:ext cx="469744" cy="259045"/>
    <xdr:sp macro="" textlink="">
      <xdr:nvSpPr>
        <xdr:cNvPr id="825" name="n_3mainValue【消防施設】&#10;一人当たり面積"/>
        <xdr:cNvSpPr txBox="1"/>
      </xdr:nvSpPr>
      <xdr:spPr>
        <a:xfrm>
          <a:off x="17386377" y="1249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68597</xdr:rowOff>
    </xdr:from>
    <xdr:ext cx="469744" cy="259045"/>
    <xdr:sp macro="" textlink="">
      <xdr:nvSpPr>
        <xdr:cNvPr id="826" name="n_4mainValue【消防施設】&#10;一人当たり面積"/>
        <xdr:cNvSpPr txBox="1"/>
      </xdr:nvSpPr>
      <xdr:spPr>
        <a:xfrm>
          <a:off x="16592627" y="142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52" name="直線コネクタ 851"/>
        <xdr:cNvCxnSpPr/>
      </xdr:nvCxnSpPr>
      <xdr:spPr>
        <a:xfrm flipV="1">
          <a:off x="14699614" y="16613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3" name="【庁舎】&#10;有形固定資産減価償却率最小値テキスト"/>
        <xdr:cNvSpPr txBox="1"/>
      </xdr:nvSpPr>
      <xdr:spPr>
        <a:xfrm>
          <a:off x="147383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4" name="直線コネクタ 853"/>
        <xdr:cNvCxnSpPr/>
      </xdr:nvCxnSpPr>
      <xdr:spPr>
        <a:xfrm>
          <a:off x="1461135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55" name="【庁舎】&#10;有形固定資産減価償却率最大値テキスト"/>
        <xdr:cNvSpPr txBox="1"/>
      </xdr:nvSpPr>
      <xdr:spPr>
        <a:xfrm>
          <a:off x="14738350" y="16389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56" name="直線コネクタ 855"/>
        <xdr:cNvCxnSpPr/>
      </xdr:nvCxnSpPr>
      <xdr:spPr>
        <a:xfrm>
          <a:off x="14611350" y="166137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57" name="【庁舎】&#10;有形固定資産減価償却率平均値テキスト"/>
        <xdr:cNvSpPr txBox="1"/>
      </xdr:nvSpPr>
      <xdr:spPr>
        <a:xfrm>
          <a:off x="14738350" y="17131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58" name="フローチャート: 判断 857"/>
        <xdr:cNvSpPr/>
      </xdr:nvSpPr>
      <xdr:spPr>
        <a:xfrm>
          <a:off x="14649450" y="1727980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59" name="フローチャート: 判断 858"/>
        <xdr:cNvSpPr/>
      </xdr:nvSpPr>
      <xdr:spPr>
        <a:xfrm>
          <a:off x="13887450" y="1725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60" name="フローチャート: 判断 859"/>
        <xdr:cNvSpPr/>
      </xdr:nvSpPr>
      <xdr:spPr>
        <a:xfrm>
          <a:off x="130937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61" name="フローチャート: 判断 860"/>
        <xdr:cNvSpPr/>
      </xdr:nvSpPr>
      <xdr:spPr>
        <a:xfrm>
          <a:off x="12299950" y="17238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62" name="フローチャート: 判断 861"/>
        <xdr:cNvSpPr/>
      </xdr:nvSpPr>
      <xdr:spPr>
        <a:xfrm>
          <a:off x="11487150" y="1724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28666</xdr:rowOff>
    </xdr:from>
    <xdr:to>
      <xdr:col>85</xdr:col>
      <xdr:colOff>177800</xdr:colOff>
      <xdr:row>104</xdr:row>
      <xdr:rowOff>130266</xdr:rowOff>
    </xdr:to>
    <xdr:sp macro="" textlink="">
      <xdr:nvSpPr>
        <xdr:cNvPr id="868" name="楕円 867"/>
        <xdr:cNvSpPr/>
      </xdr:nvSpPr>
      <xdr:spPr>
        <a:xfrm>
          <a:off x="14649450" y="1728796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7093</xdr:rowOff>
    </xdr:from>
    <xdr:ext cx="405111" cy="259045"/>
    <xdr:sp macro="" textlink="">
      <xdr:nvSpPr>
        <xdr:cNvPr id="869" name="【庁舎】&#10;有形固定資産減価償却率該当値テキスト"/>
        <xdr:cNvSpPr txBox="1"/>
      </xdr:nvSpPr>
      <xdr:spPr>
        <a:xfrm>
          <a:off x="14738350" y="17266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167458</xdr:rowOff>
    </xdr:from>
    <xdr:to>
      <xdr:col>81</xdr:col>
      <xdr:colOff>101600</xdr:colOff>
      <xdr:row>104</xdr:row>
      <xdr:rowOff>97608</xdr:rowOff>
    </xdr:to>
    <xdr:sp macro="" textlink="">
      <xdr:nvSpPr>
        <xdr:cNvPr id="870" name="楕円 869"/>
        <xdr:cNvSpPr/>
      </xdr:nvSpPr>
      <xdr:spPr>
        <a:xfrm>
          <a:off x="1388745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46808</xdr:rowOff>
    </xdr:from>
    <xdr:to>
      <xdr:col>85</xdr:col>
      <xdr:colOff>127000</xdr:colOff>
      <xdr:row>104</xdr:row>
      <xdr:rowOff>79466</xdr:rowOff>
    </xdr:to>
    <xdr:cxnSp macro="">
      <xdr:nvCxnSpPr>
        <xdr:cNvPr id="871" name="直線コネクタ 870"/>
        <xdr:cNvCxnSpPr/>
      </xdr:nvCxnSpPr>
      <xdr:spPr>
        <a:xfrm>
          <a:off x="13938250" y="17306108"/>
          <a:ext cx="762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134801</xdr:rowOff>
    </xdr:from>
    <xdr:to>
      <xdr:col>76</xdr:col>
      <xdr:colOff>165100</xdr:colOff>
      <xdr:row>104</xdr:row>
      <xdr:rowOff>64951</xdr:rowOff>
    </xdr:to>
    <xdr:sp macro="" textlink="">
      <xdr:nvSpPr>
        <xdr:cNvPr id="872" name="楕円 871"/>
        <xdr:cNvSpPr/>
      </xdr:nvSpPr>
      <xdr:spPr>
        <a:xfrm>
          <a:off x="13093700" y="172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14151</xdr:rowOff>
    </xdr:from>
    <xdr:to>
      <xdr:col>81</xdr:col>
      <xdr:colOff>50800</xdr:colOff>
      <xdr:row>104</xdr:row>
      <xdr:rowOff>46808</xdr:rowOff>
    </xdr:to>
    <xdr:cxnSp macro="">
      <xdr:nvCxnSpPr>
        <xdr:cNvPr id="873" name="直線コネクタ 872"/>
        <xdr:cNvCxnSpPr/>
      </xdr:nvCxnSpPr>
      <xdr:spPr>
        <a:xfrm>
          <a:off x="13144500" y="17273451"/>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102144</xdr:rowOff>
    </xdr:from>
    <xdr:to>
      <xdr:col>72</xdr:col>
      <xdr:colOff>38100</xdr:colOff>
      <xdr:row>104</xdr:row>
      <xdr:rowOff>32294</xdr:rowOff>
    </xdr:to>
    <xdr:sp macro="" textlink="">
      <xdr:nvSpPr>
        <xdr:cNvPr id="874" name="楕円 873"/>
        <xdr:cNvSpPr/>
      </xdr:nvSpPr>
      <xdr:spPr>
        <a:xfrm>
          <a:off x="12299950" y="171899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152944</xdr:rowOff>
    </xdr:from>
    <xdr:to>
      <xdr:col>76</xdr:col>
      <xdr:colOff>114300</xdr:colOff>
      <xdr:row>104</xdr:row>
      <xdr:rowOff>14151</xdr:rowOff>
    </xdr:to>
    <xdr:cxnSp macro="">
      <xdr:nvCxnSpPr>
        <xdr:cNvPr id="875" name="直線コネクタ 874"/>
        <xdr:cNvCxnSpPr/>
      </xdr:nvCxnSpPr>
      <xdr:spPr>
        <a:xfrm>
          <a:off x="12344400" y="17240794"/>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69487</xdr:rowOff>
    </xdr:from>
    <xdr:to>
      <xdr:col>67</xdr:col>
      <xdr:colOff>101600</xdr:colOff>
      <xdr:row>103</xdr:row>
      <xdr:rowOff>171087</xdr:rowOff>
    </xdr:to>
    <xdr:sp macro="" textlink="">
      <xdr:nvSpPr>
        <xdr:cNvPr id="876" name="楕円 875"/>
        <xdr:cNvSpPr/>
      </xdr:nvSpPr>
      <xdr:spPr>
        <a:xfrm>
          <a:off x="11487150" y="1715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120287</xdr:rowOff>
    </xdr:from>
    <xdr:to>
      <xdr:col>71</xdr:col>
      <xdr:colOff>177800</xdr:colOff>
      <xdr:row>103</xdr:row>
      <xdr:rowOff>152944</xdr:rowOff>
    </xdr:to>
    <xdr:cxnSp macro="">
      <xdr:nvCxnSpPr>
        <xdr:cNvPr id="877" name="直線コネクタ 876"/>
        <xdr:cNvCxnSpPr/>
      </xdr:nvCxnSpPr>
      <xdr:spPr>
        <a:xfrm>
          <a:off x="11537950" y="1720813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878" name="n_1aveValue【庁舎】&#10;有形固定資産減価償却率"/>
        <xdr:cNvSpPr txBox="1"/>
      </xdr:nvSpPr>
      <xdr:spPr>
        <a:xfrm>
          <a:off x="13742044" y="1735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79" name="n_2aveValue【庁舎】&#10;有形固定資産減価償却率"/>
        <xdr:cNvSpPr txBox="1"/>
      </xdr:nvSpPr>
      <xdr:spPr>
        <a:xfrm>
          <a:off x="1296099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880" name="n_3aveValue【庁舎】&#10;有形固定資産減価償却率"/>
        <xdr:cNvSpPr txBox="1"/>
      </xdr:nvSpPr>
      <xdr:spPr>
        <a:xfrm>
          <a:off x="12167244" y="1733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881" name="n_4aveValue【庁舎】&#10;有形固定資産減価償却率"/>
        <xdr:cNvSpPr txBox="1"/>
      </xdr:nvSpPr>
      <xdr:spPr>
        <a:xfrm>
          <a:off x="11354444" y="17333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114135</xdr:rowOff>
    </xdr:from>
    <xdr:ext cx="405111" cy="259045"/>
    <xdr:sp macro="" textlink="">
      <xdr:nvSpPr>
        <xdr:cNvPr id="882" name="n_1mainValue【庁舎】&#10;有形固定資産減価償却率"/>
        <xdr:cNvSpPr txBox="1"/>
      </xdr:nvSpPr>
      <xdr:spPr>
        <a:xfrm>
          <a:off x="137420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56078</xdr:rowOff>
    </xdr:from>
    <xdr:ext cx="405111" cy="259045"/>
    <xdr:sp macro="" textlink="">
      <xdr:nvSpPr>
        <xdr:cNvPr id="883" name="n_2mainValue【庁舎】&#10;有形固定資産減価償却率"/>
        <xdr:cNvSpPr txBox="1"/>
      </xdr:nvSpPr>
      <xdr:spPr>
        <a:xfrm>
          <a:off x="12960994" y="1731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48821</xdr:rowOff>
    </xdr:from>
    <xdr:ext cx="405111" cy="259045"/>
    <xdr:sp macro="" textlink="">
      <xdr:nvSpPr>
        <xdr:cNvPr id="884" name="n_3mainValue【庁舎】&#10;有形固定資産減価償却率"/>
        <xdr:cNvSpPr txBox="1"/>
      </xdr:nvSpPr>
      <xdr:spPr>
        <a:xfrm>
          <a:off x="12167244" y="1696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16164</xdr:rowOff>
    </xdr:from>
    <xdr:ext cx="405111" cy="259045"/>
    <xdr:sp macro="" textlink="">
      <xdr:nvSpPr>
        <xdr:cNvPr id="885" name="n_4mainValue【庁舎】&#10;有形固定資産減価償却率"/>
        <xdr:cNvSpPr txBox="1"/>
      </xdr:nvSpPr>
      <xdr:spPr>
        <a:xfrm>
          <a:off x="11354444" y="1693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6" name="直線コネクタ 895"/>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7" name="テキスト ボックス 896"/>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8" name="直線コネクタ 897"/>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9" name="テキスト ボックス 898"/>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0" name="直線コネクタ 899"/>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1" name="テキスト ボックス 900"/>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2" name="直線コネクタ 901"/>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3" name="テキスト ボックス 902"/>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4" name="直線コネクタ 903"/>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5" name="テキスト ボックス 904"/>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6" name="直線コネクタ 905"/>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7" name="テキスト ボックス 906"/>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11" name="直線コネクタ 910"/>
        <xdr:cNvCxnSpPr/>
      </xdr:nvCxnSpPr>
      <xdr:spPr>
        <a:xfrm flipV="1">
          <a:off x="19951064" y="166692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12" name="【庁舎】&#10;一人当たり面積最小値テキスト"/>
        <xdr:cNvSpPr txBox="1"/>
      </xdr:nvSpPr>
      <xdr:spPr>
        <a:xfrm>
          <a:off x="19989800"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13" name="直線コネクタ 912"/>
        <xdr:cNvCxnSpPr/>
      </xdr:nvCxnSpPr>
      <xdr:spPr>
        <a:xfrm>
          <a:off x="19881850" y="18150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14" name="【庁舎】&#10;一人当たり面積最大値テキスト"/>
        <xdr:cNvSpPr txBox="1"/>
      </xdr:nvSpPr>
      <xdr:spPr>
        <a:xfrm>
          <a:off x="19989800" y="1644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15" name="直線コネクタ 914"/>
        <xdr:cNvCxnSpPr/>
      </xdr:nvCxnSpPr>
      <xdr:spPr>
        <a:xfrm>
          <a:off x="19881850" y="166692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916" name="【庁舎】&#10;一人当たり面積平均値テキスト"/>
        <xdr:cNvSpPr txBox="1"/>
      </xdr:nvSpPr>
      <xdr:spPr>
        <a:xfrm>
          <a:off x="199898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17" name="フローチャート: 判断 916"/>
        <xdr:cNvSpPr/>
      </xdr:nvSpPr>
      <xdr:spPr>
        <a:xfrm>
          <a:off x="199009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18" name="フローチャート: 判断 917"/>
        <xdr:cNvSpPr/>
      </xdr:nvSpPr>
      <xdr:spPr>
        <a:xfrm>
          <a:off x="19157950" y="179313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19" name="フローチャート: 判断 918"/>
        <xdr:cNvSpPr/>
      </xdr:nvSpPr>
      <xdr:spPr>
        <a:xfrm>
          <a:off x="1834515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20" name="フローチャート: 判断 919"/>
        <xdr:cNvSpPr/>
      </xdr:nvSpPr>
      <xdr:spPr>
        <a:xfrm>
          <a:off x="175514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21" name="フローチャート: 判断 920"/>
        <xdr:cNvSpPr/>
      </xdr:nvSpPr>
      <xdr:spPr>
        <a:xfrm>
          <a:off x="16757650" y="17937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67311</xdr:rowOff>
    </xdr:from>
    <xdr:to>
      <xdr:col>116</xdr:col>
      <xdr:colOff>114300</xdr:colOff>
      <xdr:row>107</xdr:row>
      <xdr:rowOff>168911</xdr:rowOff>
    </xdr:to>
    <xdr:sp macro="" textlink="">
      <xdr:nvSpPr>
        <xdr:cNvPr id="927" name="楕円 926"/>
        <xdr:cNvSpPr/>
      </xdr:nvSpPr>
      <xdr:spPr>
        <a:xfrm>
          <a:off x="199009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90188</xdr:rowOff>
    </xdr:from>
    <xdr:ext cx="469744" cy="259045"/>
    <xdr:sp macro="" textlink="">
      <xdr:nvSpPr>
        <xdr:cNvPr id="928" name="【庁舎】&#10;一人当たり面積該当値テキスト"/>
        <xdr:cNvSpPr txBox="1"/>
      </xdr:nvSpPr>
      <xdr:spPr>
        <a:xfrm>
          <a:off x="19989800"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67311</xdr:rowOff>
    </xdr:from>
    <xdr:to>
      <xdr:col>112</xdr:col>
      <xdr:colOff>38100</xdr:colOff>
      <xdr:row>107</xdr:row>
      <xdr:rowOff>168911</xdr:rowOff>
    </xdr:to>
    <xdr:sp macro="" textlink="">
      <xdr:nvSpPr>
        <xdr:cNvPr id="929" name="楕円 928"/>
        <xdr:cNvSpPr/>
      </xdr:nvSpPr>
      <xdr:spPr>
        <a:xfrm>
          <a:off x="19157950" y="178409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118111</xdr:rowOff>
    </xdr:from>
    <xdr:to>
      <xdr:col>116</xdr:col>
      <xdr:colOff>63500</xdr:colOff>
      <xdr:row>107</xdr:row>
      <xdr:rowOff>118111</xdr:rowOff>
    </xdr:to>
    <xdr:cxnSp macro="">
      <xdr:nvCxnSpPr>
        <xdr:cNvPr id="930" name="直線コネクタ 929"/>
        <xdr:cNvCxnSpPr/>
      </xdr:nvCxnSpPr>
      <xdr:spPr>
        <a:xfrm>
          <a:off x="19202400" y="178917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66221</xdr:rowOff>
    </xdr:from>
    <xdr:to>
      <xdr:col>107</xdr:col>
      <xdr:colOff>101600</xdr:colOff>
      <xdr:row>107</xdr:row>
      <xdr:rowOff>167821</xdr:rowOff>
    </xdr:to>
    <xdr:sp macro="" textlink="">
      <xdr:nvSpPr>
        <xdr:cNvPr id="931" name="楕円 930"/>
        <xdr:cNvSpPr/>
      </xdr:nvSpPr>
      <xdr:spPr>
        <a:xfrm>
          <a:off x="1834515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117021</xdr:rowOff>
    </xdr:from>
    <xdr:to>
      <xdr:col>111</xdr:col>
      <xdr:colOff>177800</xdr:colOff>
      <xdr:row>107</xdr:row>
      <xdr:rowOff>118111</xdr:rowOff>
    </xdr:to>
    <xdr:cxnSp macro="">
      <xdr:nvCxnSpPr>
        <xdr:cNvPr id="932" name="直線コネクタ 931"/>
        <xdr:cNvCxnSpPr/>
      </xdr:nvCxnSpPr>
      <xdr:spPr>
        <a:xfrm>
          <a:off x="18395950" y="17890671"/>
          <a:ext cx="80645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65132</xdr:rowOff>
    </xdr:from>
    <xdr:to>
      <xdr:col>102</xdr:col>
      <xdr:colOff>165100</xdr:colOff>
      <xdr:row>107</xdr:row>
      <xdr:rowOff>166732</xdr:rowOff>
    </xdr:to>
    <xdr:sp macro="" textlink="">
      <xdr:nvSpPr>
        <xdr:cNvPr id="933" name="楕円 932"/>
        <xdr:cNvSpPr/>
      </xdr:nvSpPr>
      <xdr:spPr>
        <a:xfrm>
          <a:off x="17551400" y="178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115932</xdr:rowOff>
    </xdr:from>
    <xdr:to>
      <xdr:col>107</xdr:col>
      <xdr:colOff>50800</xdr:colOff>
      <xdr:row>107</xdr:row>
      <xdr:rowOff>117021</xdr:rowOff>
    </xdr:to>
    <xdr:cxnSp macro="">
      <xdr:nvCxnSpPr>
        <xdr:cNvPr id="934" name="直線コネクタ 933"/>
        <xdr:cNvCxnSpPr/>
      </xdr:nvCxnSpPr>
      <xdr:spPr>
        <a:xfrm>
          <a:off x="17602200" y="17889582"/>
          <a:ext cx="7937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64044</xdr:rowOff>
    </xdr:from>
    <xdr:to>
      <xdr:col>98</xdr:col>
      <xdr:colOff>38100</xdr:colOff>
      <xdr:row>107</xdr:row>
      <xdr:rowOff>165644</xdr:rowOff>
    </xdr:to>
    <xdr:sp macro="" textlink="">
      <xdr:nvSpPr>
        <xdr:cNvPr id="935" name="楕円 934"/>
        <xdr:cNvSpPr/>
      </xdr:nvSpPr>
      <xdr:spPr>
        <a:xfrm>
          <a:off x="16757650" y="178376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114844</xdr:rowOff>
    </xdr:from>
    <xdr:to>
      <xdr:col>102</xdr:col>
      <xdr:colOff>114300</xdr:colOff>
      <xdr:row>107</xdr:row>
      <xdr:rowOff>115932</xdr:rowOff>
    </xdr:to>
    <xdr:cxnSp macro="">
      <xdr:nvCxnSpPr>
        <xdr:cNvPr id="936" name="直線コネクタ 935"/>
        <xdr:cNvCxnSpPr/>
      </xdr:nvCxnSpPr>
      <xdr:spPr>
        <a:xfrm>
          <a:off x="16802100" y="17888494"/>
          <a:ext cx="8001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937" name="n_1aveValue【庁舎】&#10;一人当たり面積"/>
        <xdr:cNvSpPr txBox="1"/>
      </xdr:nvSpPr>
      <xdr:spPr>
        <a:xfrm>
          <a:off x="18980227" y="180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938" name="n_2aveValue【庁舎】&#10;一人当たり面積"/>
        <xdr:cNvSpPr txBox="1"/>
      </xdr:nvSpPr>
      <xdr:spPr>
        <a:xfrm>
          <a:off x="18180127" y="180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939" name="n_3aveValue【庁舎】&#10;一人当たり面積"/>
        <xdr:cNvSpPr txBox="1"/>
      </xdr:nvSpPr>
      <xdr:spPr>
        <a:xfrm>
          <a:off x="17386377" y="1802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940" name="n_4aveValue【庁舎】&#10;一人当たり面積"/>
        <xdr:cNvSpPr txBox="1"/>
      </xdr:nvSpPr>
      <xdr:spPr>
        <a:xfrm>
          <a:off x="16592627" y="1803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13988</xdr:rowOff>
    </xdr:from>
    <xdr:ext cx="469744" cy="259045"/>
    <xdr:sp macro="" textlink="">
      <xdr:nvSpPr>
        <xdr:cNvPr id="941" name="n_1mainValue【庁舎】&#10;一人当たり面積"/>
        <xdr:cNvSpPr txBox="1"/>
      </xdr:nvSpPr>
      <xdr:spPr>
        <a:xfrm>
          <a:off x="189802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12898</xdr:rowOff>
    </xdr:from>
    <xdr:ext cx="469744" cy="259045"/>
    <xdr:sp macro="" textlink="">
      <xdr:nvSpPr>
        <xdr:cNvPr id="942" name="n_2mainValue【庁舎】&#10;一人当たり面積"/>
        <xdr:cNvSpPr txBox="1"/>
      </xdr:nvSpPr>
      <xdr:spPr>
        <a:xfrm>
          <a:off x="181801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11809</xdr:rowOff>
    </xdr:from>
    <xdr:ext cx="469744" cy="259045"/>
    <xdr:sp macro="" textlink="">
      <xdr:nvSpPr>
        <xdr:cNvPr id="943" name="n_3mainValue【庁舎】&#10;一人当たり面積"/>
        <xdr:cNvSpPr txBox="1"/>
      </xdr:nvSpPr>
      <xdr:spPr>
        <a:xfrm>
          <a:off x="17386377" y="1761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10721</xdr:rowOff>
    </xdr:from>
    <xdr:ext cx="469744" cy="259045"/>
    <xdr:sp macro="" textlink="">
      <xdr:nvSpPr>
        <xdr:cNvPr id="944" name="n_4mainValue【庁舎】&#10;一人当たり面積"/>
        <xdr:cNvSpPr txBox="1"/>
      </xdr:nvSpPr>
      <xdr:spPr>
        <a:xfrm>
          <a:off x="16592627" y="1761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図書館が高い水準となっている。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消防施設については、新消防庁舎の整備を行ったことから、大幅に数値が減少している。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一般廃棄物処理施設は、連結対象団体である高座清掃施設組合において旧施設を除却したため、大幅に数値が減少している。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令和２年３月に策定した公共施設再整備計画により、今後は、既存の公共施設等の老朽化の進行も見据えた中で、公共施設等の更新費削減を目指し、計画を着実に実施していく。</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131,845
128,563
17.57
59,104,748
57,185,864
1,788,855
24,488,939
28,413,281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財政力指数の分母となる基準財政需要額は、社会福祉費の増を要因に</a:t>
          </a:r>
          <a:r>
            <a:rPr kumimoji="1" lang="en-US" altLang="ja-JP" sz="1300">
              <a:latin typeface="ＭＳ Ｐゴシック" panose="020B0600070205080204" pitchFamily="50" charset="-128"/>
              <a:ea typeface="ＭＳ Ｐゴシック" panose="020B0600070205080204" pitchFamily="50" charset="-128"/>
            </a:rPr>
            <a:t>538</a:t>
          </a:r>
          <a:r>
            <a:rPr kumimoji="1" lang="ja-JP" altLang="en-US" sz="1300">
              <a:latin typeface="ＭＳ Ｐゴシック" panose="020B0600070205080204" pitchFamily="50" charset="-128"/>
              <a:ea typeface="ＭＳ Ｐゴシック" panose="020B0600070205080204" pitchFamily="50" charset="-128"/>
            </a:rPr>
            <a:t>百万円増加し、基準財政需要額から臨時財政対策債への振替額が</a:t>
          </a:r>
          <a:r>
            <a:rPr kumimoji="1" lang="en-US" altLang="ja-JP" sz="1300">
              <a:latin typeface="ＭＳ Ｐゴシック" panose="020B0600070205080204" pitchFamily="50" charset="-128"/>
              <a:ea typeface="ＭＳ Ｐゴシック" panose="020B0600070205080204" pitchFamily="50" charset="-128"/>
            </a:rPr>
            <a:t>220</a:t>
          </a:r>
          <a:r>
            <a:rPr kumimoji="1" lang="ja-JP" altLang="en-US" sz="1300">
              <a:latin typeface="ＭＳ Ｐゴシック" panose="020B0600070205080204" pitchFamily="50" charset="-128"/>
              <a:ea typeface="ＭＳ Ｐゴシック" panose="020B0600070205080204" pitchFamily="50" charset="-128"/>
            </a:rPr>
            <a:t>百万円減少したことにより、前年度に比べ</a:t>
          </a:r>
          <a:r>
            <a:rPr kumimoji="1" lang="en-US" altLang="ja-JP" sz="1300">
              <a:latin typeface="ＭＳ Ｐゴシック" panose="020B0600070205080204" pitchFamily="50" charset="-128"/>
              <a:ea typeface="ＭＳ Ｐゴシック" panose="020B0600070205080204" pitchFamily="50" charset="-128"/>
            </a:rPr>
            <a:t>758</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財政力指数の分子となる基準財政収入額は、地方消費税交付金が増加したこと等により、前年度に比べ</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百万円増加した。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基準財政需要額、基準財政収入額はともに増加したが、基準財政収入額の増加幅が基準財政需要額の増加幅を上回ったため、前年度に比べ上昇した。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97367</xdr:rowOff>
    </xdr:to>
    <xdr:cxnSp macro="">
      <xdr:nvCxnSpPr>
        <xdr:cNvPr id="69" name="直線コネクタ 68"/>
        <xdr:cNvCxnSpPr/>
      </xdr:nvCxnSpPr>
      <xdr:spPr>
        <a:xfrm flipV="1">
          <a:off x="4114800" y="67638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97367</xdr:rowOff>
    </xdr:to>
    <xdr:cxnSp macro="">
      <xdr:nvCxnSpPr>
        <xdr:cNvPr id="72" name="直線コネクタ 71"/>
        <xdr:cNvCxnSpPr/>
      </xdr:nvCxnSpPr>
      <xdr:spPr>
        <a:xfrm>
          <a:off x="3225800" y="678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97367</xdr:rowOff>
    </xdr:from>
    <xdr:to>
      <xdr:col>15</xdr:col>
      <xdr:colOff>82550</xdr:colOff>
      <xdr:row>39</xdr:row>
      <xdr:rowOff>117475</xdr:rowOff>
    </xdr:to>
    <xdr:cxnSp macro="">
      <xdr:nvCxnSpPr>
        <xdr:cNvPr id="75" name="直線コネクタ 74"/>
        <xdr:cNvCxnSpPr/>
      </xdr:nvCxnSpPr>
      <xdr:spPr>
        <a:xfrm flipV="1">
          <a:off x="2336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117475</xdr:rowOff>
    </xdr:to>
    <xdr:cxnSp macro="">
      <xdr:nvCxnSpPr>
        <xdr:cNvPr id="78" name="直線コネクタ 77"/>
        <xdr:cNvCxnSpPr/>
      </xdr:nvCxnSpPr>
      <xdr:spPr>
        <a:xfrm>
          <a:off x="1447800" y="68040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89"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46567</xdr:rowOff>
    </xdr:from>
    <xdr:to>
      <xdr:col>15</xdr:col>
      <xdr:colOff>133350</xdr:colOff>
      <xdr:row>39</xdr:row>
      <xdr:rowOff>148167</xdr:rowOff>
    </xdr:to>
    <xdr:sp macro="" textlink="">
      <xdr:nvSpPr>
        <xdr:cNvPr id="92" name="楕円 91"/>
        <xdr:cNvSpPr/>
      </xdr:nvSpPr>
      <xdr:spPr>
        <a:xfrm>
          <a:off x="3175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93" name="テキスト ボックス 92"/>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66675</xdr:rowOff>
    </xdr:from>
    <xdr:to>
      <xdr:col>7</xdr:col>
      <xdr:colOff>31750</xdr:colOff>
      <xdr:row>39</xdr:row>
      <xdr:rowOff>168275</xdr:rowOff>
    </xdr:to>
    <xdr:sp macro="" textlink="">
      <xdr:nvSpPr>
        <xdr:cNvPr id="96" name="楕円 95"/>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7002</xdr:rowOff>
    </xdr:from>
    <xdr:ext cx="762000" cy="259045"/>
    <xdr:sp macro="" textlink="">
      <xdr:nvSpPr>
        <xdr:cNvPr id="97" name="テキスト ボックス 96"/>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ポイント上回り、過去５年で最も高い比率となった。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地方消費税交付金等の増加により分母の経常一般財源収入が増加したものの、人件費及び扶助費の増加に伴い分子の経常経費充当一般財源の増加率が上回ったことにより、前年度に比べ悪化した。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155448</xdr:rowOff>
    </xdr:from>
    <xdr:to>
      <xdr:col>23</xdr:col>
      <xdr:colOff>133350</xdr:colOff>
      <xdr:row>63</xdr:row>
      <xdr:rowOff>123952</xdr:rowOff>
    </xdr:to>
    <xdr:cxnSp macro="">
      <xdr:nvCxnSpPr>
        <xdr:cNvPr id="130" name="直線コネクタ 129"/>
        <xdr:cNvCxnSpPr/>
      </xdr:nvCxnSpPr>
      <xdr:spPr>
        <a:xfrm>
          <a:off x="4114800" y="10785348"/>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155448</xdr:rowOff>
    </xdr:from>
    <xdr:to>
      <xdr:col>19</xdr:col>
      <xdr:colOff>133350</xdr:colOff>
      <xdr:row>63</xdr:row>
      <xdr:rowOff>119126</xdr:rowOff>
    </xdr:to>
    <xdr:cxnSp macro="">
      <xdr:nvCxnSpPr>
        <xdr:cNvPr id="133" name="直線コネクタ 132"/>
        <xdr:cNvCxnSpPr/>
      </xdr:nvCxnSpPr>
      <xdr:spPr>
        <a:xfrm flipV="1">
          <a:off x="3225800" y="107853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124206</xdr:rowOff>
    </xdr:from>
    <xdr:to>
      <xdr:col>15</xdr:col>
      <xdr:colOff>82550</xdr:colOff>
      <xdr:row>63</xdr:row>
      <xdr:rowOff>119126</xdr:rowOff>
    </xdr:to>
    <xdr:cxnSp macro="">
      <xdr:nvCxnSpPr>
        <xdr:cNvPr id="136" name="直線コネクタ 135"/>
        <xdr:cNvCxnSpPr/>
      </xdr:nvCxnSpPr>
      <xdr:spPr>
        <a:xfrm>
          <a:off x="2336800" y="10582656"/>
          <a:ext cx="889000" cy="3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124206</xdr:rowOff>
    </xdr:from>
    <xdr:to>
      <xdr:col>11</xdr:col>
      <xdr:colOff>31750</xdr:colOff>
      <xdr:row>63</xdr:row>
      <xdr:rowOff>80518</xdr:rowOff>
    </xdr:to>
    <xdr:cxnSp macro="">
      <xdr:nvCxnSpPr>
        <xdr:cNvPr id="139" name="直線コネクタ 138"/>
        <xdr:cNvCxnSpPr/>
      </xdr:nvCxnSpPr>
      <xdr:spPr>
        <a:xfrm flipV="1">
          <a:off x="1447800" y="10582656"/>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3" name="テキスト ボックス 142"/>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49" name="楕円 148"/>
        <xdr:cNvSpPr/>
      </xdr:nvSpPr>
      <xdr:spPr>
        <a:xfrm>
          <a:off x="49022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45229</xdr:rowOff>
    </xdr:from>
    <xdr:ext cx="762000" cy="259045"/>
    <xdr:sp macro="" textlink="">
      <xdr:nvSpPr>
        <xdr:cNvPr id="150" name="財政構造の弾力性該当値テキスト"/>
        <xdr:cNvSpPr txBox="1"/>
      </xdr:nvSpPr>
      <xdr:spPr>
        <a:xfrm>
          <a:off x="5041900" y="1084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104648</xdr:rowOff>
    </xdr:from>
    <xdr:to>
      <xdr:col>19</xdr:col>
      <xdr:colOff>184150</xdr:colOff>
      <xdr:row>63</xdr:row>
      <xdr:rowOff>34798</xdr:rowOff>
    </xdr:to>
    <xdr:sp macro="" textlink="">
      <xdr:nvSpPr>
        <xdr:cNvPr id="151" name="楕円 150"/>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19575</xdr:rowOff>
    </xdr:from>
    <xdr:ext cx="736600" cy="259045"/>
    <xdr:sp macro="" textlink="">
      <xdr:nvSpPr>
        <xdr:cNvPr id="152" name="テキスト ボックス 151"/>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3" name="楕円 152"/>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4" name="テキスト ボックス 153"/>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73406</xdr:rowOff>
    </xdr:from>
    <xdr:to>
      <xdr:col>11</xdr:col>
      <xdr:colOff>82550</xdr:colOff>
      <xdr:row>62</xdr:row>
      <xdr:rowOff>3556</xdr:rowOff>
    </xdr:to>
    <xdr:sp macro="" textlink="">
      <xdr:nvSpPr>
        <xdr:cNvPr id="155" name="楕円 154"/>
        <xdr:cNvSpPr/>
      </xdr:nvSpPr>
      <xdr:spPr>
        <a:xfrm>
          <a:off x="2286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13733</xdr:rowOff>
    </xdr:from>
    <xdr:ext cx="762000" cy="259045"/>
    <xdr:sp macro="" textlink="">
      <xdr:nvSpPr>
        <xdr:cNvPr id="156" name="テキスト ボックス 155"/>
        <xdr:cNvSpPr txBox="1"/>
      </xdr:nvSpPr>
      <xdr:spPr>
        <a:xfrm>
          <a:off x="1955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7" name="楕円 156"/>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116095</xdr:rowOff>
    </xdr:from>
    <xdr:ext cx="762000" cy="259045"/>
    <xdr:sp macro="" textlink="">
      <xdr:nvSpPr>
        <xdr:cNvPr id="158" name="テキスト ボックス 157"/>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12,885</a:t>
          </a:r>
          <a:r>
            <a:rPr kumimoji="1" lang="ja-JP" altLang="en-US" sz="1300">
              <a:latin typeface="ＭＳ Ｐゴシック" panose="020B0600070205080204" pitchFamily="50" charset="-128"/>
              <a:ea typeface="ＭＳ Ｐゴシック" panose="020B0600070205080204" pitchFamily="50" charset="-128"/>
            </a:rPr>
            <a:t>円増加となり、増加傾向にあるが、類似団体、全国及び神奈川県平均をいずれも下回っている。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会計年度任用職員制度の運用開始、新型コロナウイルス感染症対策のための委託実施、同対策に要する備品購入等により人件費・物件費等が大幅に増加したことが要因である。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10187</xdr:rowOff>
    </xdr:from>
    <xdr:to>
      <xdr:col>23</xdr:col>
      <xdr:colOff>133350</xdr:colOff>
      <xdr:row>84</xdr:row>
      <xdr:rowOff>97833</xdr:rowOff>
    </xdr:to>
    <xdr:cxnSp macro="">
      <xdr:nvCxnSpPr>
        <xdr:cNvPr id="193" name="直線コネクタ 192"/>
        <xdr:cNvCxnSpPr/>
      </xdr:nvCxnSpPr>
      <xdr:spPr>
        <a:xfrm>
          <a:off x="4114800" y="14240537"/>
          <a:ext cx="838200" cy="25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156783</xdr:rowOff>
    </xdr:from>
    <xdr:to>
      <xdr:col>19</xdr:col>
      <xdr:colOff>133350</xdr:colOff>
      <xdr:row>83</xdr:row>
      <xdr:rowOff>10187</xdr:rowOff>
    </xdr:to>
    <xdr:cxnSp macro="">
      <xdr:nvCxnSpPr>
        <xdr:cNvPr id="196" name="直線コネクタ 195"/>
        <xdr:cNvCxnSpPr/>
      </xdr:nvCxnSpPr>
      <xdr:spPr>
        <a:xfrm>
          <a:off x="3225800" y="14215683"/>
          <a:ext cx="8890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124930</xdr:rowOff>
    </xdr:from>
    <xdr:to>
      <xdr:col>15</xdr:col>
      <xdr:colOff>82550</xdr:colOff>
      <xdr:row>82</xdr:row>
      <xdr:rowOff>156783</xdr:rowOff>
    </xdr:to>
    <xdr:cxnSp macro="">
      <xdr:nvCxnSpPr>
        <xdr:cNvPr id="199" name="直線コネクタ 198"/>
        <xdr:cNvCxnSpPr/>
      </xdr:nvCxnSpPr>
      <xdr:spPr>
        <a:xfrm>
          <a:off x="2336800" y="14183830"/>
          <a:ext cx="8890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84232</xdr:rowOff>
    </xdr:from>
    <xdr:to>
      <xdr:col>11</xdr:col>
      <xdr:colOff>31750</xdr:colOff>
      <xdr:row>82</xdr:row>
      <xdr:rowOff>124930</xdr:rowOff>
    </xdr:to>
    <xdr:cxnSp macro="">
      <xdr:nvCxnSpPr>
        <xdr:cNvPr id="202" name="直線コネクタ 201"/>
        <xdr:cNvCxnSpPr/>
      </xdr:nvCxnSpPr>
      <xdr:spPr>
        <a:xfrm>
          <a:off x="1447800" y="14143132"/>
          <a:ext cx="889000" cy="4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154328</xdr:rowOff>
    </xdr:from>
    <xdr:ext cx="762000" cy="259045"/>
    <xdr:sp macro="" textlink="">
      <xdr:nvSpPr>
        <xdr:cNvPr id="206" name="テキスト ボックス 205"/>
        <xdr:cNvSpPr txBox="1"/>
      </xdr:nvSpPr>
      <xdr:spPr>
        <a:xfrm>
          <a:off x="1066800" y="143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47033</xdr:rowOff>
    </xdr:from>
    <xdr:to>
      <xdr:col>23</xdr:col>
      <xdr:colOff>184150</xdr:colOff>
      <xdr:row>84</xdr:row>
      <xdr:rowOff>148633</xdr:rowOff>
    </xdr:to>
    <xdr:sp macro="" textlink="">
      <xdr:nvSpPr>
        <xdr:cNvPr id="212" name="楕円 211"/>
        <xdr:cNvSpPr/>
      </xdr:nvSpPr>
      <xdr:spPr>
        <a:xfrm>
          <a:off x="4902200" y="1444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63560</xdr:rowOff>
    </xdr:from>
    <xdr:ext cx="762000" cy="259045"/>
    <xdr:sp macro="" textlink="">
      <xdr:nvSpPr>
        <xdr:cNvPr id="213" name="人件費・物件費等の状況該当値テキスト"/>
        <xdr:cNvSpPr txBox="1"/>
      </xdr:nvSpPr>
      <xdr:spPr>
        <a:xfrm>
          <a:off x="5041900" y="14293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130837</xdr:rowOff>
    </xdr:from>
    <xdr:to>
      <xdr:col>19</xdr:col>
      <xdr:colOff>184150</xdr:colOff>
      <xdr:row>83</xdr:row>
      <xdr:rowOff>60987</xdr:rowOff>
    </xdr:to>
    <xdr:sp macro="" textlink="">
      <xdr:nvSpPr>
        <xdr:cNvPr id="214" name="楕円 213"/>
        <xdr:cNvSpPr/>
      </xdr:nvSpPr>
      <xdr:spPr>
        <a:xfrm>
          <a:off x="4064000" y="1418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71164</xdr:rowOff>
    </xdr:from>
    <xdr:ext cx="736600" cy="259045"/>
    <xdr:sp macro="" textlink="">
      <xdr:nvSpPr>
        <xdr:cNvPr id="215" name="テキスト ボックス 214"/>
        <xdr:cNvSpPr txBox="1"/>
      </xdr:nvSpPr>
      <xdr:spPr>
        <a:xfrm>
          <a:off x="3733800" y="1395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105983</xdr:rowOff>
    </xdr:from>
    <xdr:to>
      <xdr:col>15</xdr:col>
      <xdr:colOff>133350</xdr:colOff>
      <xdr:row>83</xdr:row>
      <xdr:rowOff>36133</xdr:rowOff>
    </xdr:to>
    <xdr:sp macro="" textlink="">
      <xdr:nvSpPr>
        <xdr:cNvPr id="216" name="楕円 215"/>
        <xdr:cNvSpPr/>
      </xdr:nvSpPr>
      <xdr:spPr>
        <a:xfrm>
          <a:off x="3175000" y="141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46310</xdr:rowOff>
    </xdr:from>
    <xdr:ext cx="762000" cy="259045"/>
    <xdr:sp macro="" textlink="">
      <xdr:nvSpPr>
        <xdr:cNvPr id="217" name="テキスト ボックス 216"/>
        <xdr:cNvSpPr txBox="1"/>
      </xdr:nvSpPr>
      <xdr:spPr>
        <a:xfrm>
          <a:off x="2844800" y="1393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74130</xdr:rowOff>
    </xdr:from>
    <xdr:to>
      <xdr:col>11</xdr:col>
      <xdr:colOff>82550</xdr:colOff>
      <xdr:row>83</xdr:row>
      <xdr:rowOff>4280</xdr:rowOff>
    </xdr:to>
    <xdr:sp macro="" textlink="">
      <xdr:nvSpPr>
        <xdr:cNvPr id="218" name="楕円 217"/>
        <xdr:cNvSpPr/>
      </xdr:nvSpPr>
      <xdr:spPr>
        <a:xfrm>
          <a:off x="2286000" y="141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14457</xdr:rowOff>
    </xdr:from>
    <xdr:ext cx="762000" cy="259045"/>
    <xdr:sp macro="" textlink="">
      <xdr:nvSpPr>
        <xdr:cNvPr id="219" name="テキスト ボックス 218"/>
        <xdr:cNvSpPr txBox="1"/>
      </xdr:nvSpPr>
      <xdr:spPr>
        <a:xfrm>
          <a:off x="1955800" y="1390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33432</xdr:rowOff>
    </xdr:from>
    <xdr:to>
      <xdr:col>7</xdr:col>
      <xdr:colOff>31750</xdr:colOff>
      <xdr:row>82</xdr:row>
      <xdr:rowOff>135032</xdr:rowOff>
    </xdr:to>
    <xdr:sp macro="" textlink="">
      <xdr:nvSpPr>
        <xdr:cNvPr id="220" name="楕円 219"/>
        <xdr:cNvSpPr/>
      </xdr:nvSpPr>
      <xdr:spPr>
        <a:xfrm>
          <a:off x="1397000" y="1409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145209</xdr:rowOff>
    </xdr:from>
    <xdr:ext cx="762000" cy="259045"/>
    <xdr:sp macro="" textlink="">
      <xdr:nvSpPr>
        <xdr:cNvPr id="221" name="テキスト ボックス 220"/>
        <xdr:cNvSpPr txBox="1"/>
      </xdr:nvSpPr>
      <xdr:spPr>
        <a:xfrm>
          <a:off x="1066800" y="1386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ポイント上回り、類似団体及び全国市の平均を上回った。</a:t>
          </a:r>
        </a:p>
        <a:p>
          <a:r>
            <a:rPr kumimoji="1" lang="ja-JP" altLang="en-US" sz="1300">
              <a:latin typeface="ＭＳ Ｐゴシック" panose="020B0600070205080204" pitchFamily="50" charset="-128"/>
              <a:ea typeface="ＭＳ Ｐゴシック" panose="020B0600070205080204" pitchFamily="50" charset="-128"/>
            </a:rPr>
            <a:t>　国家公務員の給与水準とほぼ同水準だが、初任給基準や給料表が国と異なるため高くなっている。今後、採用及び退職により変動が見込まれるが、より一層の給与適正化に努める。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89</xdr:row>
      <xdr:rowOff>907</xdr:rowOff>
    </xdr:to>
    <xdr:cxnSp macro="">
      <xdr:nvCxnSpPr>
        <xdr:cNvPr id="257" name="直線コネクタ 256"/>
        <xdr:cNvCxnSpPr/>
      </xdr:nvCxnSpPr>
      <xdr:spPr>
        <a:xfrm>
          <a:off x="16179800" y="151910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88</xdr:row>
      <xdr:rowOff>137886</xdr:rowOff>
    </xdr:to>
    <xdr:cxnSp macro="">
      <xdr:nvCxnSpPr>
        <xdr:cNvPr id="260" name="直線コネクタ 259"/>
        <xdr:cNvCxnSpPr/>
      </xdr:nvCxnSpPr>
      <xdr:spPr>
        <a:xfrm flipV="1">
          <a:off x="15290800" y="151910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88</xdr:row>
      <xdr:rowOff>137886</xdr:rowOff>
    </xdr:to>
    <xdr:cxnSp macro="">
      <xdr:nvCxnSpPr>
        <xdr:cNvPr id="263" name="直線コネクタ 262"/>
        <xdr:cNvCxnSpPr/>
      </xdr:nvCxnSpPr>
      <xdr:spPr>
        <a:xfrm>
          <a:off x="14401800" y="151910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103414</xdr:rowOff>
    </xdr:to>
    <xdr:cxnSp macro="">
      <xdr:nvCxnSpPr>
        <xdr:cNvPr id="266" name="直線コネクタ 265"/>
        <xdr:cNvCxnSpPr/>
      </xdr:nvCxnSpPr>
      <xdr:spPr>
        <a:xfrm>
          <a:off x="13512800" y="151220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76" name="楕円 275"/>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17434</xdr:rowOff>
    </xdr:from>
    <xdr:ext cx="762000" cy="259045"/>
    <xdr:sp macro="" textlink="">
      <xdr:nvSpPr>
        <xdr:cNvPr id="277" name="給与水準   （国との比較）該当値テキスト"/>
        <xdr:cNvSpPr txBox="1"/>
      </xdr:nvSpPr>
      <xdr:spPr>
        <a:xfrm>
          <a:off x="17106900" y="1510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8" name="楕円 277"/>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9" name="テキスト ボックス 278"/>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0" name="楕円 279"/>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1" name="テキスト ボックス 280"/>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52614</xdr:rowOff>
    </xdr:from>
    <xdr:to>
      <xdr:col>68</xdr:col>
      <xdr:colOff>203200</xdr:colOff>
      <xdr:row>88</xdr:row>
      <xdr:rowOff>154214</xdr:rowOff>
    </xdr:to>
    <xdr:sp macro="" textlink="">
      <xdr:nvSpPr>
        <xdr:cNvPr id="282" name="楕円 281"/>
        <xdr:cNvSpPr/>
      </xdr:nvSpPr>
      <xdr:spPr>
        <a:xfrm>
          <a:off x="14351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138991</xdr:rowOff>
    </xdr:from>
    <xdr:ext cx="762000" cy="259045"/>
    <xdr:sp macro="" textlink="">
      <xdr:nvSpPr>
        <xdr:cNvPr id="283" name="テキスト ボックス 282"/>
        <xdr:cNvSpPr txBox="1"/>
      </xdr:nvSpPr>
      <xdr:spPr>
        <a:xfrm>
          <a:off x="14020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4" name="楕円 283"/>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5" name="テキスト ボックス 284"/>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下回った。過去５年間はほぼ横ばいで推移している。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今後も事務事業の見直し等により定員管理の適正化に努める。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74613</xdr:rowOff>
    </xdr:from>
    <xdr:to>
      <xdr:col>81</xdr:col>
      <xdr:colOff>44450</xdr:colOff>
      <xdr:row>62</xdr:row>
      <xdr:rowOff>76623</xdr:rowOff>
    </xdr:to>
    <xdr:cxnSp macro="">
      <xdr:nvCxnSpPr>
        <xdr:cNvPr id="320" name="直線コネクタ 319"/>
        <xdr:cNvCxnSpPr/>
      </xdr:nvCxnSpPr>
      <xdr:spPr>
        <a:xfrm flipV="1">
          <a:off x="16179800" y="10704513"/>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76623</xdr:rowOff>
    </xdr:from>
    <xdr:to>
      <xdr:col>77</xdr:col>
      <xdr:colOff>44450</xdr:colOff>
      <xdr:row>62</xdr:row>
      <xdr:rowOff>78634</xdr:rowOff>
    </xdr:to>
    <xdr:cxnSp macro="">
      <xdr:nvCxnSpPr>
        <xdr:cNvPr id="323" name="直線コネクタ 322"/>
        <xdr:cNvCxnSpPr/>
      </xdr:nvCxnSpPr>
      <xdr:spPr>
        <a:xfrm flipV="1">
          <a:off x="15290800" y="1070652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78634</xdr:rowOff>
    </xdr:from>
    <xdr:to>
      <xdr:col>72</xdr:col>
      <xdr:colOff>203200</xdr:colOff>
      <xdr:row>62</xdr:row>
      <xdr:rowOff>80645</xdr:rowOff>
    </xdr:to>
    <xdr:cxnSp macro="">
      <xdr:nvCxnSpPr>
        <xdr:cNvPr id="326" name="直線コネクタ 325"/>
        <xdr:cNvCxnSpPr/>
      </xdr:nvCxnSpPr>
      <xdr:spPr>
        <a:xfrm flipV="1">
          <a:off x="14401800" y="1070853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80645</xdr:rowOff>
    </xdr:from>
    <xdr:to>
      <xdr:col>68</xdr:col>
      <xdr:colOff>152400</xdr:colOff>
      <xdr:row>62</xdr:row>
      <xdr:rowOff>82656</xdr:rowOff>
    </xdr:to>
    <xdr:cxnSp macro="">
      <xdr:nvCxnSpPr>
        <xdr:cNvPr id="329" name="直線コネクタ 328"/>
        <xdr:cNvCxnSpPr/>
      </xdr:nvCxnSpPr>
      <xdr:spPr>
        <a:xfrm flipV="1">
          <a:off x="13512800" y="1071054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23813</xdr:rowOff>
    </xdr:from>
    <xdr:to>
      <xdr:col>81</xdr:col>
      <xdr:colOff>95250</xdr:colOff>
      <xdr:row>62</xdr:row>
      <xdr:rowOff>125413</xdr:rowOff>
    </xdr:to>
    <xdr:sp macro="" textlink="">
      <xdr:nvSpPr>
        <xdr:cNvPr id="339" name="楕円 338"/>
        <xdr:cNvSpPr/>
      </xdr:nvSpPr>
      <xdr:spPr>
        <a:xfrm>
          <a:off x="169672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40340</xdr:rowOff>
    </xdr:from>
    <xdr:ext cx="762000" cy="259045"/>
    <xdr:sp macro="" textlink="">
      <xdr:nvSpPr>
        <xdr:cNvPr id="340" name="定員管理の状況該当値テキスト"/>
        <xdr:cNvSpPr txBox="1"/>
      </xdr:nvSpPr>
      <xdr:spPr>
        <a:xfrm>
          <a:off x="171069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25823</xdr:rowOff>
    </xdr:from>
    <xdr:to>
      <xdr:col>77</xdr:col>
      <xdr:colOff>95250</xdr:colOff>
      <xdr:row>62</xdr:row>
      <xdr:rowOff>127423</xdr:rowOff>
    </xdr:to>
    <xdr:sp macro="" textlink="">
      <xdr:nvSpPr>
        <xdr:cNvPr id="341" name="楕円 340"/>
        <xdr:cNvSpPr/>
      </xdr:nvSpPr>
      <xdr:spPr>
        <a:xfrm>
          <a:off x="16129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137600</xdr:rowOff>
    </xdr:from>
    <xdr:ext cx="736600" cy="259045"/>
    <xdr:sp macro="" textlink="">
      <xdr:nvSpPr>
        <xdr:cNvPr id="342" name="テキスト ボックス 341"/>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27834</xdr:rowOff>
    </xdr:from>
    <xdr:to>
      <xdr:col>73</xdr:col>
      <xdr:colOff>44450</xdr:colOff>
      <xdr:row>62</xdr:row>
      <xdr:rowOff>129434</xdr:rowOff>
    </xdr:to>
    <xdr:sp macro="" textlink="">
      <xdr:nvSpPr>
        <xdr:cNvPr id="343" name="楕円 342"/>
        <xdr:cNvSpPr/>
      </xdr:nvSpPr>
      <xdr:spPr>
        <a:xfrm>
          <a:off x="15240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139611</xdr:rowOff>
    </xdr:from>
    <xdr:ext cx="762000" cy="259045"/>
    <xdr:sp macro="" textlink="">
      <xdr:nvSpPr>
        <xdr:cNvPr id="344" name="テキスト ボックス 343"/>
        <xdr:cNvSpPr txBox="1"/>
      </xdr:nvSpPr>
      <xdr:spPr>
        <a:xfrm>
          <a:off x="14909800" y="1042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29845</xdr:rowOff>
    </xdr:from>
    <xdr:to>
      <xdr:col>68</xdr:col>
      <xdr:colOff>203200</xdr:colOff>
      <xdr:row>62</xdr:row>
      <xdr:rowOff>131445</xdr:rowOff>
    </xdr:to>
    <xdr:sp macro="" textlink="">
      <xdr:nvSpPr>
        <xdr:cNvPr id="345" name="楕円 344"/>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141622</xdr:rowOff>
    </xdr:from>
    <xdr:ext cx="762000" cy="259045"/>
    <xdr:sp macro="" textlink="">
      <xdr:nvSpPr>
        <xdr:cNvPr id="346" name="テキスト ボックス 345"/>
        <xdr:cNvSpPr txBox="1"/>
      </xdr:nvSpPr>
      <xdr:spPr>
        <a:xfrm>
          <a:off x="14020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31856</xdr:rowOff>
    </xdr:from>
    <xdr:to>
      <xdr:col>64</xdr:col>
      <xdr:colOff>152400</xdr:colOff>
      <xdr:row>62</xdr:row>
      <xdr:rowOff>133456</xdr:rowOff>
    </xdr:to>
    <xdr:sp macro="" textlink="">
      <xdr:nvSpPr>
        <xdr:cNvPr id="347" name="楕円 346"/>
        <xdr:cNvSpPr/>
      </xdr:nvSpPr>
      <xdr:spPr>
        <a:xfrm>
          <a:off x="13462000" y="106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143633</xdr:rowOff>
    </xdr:from>
    <xdr:ext cx="762000" cy="259045"/>
    <xdr:sp macro="" textlink="">
      <xdr:nvSpPr>
        <xdr:cNvPr id="348" name="テキスト ボックス 347"/>
        <xdr:cNvSpPr txBox="1"/>
      </xdr:nvSpPr>
      <xdr:spPr>
        <a:xfrm>
          <a:off x="13131800" y="1043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３ヵ年平均は、前年度と比べ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ポイント下回り、過去５年間で最も低い比率となった。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一般会計で借り入れた地方債の元利償還金が増加したこと等により、令和２年度単年度比率は前年度に比べ上昇したが、平成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年度の単年度比率に比べ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年度から令和２年度までの３ヵ年平均においては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ポイント改善したことによる。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67733</xdr:rowOff>
    </xdr:from>
    <xdr:to>
      <xdr:col>81</xdr:col>
      <xdr:colOff>44450</xdr:colOff>
      <xdr:row>38</xdr:row>
      <xdr:rowOff>83820</xdr:rowOff>
    </xdr:to>
    <xdr:cxnSp macro="">
      <xdr:nvCxnSpPr>
        <xdr:cNvPr id="381" name="直線コネクタ 380"/>
        <xdr:cNvCxnSpPr/>
      </xdr:nvCxnSpPr>
      <xdr:spPr>
        <a:xfrm flipV="1">
          <a:off x="16179800" y="65828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83820</xdr:rowOff>
    </xdr:from>
    <xdr:to>
      <xdr:col>77</xdr:col>
      <xdr:colOff>44450</xdr:colOff>
      <xdr:row>38</xdr:row>
      <xdr:rowOff>115994</xdr:rowOff>
    </xdr:to>
    <xdr:cxnSp macro="">
      <xdr:nvCxnSpPr>
        <xdr:cNvPr id="384" name="直線コネクタ 383"/>
        <xdr:cNvCxnSpPr/>
      </xdr:nvCxnSpPr>
      <xdr:spPr>
        <a:xfrm flipV="1">
          <a:off x="15290800" y="65989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39</xdr:row>
      <xdr:rowOff>8890</xdr:rowOff>
    </xdr:to>
    <xdr:cxnSp macro="">
      <xdr:nvCxnSpPr>
        <xdr:cNvPr id="387" name="直線コネクタ 386"/>
        <xdr:cNvCxnSpPr/>
      </xdr:nvCxnSpPr>
      <xdr:spPr>
        <a:xfrm flipV="1">
          <a:off x="14401800" y="66310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16933</xdr:rowOff>
    </xdr:to>
    <xdr:cxnSp macro="">
      <xdr:nvCxnSpPr>
        <xdr:cNvPr id="390" name="直線コネクタ 389"/>
        <xdr:cNvCxnSpPr/>
      </xdr:nvCxnSpPr>
      <xdr:spPr>
        <a:xfrm flipV="1">
          <a:off x="13512800" y="66954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0" name="楕円 399"/>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1" name="公債費負担の状況該当値テキスト"/>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2" name="楕円 401"/>
        <xdr:cNvSpPr/>
      </xdr:nvSpPr>
      <xdr:spPr>
        <a:xfrm>
          <a:off x="16129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3" name="テキスト ボックス 402"/>
        <xdr:cNvSpPr txBox="1"/>
      </xdr:nvSpPr>
      <xdr:spPr>
        <a:xfrm>
          <a:off x="15798800" y="631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4" name="楕円 403"/>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5" name="テキスト ボックス 404"/>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129540</xdr:rowOff>
    </xdr:from>
    <xdr:to>
      <xdr:col>68</xdr:col>
      <xdr:colOff>203200</xdr:colOff>
      <xdr:row>39</xdr:row>
      <xdr:rowOff>59690</xdr:rowOff>
    </xdr:to>
    <xdr:sp macro="" textlink="">
      <xdr:nvSpPr>
        <xdr:cNvPr id="406" name="楕円 405"/>
        <xdr:cNvSpPr/>
      </xdr:nvSpPr>
      <xdr:spPr>
        <a:xfrm>
          <a:off x="14351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69867</xdr:rowOff>
    </xdr:from>
    <xdr:ext cx="762000" cy="259045"/>
    <xdr:sp macro="" textlink="">
      <xdr:nvSpPr>
        <xdr:cNvPr id="407" name="テキスト ボックス 406"/>
        <xdr:cNvSpPr txBox="1"/>
      </xdr:nvSpPr>
      <xdr:spPr>
        <a:xfrm>
          <a:off x="14020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8" name="楕円 407"/>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09" name="テキスト ボックス 408"/>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ポイント下回り、過去５年間で３番目に高い比率となったものの、全国及び神奈川県平均を下回った。</a:t>
          </a:r>
        </a:p>
        <a:p>
          <a:r>
            <a:rPr kumimoji="1" lang="ja-JP" altLang="en-US" sz="1300">
              <a:latin typeface="ＭＳ Ｐゴシック" panose="020B0600070205080204" pitchFamily="50" charset="-128"/>
              <a:ea typeface="ＭＳ Ｐゴシック" panose="020B0600070205080204" pitchFamily="50" charset="-128"/>
            </a:rPr>
            <a:t>　標準税収入額等合計の増に伴う標準財政規模の増により、将来負担比率の分母が増加し、下水道事業債等の元金償還に充てる、一般会計の負担金見込額の減により、将来負担比率の分子が減少したことによる。</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112077</xdr:rowOff>
    </xdr:from>
    <xdr:to>
      <xdr:col>81</xdr:col>
      <xdr:colOff>44450</xdr:colOff>
      <xdr:row>17</xdr:row>
      <xdr:rowOff>23072</xdr:rowOff>
    </xdr:to>
    <xdr:cxnSp macro="">
      <xdr:nvCxnSpPr>
        <xdr:cNvPr id="443" name="直線コネクタ 442"/>
        <xdr:cNvCxnSpPr/>
      </xdr:nvCxnSpPr>
      <xdr:spPr>
        <a:xfrm flipV="1">
          <a:off x="16179800" y="2855277"/>
          <a:ext cx="838200" cy="8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14516</xdr:rowOff>
    </xdr:from>
    <xdr:ext cx="762000" cy="259045"/>
    <xdr:sp macro="" textlink="">
      <xdr:nvSpPr>
        <xdr:cNvPr id="444" name="将来負担の状況平均値テキスト"/>
        <xdr:cNvSpPr txBox="1"/>
      </xdr:nvSpPr>
      <xdr:spPr>
        <a:xfrm>
          <a:off x="17106900" y="2243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122132</xdr:rowOff>
    </xdr:from>
    <xdr:to>
      <xdr:col>77</xdr:col>
      <xdr:colOff>44450</xdr:colOff>
      <xdr:row>17</xdr:row>
      <xdr:rowOff>23072</xdr:rowOff>
    </xdr:to>
    <xdr:cxnSp macro="">
      <xdr:nvCxnSpPr>
        <xdr:cNvPr id="446" name="直線コネクタ 445"/>
        <xdr:cNvCxnSpPr/>
      </xdr:nvCxnSpPr>
      <xdr:spPr>
        <a:xfrm>
          <a:off x="15290800" y="28653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88477</xdr:rowOff>
    </xdr:from>
    <xdr:to>
      <xdr:col>72</xdr:col>
      <xdr:colOff>203200</xdr:colOff>
      <xdr:row>16</xdr:row>
      <xdr:rowOff>122132</xdr:rowOff>
    </xdr:to>
    <xdr:cxnSp macro="">
      <xdr:nvCxnSpPr>
        <xdr:cNvPr id="449" name="直線コネクタ 448"/>
        <xdr:cNvCxnSpPr/>
      </xdr:nvCxnSpPr>
      <xdr:spPr>
        <a:xfrm>
          <a:off x="14401800" y="2660227"/>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20108</xdr:rowOff>
    </xdr:from>
    <xdr:to>
      <xdr:col>73</xdr:col>
      <xdr:colOff>44450</xdr:colOff>
      <xdr:row>14</xdr:row>
      <xdr:rowOff>121708</xdr:rowOff>
    </xdr:to>
    <xdr:sp macro="" textlink="">
      <xdr:nvSpPr>
        <xdr:cNvPr id="450" name="フローチャート: 判断 449"/>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51" name="テキスト ボックス 450"/>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4022</xdr:rowOff>
    </xdr:from>
    <xdr:to>
      <xdr:col>68</xdr:col>
      <xdr:colOff>152400</xdr:colOff>
      <xdr:row>15</xdr:row>
      <xdr:rowOff>88477</xdr:rowOff>
    </xdr:to>
    <xdr:cxnSp macro="">
      <xdr:nvCxnSpPr>
        <xdr:cNvPr id="452" name="直線コネクタ 451"/>
        <xdr:cNvCxnSpPr/>
      </xdr:nvCxnSpPr>
      <xdr:spPr>
        <a:xfrm>
          <a:off x="13512800" y="2575772"/>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3" name="フローチャート: 判断 452"/>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4" name="テキスト ボックス 453"/>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5" name="フローチャート: 判断 454"/>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136119</xdr:rowOff>
    </xdr:from>
    <xdr:ext cx="762000" cy="259045"/>
    <xdr:sp macro="" textlink="">
      <xdr:nvSpPr>
        <xdr:cNvPr id="456" name="テキスト ボックス 455"/>
        <xdr:cNvSpPr txBox="1"/>
      </xdr:nvSpPr>
      <xdr:spPr>
        <a:xfrm>
          <a:off x="13131800" y="27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61277</xdr:rowOff>
    </xdr:from>
    <xdr:to>
      <xdr:col>81</xdr:col>
      <xdr:colOff>95250</xdr:colOff>
      <xdr:row>16</xdr:row>
      <xdr:rowOff>162877</xdr:rowOff>
    </xdr:to>
    <xdr:sp macro="" textlink="">
      <xdr:nvSpPr>
        <xdr:cNvPr id="462" name="楕円 461"/>
        <xdr:cNvSpPr/>
      </xdr:nvSpPr>
      <xdr:spPr>
        <a:xfrm>
          <a:off x="16967200" y="28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33354</xdr:rowOff>
    </xdr:from>
    <xdr:ext cx="762000" cy="259045"/>
    <xdr:sp macro="" textlink="">
      <xdr:nvSpPr>
        <xdr:cNvPr id="463" name="将来負担の状況該当値テキスト"/>
        <xdr:cNvSpPr txBox="1"/>
      </xdr:nvSpPr>
      <xdr:spPr>
        <a:xfrm>
          <a:off x="17106900" y="277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143722</xdr:rowOff>
    </xdr:from>
    <xdr:to>
      <xdr:col>77</xdr:col>
      <xdr:colOff>95250</xdr:colOff>
      <xdr:row>17</xdr:row>
      <xdr:rowOff>73872</xdr:rowOff>
    </xdr:to>
    <xdr:sp macro="" textlink="">
      <xdr:nvSpPr>
        <xdr:cNvPr id="464" name="楕円 463"/>
        <xdr:cNvSpPr/>
      </xdr:nvSpPr>
      <xdr:spPr>
        <a:xfrm>
          <a:off x="16129000" y="28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58649</xdr:rowOff>
    </xdr:from>
    <xdr:ext cx="736600" cy="259045"/>
    <xdr:sp macro="" textlink="">
      <xdr:nvSpPr>
        <xdr:cNvPr id="465" name="テキスト ボックス 464"/>
        <xdr:cNvSpPr txBox="1"/>
      </xdr:nvSpPr>
      <xdr:spPr>
        <a:xfrm>
          <a:off x="15798800" y="2973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71332</xdr:rowOff>
    </xdr:from>
    <xdr:to>
      <xdr:col>73</xdr:col>
      <xdr:colOff>44450</xdr:colOff>
      <xdr:row>17</xdr:row>
      <xdr:rowOff>1482</xdr:rowOff>
    </xdr:to>
    <xdr:sp macro="" textlink="">
      <xdr:nvSpPr>
        <xdr:cNvPr id="466" name="楕円 465"/>
        <xdr:cNvSpPr/>
      </xdr:nvSpPr>
      <xdr:spPr>
        <a:xfrm>
          <a:off x="15240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157709</xdr:rowOff>
    </xdr:from>
    <xdr:ext cx="762000" cy="259045"/>
    <xdr:sp macro="" textlink="">
      <xdr:nvSpPr>
        <xdr:cNvPr id="467" name="テキスト ボックス 466"/>
        <xdr:cNvSpPr txBox="1"/>
      </xdr:nvSpPr>
      <xdr:spPr>
        <a:xfrm>
          <a:off x="14909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8" name="楕円 467"/>
        <xdr:cNvSpPr/>
      </xdr:nvSpPr>
      <xdr:spPr>
        <a:xfrm>
          <a:off x="14351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9" name="テキスト ボックス 468"/>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70" name="楕円 469"/>
        <xdr:cNvSpPr/>
      </xdr:nvSpPr>
      <xdr:spPr>
        <a:xfrm>
          <a:off x="13462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71" name="テキスト ボックス 470"/>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131,845
128,563
17.57
59,104,748
57,185,864
1,788,855
24,488,939
28,413,281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ポイント上回り、過去５年間で最も高い比率となった。</a:t>
          </a:r>
        </a:p>
        <a:p>
          <a:r>
            <a:rPr kumimoji="1" lang="ja-JP" altLang="en-US" sz="1300">
              <a:latin typeface="ＭＳ Ｐゴシック" panose="020B0600070205080204" pitchFamily="50" charset="-128"/>
              <a:ea typeface="ＭＳ Ｐゴシック" panose="020B0600070205080204" pitchFamily="50" charset="-128"/>
            </a:rPr>
            <a:t>　神奈川県平均を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ポイント下回ったが、全国平均を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退職者の増加や会計年度任用職員制度の運用開始により、分子の経常経費充当一般財源が増加し、分母（経常一般財源収入等）の増加率を上回ったため、</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比率は前年度より悪化した。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149860</xdr:rowOff>
    </xdr:from>
    <xdr:to>
      <xdr:col>24</xdr:col>
      <xdr:colOff>25400</xdr:colOff>
      <xdr:row>39</xdr:row>
      <xdr:rowOff>146050</xdr:rowOff>
    </xdr:to>
    <xdr:cxnSp macro="">
      <xdr:nvCxnSpPr>
        <xdr:cNvPr id="66" name="直線コネクタ 65"/>
        <xdr:cNvCxnSpPr/>
      </xdr:nvCxnSpPr>
      <xdr:spPr>
        <a:xfrm>
          <a:off x="3987800" y="66649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50817</xdr:rowOff>
    </xdr:from>
    <xdr:ext cx="762000" cy="259045"/>
    <xdr:sp macro="" textlink="">
      <xdr:nvSpPr>
        <xdr:cNvPr id="67" name="人件費平均値テキスト"/>
        <xdr:cNvSpPr txBox="1"/>
      </xdr:nvSpPr>
      <xdr:spPr>
        <a:xfrm>
          <a:off x="4914900" y="622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8890</xdr:rowOff>
    </xdr:to>
    <xdr:cxnSp macro="">
      <xdr:nvCxnSpPr>
        <xdr:cNvPr id="69" name="直線コネクタ 68"/>
        <xdr:cNvCxnSpPr/>
      </xdr:nvCxnSpPr>
      <xdr:spPr>
        <a:xfrm flipV="1">
          <a:off x="3098800" y="6664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39</xdr:row>
      <xdr:rowOff>8890</xdr:rowOff>
    </xdr:to>
    <xdr:cxnSp macro="">
      <xdr:nvCxnSpPr>
        <xdr:cNvPr id="72" name="直線コネクタ 71"/>
        <xdr:cNvCxnSpPr/>
      </xdr:nvCxnSpPr>
      <xdr:spPr>
        <a:xfrm>
          <a:off x="2209800" y="65354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39</xdr:row>
      <xdr:rowOff>46990</xdr:rowOff>
    </xdr:to>
    <xdr:cxnSp macro="">
      <xdr:nvCxnSpPr>
        <xdr:cNvPr id="75" name="直線コネクタ 74"/>
        <xdr:cNvCxnSpPr/>
      </xdr:nvCxnSpPr>
      <xdr:spPr>
        <a:xfrm flipV="1">
          <a:off x="1320800" y="65354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95250</xdr:rowOff>
    </xdr:from>
    <xdr:to>
      <xdr:col>24</xdr:col>
      <xdr:colOff>76200</xdr:colOff>
      <xdr:row>40</xdr:row>
      <xdr:rowOff>25400</xdr:rowOff>
    </xdr:to>
    <xdr:sp macro="" textlink="">
      <xdr:nvSpPr>
        <xdr:cNvPr id="85" name="楕円 84"/>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3827</xdr:rowOff>
    </xdr:from>
    <xdr:ext cx="762000" cy="259045"/>
    <xdr:sp macro="" textlink="">
      <xdr:nvSpPr>
        <xdr:cNvPr id="86" name="人件費該当値テキスト"/>
        <xdr:cNvSpPr txBox="1"/>
      </xdr:nvSpPr>
      <xdr:spPr>
        <a:xfrm>
          <a:off x="49149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129540</xdr:rowOff>
    </xdr:from>
    <xdr:to>
      <xdr:col>15</xdr:col>
      <xdr:colOff>149225</xdr:colOff>
      <xdr:row>39</xdr:row>
      <xdr:rowOff>59690</xdr:rowOff>
    </xdr:to>
    <xdr:sp macro="" textlink="">
      <xdr:nvSpPr>
        <xdr:cNvPr id="89" name="楕円 88"/>
        <xdr:cNvSpPr/>
      </xdr:nvSpPr>
      <xdr:spPr>
        <a:xfrm>
          <a:off x="3048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44467</xdr:rowOff>
    </xdr:from>
    <xdr:ext cx="762000" cy="259045"/>
    <xdr:sp macro="" textlink="">
      <xdr:nvSpPr>
        <xdr:cNvPr id="90" name="テキスト ボックス 89"/>
        <xdr:cNvSpPr txBox="1"/>
      </xdr:nvSpPr>
      <xdr:spPr>
        <a:xfrm>
          <a:off x="2717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93" name="楕円 92"/>
        <xdr:cNvSpPr/>
      </xdr:nvSpPr>
      <xdr:spPr>
        <a:xfrm>
          <a:off x="1270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94" name="テキスト ボックス 93"/>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ポイント下回り、過去５年間で２番目に低い比率となった。神奈川県平均を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ポイント上回り、全国平均も</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分子の経常経費充当一般財源が減少し、分母（経常一般財源収入等）が増加したため、比率は前年度より改善した。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83457</xdr:rowOff>
    </xdr:from>
    <xdr:to>
      <xdr:col>82</xdr:col>
      <xdr:colOff>107950</xdr:colOff>
      <xdr:row>19</xdr:row>
      <xdr:rowOff>53522</xdr:rowOff>
    </xdr:to>
    <xdr:cxnSp macro="">
      <xdr:nvCxnSpPr>
        <xdr:cNvPr id="129" name="直線コネクタ 128"/>
        <xdr:cNvCxnSpPr/>
      </xdr:nvCxnSpPr>
      <xdr:spPr>
        <a:xfrm flipV="1">
          <a:off x="15671800" y="31695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53522</xdr:rowOff>
    </xdr:from>
    <xdr:to>
      <xdr:col>78</xdr:col>
      <xdr:colOff>69850</xdr:colOff>
      <xdr:row>19</xdr:row>
      <xdr:rowOff>107950</xdr:rowOff>
    </xdr:to>
    <xdr:cxnSp macro="">
      <xdr:nvCxnSpPr>
        <xdr:cNvPr id="132" name="直線コネクタ 131"/>
        <xdr:cNvCxnSpPr/>
      </xdr:nvCxnSpPr>
      <xdr:spPr>
        <a:xfrm flipV="1">
          <a:off x="14782800" y="3311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39914</xdr:rowOff>
    </xdr:from>
    <xdr:to>
      <xdr:col>73</xdr:col>
      <xdr:colOff>180975</xdr:colOff>
      <xdr:row>19</xdr:row>
      <xdr:rowOff>107950</xdr:rowOff>
    </xdr:to>
    <xdr:cxnSp macro="">
      <xdr:nvCxnSpPr>
        <xdr:cNvPr id="135" name="直線コネクタ 134"/>
        <xdr:cNvCxnSpPr/>
      </xdr:nvCxnSpPr>
      <xdr:spPr>
        <a:xfrm>
          <a:off x="13893800" y="31260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7" name="テキスト ボックス 136"/>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94343</xdr:rowOff>
    </xdr:to>
    <xdr:cxnSp macro="">
      <xdr:nvCxnSpPr>
        <xdr:cNvPr id="138" name="直線コネクタ 137"/>
        <xdr:cNvCxnSpPr/>
      </xdr:nvCxnSpPr>
      <xdr:spPr>
        <a:xfrm flipV="1">
          <a:off x="13004800" y="31260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32657</xdr:rowOff>
    </xdr:from>
    <xdr:to>
      <xdr:col>82</xdr:col>
      <xdr:colOff>158750</xdr:colOff>
      <xdr:row>18</xdr:row>
      <xdr:rowOff>134257</xdr:rowOff>
    </xdr:to>
    <xdr:sp macro="" textlink="">
      <xdr:nvSpPr>
        <xdr:cNvPr id="148" name="楕円 147"/>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4734</xdr:rowOff>
    </xdr:from>
    <xdr:ext cx="762000" cy="259045"/>
    <xdr:sp macro="" textlink="">
      <xdr:nvSpPr>
        <xdr:cNvPr id="149"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2722</xdr:rowOff>
    </xdr:from>
    <xdr:to>
      <xdr:col>78</xdr:col>
      <xdr:colOff>120650</xdr:colOff>
      <xdr:row>19</xdr:row>
      <xdr:rowOff>104322</xdr:rowOff>
    </xdr:to>
    <xdr:sp macro="" textlink="">
      <xdr:nvSpPr>
        <xdr:cNvPr id="150" name="楕円 149"/>
        <xdr:cNvSpPr/>
      </xdr:nvSpPr>
      <xdr:spPr>
        <a:xfrm>
          <a:off x="15621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89099</xdr:rowOff>
    </xdr:from>
    <xdr:ext cx="736600" cy="259045"/>
    <xdr:sp macro="" textlink="">
      <xdr:nvSpPr>
        <xdr:cNvPr id="151" name="テキスト ボックス 150"/>
        <xdr:cNvSpPr txBox="1"/>
      </xdr:nvSpPr>
      <xdr:spPr>
        <a:xfrm>
          <a:off x="15290800" y="334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52" name="楕円 151"/>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3" name="テキスト ボックス 152"/>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4" name="楕円 153"/>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5" name="テキスト ボックス 154"/>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6" name="楕円 155"/>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7" name="テキスト ボックス 156"/>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ポイント上回り、過去５年間で最も高い比率となった。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神奈川県平均を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ポイント下回ったが、全国平均を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幼児教育・保育の無償化に伴う費用が増加したこと等により、分子の経常経費充当一般財源が増加し、分母（経常一般財源収入等）の増加率を上回ったため、比率は前年度より悪化した。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80735</xdr:rowOff>
    </xdr:to>
    <xdr:cxnSp macro="">
      <xdr:nvCxnSpPr>
        <xdr:cNvPr id="192" name="直線コネクタ 191"/>
        <xdr:cNvCxnSpPr/>
      </xdr:nvCxnSpPr>
      <xdr:spPr>
        <a:xfrm>
          <a:off x="3987800" y="97118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26307</xdr:rowOff>
    </xdr:to>
    <xdr:cxnSp macro="">
      <xdr:nvCxnSpPr>
        <xdr:cNvPr id="195" name="直線コネクタ 194"/>
        <xdr:cNvCxnSpPr/>
      </xdr:nvCxnSpPr>
      <xdr:spPr>
        <a:xfrm flipV="1">
          <a:off x="3098800" y="971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57</xdr:row>
      <xdr:rowOff>26307</xdr:rowOff>
    </xdr:to>
    <xdr:cxnSp macro="">
      <xdr:nvCxnSpPr>
        <xdr:cNvPr id="198" name="直線コネクタ 197"/>
        <xdr:cNvCxnSpPr/>
      </xdr:nvCxnSpPr>
      <xdr:spPr>
        <a:xfrm>
          <a:off x="2209800" y="96247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23585</xdr:rowOff>
    </xdr:from>
    <xdr:to>
      <xdr:col>11</xdr:col>
      <xdr:colOff>9525</xdr:colOff>
      <xdr:row>56</xdr:row>
      <xdr:rowOff>78015</xdr:rowOff>
    </xdr:to>
    <xdr:cxnSp macro="">
      <xdr:nvCxnSpPr>
        <xdr:cNvPr id="201" name="直線コネクタ 200"/>
        <xdr:cNvCxnSpPr/>
      </xdr:nvCxnSpPr>
      <xdr:spPr>
        <a:xfrm flipV="1">
          <a:off x="1320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05" name="テキスト ボックス 204"/>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11" name="楕円 210"/>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12" name="扶助費該当値テキスト"/>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13" name="楕円 212"/>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4" name="テキスト ボックス 213"/>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5" name="楕円 214"/>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61884</xdr:rowOff>
    </xdr:from>
    <xdr:ext cx="762000" cy="259045"/>
    <xdr:sp macro="" textlink="">
      <xdr:nvSpPr>
        <xdr:cNvPr id="216" name="テキスト ボックス 215"/>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144235</xdr:rowOff>
    </xdr:from>
    <xdr:to>
      <xdr:col>11</xdr:col>
      <xdr:colOff>60325</xdr:colOff>
      <xdr:row>56</xdr:row>
      <xdr:rowOff>74385</xdr:rowOff>
    </xdr:to>
    <xdr:sp macro="" textlink="">
      <xdr:nvSpPr>
        <xdr:cNvPr id="217" name="楕円 216"/>
        <xdr:cNvSpPr/>
      </xdr:nvSpPr>
      <xdr:spPr>
        <a:xfrm>
          <a:off x="2159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18" name="テキスト ボックス 217"/>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9" name="楕円 218"/>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20" name="テキスト ボックス 219"/>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ポイント上回り、過去５年間で最も高い比率となった。神奈川県平均を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ポイント上回り、全国平均も</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繰出金や維持補修費の増等により、分子の経常経費充当一般財源が増加し、分母（経常一般財源収入等）の増加率を上回ったため、比率は前年度より悪化した。</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39915</xdr:rowOff>
    </xdr:from>
    <xdr:to>
      <xdr:col>82</xdr:col>
      <xdr:colOff>107950</xdr:colOff>
      <xdr:row>58</xdr:row>
      <xdr:rowOff>148772</xdr:rowOff>
    </xdr:to>
    <xdr:cxnSp macro="">
      <xdr:nvCxnSpPr>
        <xdr:cNvPr id="255" name="直線コネクタ 254"/>
        <xdr:cNvCxnSpPr/>
      </xdr:nvCxnSpPr>
      <xdr:spPr>
        <a:xfrm>
          <a:off x="15671800" y="99840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58</xdr:row>
      <xdr:rowOff>61685</xdr:rowOff>
    </xdr:to>
    <xdr:cxnSp macro="">
      <xdr:nvCxnSpPr>
        <xdr:cNvPr id="258" name="直線コネクタ 257"/>
        <xdr:cNvCxnSpPr/>
      </xdr:nvCxnSpPr>
      <xdr:spPr>
        <a:xfrm flipV="1">
          <a:off x="14782800" y="9984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46462</xdr:rowOff>
    </xdr:from>
    <xdr:ext cx="736600" cy="259045"/>
    <xdr:sp macro="" textlink="">
      <xdr:nvSpPr>
        <xdr:cNvPr id="260" name="テキスト ボックス 259"/>
        <xdr:cNvSpPr txBox="1"/>
      </xdr:nvSpPr>
      <xdr:spPr>
        <a:xfrm>
          <a:off x="15290800" y="964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91622</xdr:rowOff>
    </xdr:from>
    <xdr:to>
      <xdr:col>73</xdr:col>
      <xdr:colOff>180975</xdr:colOff>
      <xdr:row>58</xdr:row>
      <xdr:rowOff>61685</xdr:rowOff>
    </xdr:to>
    <xdr:cxnSp macro="">
      <xdr:nvCxnSpPr>
        <xdr:cNvPr id="261" name="直線コネクタ 260"/>
        <xdr:cNvCxnSpPr/>
      </xdr:nvCxnSpPr>
      <xdr:spPr>
        <a:xfrm>
          <a:off x="13893800" y="98642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57</xdr:row>
      <xdr:rowOff>156935</xdr:rowOff>
    </xdr:to>
    <xdr:cxnSp macro="">
      <xdr:nvCxnSpPr>
        <xdr:cNvPr id="264" name="直線コネクタ 263"/>
        <xdr:cNvCxnSpPr/>
      </xdr:nvCxnSpPr>
      <xdr:spPr>
        <a:xfrm flipV="1">
          <a:off x="13004800" y="9864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97972</xdr:rowOff>
    </xdr:from>
    <xdr:to>
      <xdr:col>82</xdr:col>
      <xdr:colOff>158750</xdr:colOff>
      <xdr:row>59</xdr:row>
      <xdr:rowOff>28122</xdr:rowOff>
    </xdr:to>
    <xdr:sp macro="" textlink="">
      <xdr:nvSpPr>
        <xdr:cNvPr id="274" name="楕円 273"/>
        <xdr:cNvSpPr/>
      </xdr:nvSpPr>
      <xdr:spPr>
        <a:xfrm>
          <a:off x="16459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70049</xdr:rowOff>
    </xdr:from>
    <xdr:ext cx="762000" cy="259045"/>
    <xdr:sp macro="" textlink="">
      <xdr:nvSpPr>
        <xdr:cNvPr id="275" name="その他該当値テキスト"/>
        <xdr:cNvSpPr txBox="1"/>
      </xdr:nvSpPr>
      <xdr:spPr>
        <a:xfrm>
          <a:off x="16598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160565</xdr:rowOff>
    </xdr:from>
    <xdr:to>
      <xdr:col>78</xdr:col>
      <xdr:colOff>120650</xdr:colOff>
      <xdr:row>58</xdr:row>
      <xdr:rowOff>90715</xdr:rowOff>
    </xdr:to>
    <xdr:sp macro="" textlink="">
      <xdr:nvSpPr>
        <xdr:cNvPr id="276" name="楕円 275"/>
        <xdr:cNvSpPr/>
      </xdr:nvSpPr>
      <xdr:spPr>
        <a:xfrm>
          <a:off x="15621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75492</xdr:rowOff>
    </xdr:from>
    <xdr:ext cx="736600" cy="259045"/>
    <xdr:sp macro="" textlink="">
      <xdr:nvSpPr>
        <xdr:cNvPr id="277" name="テキスト ボックス 276"/>
        <xdr:cNvSpPr txBox="1"/>
      </xdr:nvSpPr>
      <xdr:spPr>
        <a:xfrm>
          <a:off x="15290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8" name="楕円 277"/>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9" name="テキスト ボックス 278"/>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40822</xdr:rowOff>
    </xdr:from>
    <xdr:to>
      <xdr:col>69</xdr:col>
      <xdr:colOff>142875</xdr:colOff>
      <xdr:row>57</xdr:row>
      <xdr:rowOff>142422</xdr:rowOff>
    </xdr:to>
    <xdr:sp macro="" textlink="">
      <xdr:nvSpPr>
        <xdr:cNvPr id="280" name="楕円 279"/>
        <xdr:cNvSpPr/>
      </xdr:nvSpPr>
      <xdr:spPr>
        <a:xfrm>
          <a:off x="13843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152599</xdr:rowOff>
    </xdr:from>
    <xdr:ext cx="762000" cy="259045"/>
    <xdr:sp macro="" textlink="">
      <xdr:nvSpPr>
        <xdr:cNvPr id="281" name="テキスト ボックス 280"/>
        <xdr:cNvSpPr txBox="1"/>
      </xdr:nvSpPr>
      <xdr:spPr>
        <a:xfrm>
          <a:off x="13512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82" name="楕円 281"/>
        <xdr:cNvSpPr/>
      </xdr:nvSpPr>
      <xdr:spPr>
        <a:xfrm>
          <a:off x="12954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83" name="テキスト ボックス 282"/>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ポイント下回り、過去５年間で最も低い比率となった。神奈川県平均を</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ポイント下回り、全国平均も</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国還付金の減等により、分子の経常経費充当一般財源が前年減少したほか、分母（経常一般財源収入等）が増加したため、比率は前年度より改善した。</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35560</xdr:rowOff>
    </xdr:from>
    <xdr:to>
      <xdr:col>82</xdr:col>
      <xdr:colOff>107950</xdr:colOff>
      <xdr:row>34</xdr:row>
      <xdr:rowOff>108712</xdr:rowOff>
    </xdr:to>
    <xdr:cxnSp macro="">
      <xdr:nvCxnSpPr>
        <xdr:cNvPr id="314" name="直線コネクタ 313"/>
        <xdr:cNvCxnSpPr/>
      </xdr:nvCxnSpPr>
      <xdr:spPr>
        <a:xfrm flipV="1">
          <a:off x="15671800" y="586486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169435</xdr:rowOff>
    </xdr:from>
    <xdr:ext cx="762000" cy="259045"/>
    <xdr:sp macro="" textlink="">
      <xdr:nvSpPr>
        <xdr:cNvPr id="315" name="補助費等平均値テキスト"/>
        <xdr:cNvSpPr txBox="1"/>
      </xdr:nvSpPr>
      <xdr:spPr>
        <a:xfrm>
          <a:off x="16598900" y="6170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108712</xdr:rowOff>
    </xdr:from>
    <xdr:to>
      <xdr:col>78</xdr:col>
      <xdr:colOff>69850</xdr:colOff>
      <xdr:row>34</xdr:row>
      <xdr:rowOff>127000</xdr:rowOff>
    </xdr:to>
    <xdr:cxnSp macro="">
      <xdr:nvCxnSpPr>
        <xdr:cNvPr id="317" name="直線コネクタ 316"/>
        <xdr:cNvCxnSpPr/>
      </xdr:nvCxnSpPr>
      <xdr:spPr>
        <a:xfrm flipV="1">
          <a:off x="14782800" y="5938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154432</xdr:rowOff>
    </xdr:to>
    <xdr:cxnSp macro="">
      <xdr:nvCxnSpPr>
        <xdr:cNvPr id="320" name="直線コネクタ 319"/>
        <xdr:cNvCxnSpPr/>
      </xdr:nvCxnSpPr>
      <xdr:spPr>
        <a:xfrm flipV="1">
          <a:off x="13893800" y="59563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22" name="テキスト ボックス 321"/>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154432</xdr:rowOff>
    </xdr:from>
    <xdr:to>
      <xdr:col>69</xdr:col>
      <xdr:colOff>92075</xdr:colOff>
      <xdr:row>35</xdr:row>
      <xdr:rowOff>83566</xdr:rowOff>
    </xdr:to>
    <xdr:cxnSp macro="">
      <xdr:nvCxnSpPr>
        <xdr:cNvPr id="323" name="直線コネクタ 322"/>
        <xdr:cNvCxnSpPr/>
      </xdr:nvCxnSpPr>
      <xdr:spPr>
        <a:xfrm flipV="1">
          <a:off x="13004800" y="59837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156210</xdr:rowOff>
    </xdr:from>
    <xdr:to>
      <xdr:col>82</xdr:col>
      <xdr:colOff>158750</xdr:colOff>
      <xdr:row>34</xdr:row>
      <xdr:rowOff>86360</xdr:rowOff>
    </xdr:to>
    <xdr:sp macro="" textlink="">
      <xdr:nvSpPr>
        <xdr:cNvPr id="333" name="楕円 332"/>
        <xdr:cNvSpPr/>
      </xdr:nvSpPr>
      <xdr:spPr>
        <a:xfrm>
          <a:off x="16459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1287</xdr:rowOff>
    </xdr:from>
    <xdr:ext cx="762000" cy="259045"/>
    <xdr:sp macro="" textlink="">
      <xdr:nvSpPr>
        <xdr:cNvPr id="334" name="補助費等該当値テキスト"/>
        <xdr:cNvSpPr txBox="1"/>
      </xdr:nvSpPr>
      <xdr:spPr>
        <a:xfrm>
          <a:off x="16598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57912</xdr:rowOff>
    </xdr:from>
    <xdr:to>
      <xdr:col>78</xdr:col>
      <xdr:colOff>120650</xdr:colOff>
      <xdr:row>34</xdr:row>
      <xdr:rowOff>159512</xdr:rowOff>
    </xdr:to>
    <xdr:sp macro="" textlink="">
      <xdr:nvSpPr>
        <xdr:cNvPr id="335" name="楕円 334"/>
        <xdr:cNvSpPr/>
      </xdr:nvSpPr>
      <xdr:spPr>
        <a:xfrm>
          <a:off x="15621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169689</xdr:rowOff>
    </xdr:from>
    <xdr:ext cx="736600" cy="259045"/>
    <xdr:sp macro="" textlink="">
      <xdr:nvSpPr>
        <xdr:cNvPr id="336" name="テキスト ボックス 335"/>
        <xdr:cNvSpPr txBox="1"/>
      </xdr:nvSpPr>
      <xdr:spPr>
        <a:xfrm>
          <a:off x="15290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7" name="楕円 336"/>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8" name="テキスト ボックス 337"/>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103632</xdr:rowOff>
    </xdr:from>
    <xdr:to>
      <xdr:col>69</xdr:col>
      <xdr:colOff>142875</xdr:colOff>
      <xdr:row>35</xdr:row>
      <xdr:rowOff>33782</xdr:rowOff>
    </xdr:to>
    <xdr:sp macro="" textlink="">
      <xdr:nvSpPr>
        <xdr:cNvPr id="339" name="楕円 338"/>
        <xdr:cNvSpPr/>
      </xdr:nvSpPr>
      <xdr:spPr>
        <a:xfrm>
          <a:off x="13843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43959</xdr:rowOff>
    </xdr:from>
    <xdr:ext cx="762000" cy="259045"/>
    <xdr:sp macro="" textlink="">
      <xdr:nvSpPr>
        <xdr:cNvPr id="340" name="テキスト ボックス 339"/>
        <xdr:cNvSpPr txBox="1"/>
      </xdr:nvSpPr>
      <xdr:spPr>
        <a:xfrm>
          <a:off x="13512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41" name="楕円 340"/>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42" name="テキスト ボックス 341"/>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ポイント上回ったが、過去５年間で２番目に低い比率となった。神奈川県平均</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ポイント下回り、全国平均も</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市債の据置期間満了により複数の元金償還を開始したため、分子の経常経費充当一般財源が増加し、分母（経常一般財源収入等）の増加率を上回ったため、比率は前年度より悪化した。</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75</xdr:row>
      <xdr:rowOff>42635</xdr:rowOff>
    </xdr:to>
    <xdr:cxnSp macro="">
      <xdr:nvCxnSpPr>
        <xdr:cNvPr id="377" name="直線コネクタ 376"/>
        <xdr:cNvCxnSpPr/>
      </xdr:nvCxnSpPr>
      <xdr:spPr>
        <a:xfrm>
          <a:off x="3987800" y="128469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159657</xdr:rowOff>
    </xdr:from>
    <xdr:to>
      <xdr:col>19</xdr:col>
      <xdr:colOff>187325</xdr:colOff>
      <xdr:row>75</xdr:row>
      <xdr:rowOff>64407</xdr:rowOff>
    </xdr:to>
    <xdr:cxnSp macro="">
      <xdr:nvCxnSpPr>
        <xdr:cNvPr id="380" name="直線コネクタ 379"/>
        <xdr:cNvCxnSpPr/>
      </xdr:nvCxnSpPr>
      <xdr:spPr>
        <a:xfrm flipV="1">
          <a:off x="3098800" y="12846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75</xdr:row>
      <xdr:rowOff>64407</xdr:rowOff>
    </xdr:to>
    <xdr:cxnSp macro="">
      <xdr:nvCxnSpPr>
        <xdr:cNvPr id="383" name="直線コネクタ 382"/>
        <xdr:cNvCxnSpPr/>
      </xdr:nvCxnSpPr>
      <xdr:spPr>
        <a:xfrm>
          <a:off x="2209800" y="12912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75</xdr:row>
      <xdr:rowOff>151493</xdr:rowOff>
    </xdr:to>
    <xdr:cxnSp macro="">
      <xdr:nvCxnSpPr>
        <xdr:cNvPr id="386" name="直線コネクタ 385"/>
        <xdr:cNvCxnSpPr/>
      </xdr:nvCxnSpPr>
      <xdr:spPr>
        <a:xfrm flipV="1">
          <a:off x="1320800" y="12912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163285</xdr:rowOff>
    </xdr:from>
    <xdr:to>
      <xdr:col>24</xdr:col>
      <xdr:colOff>76200</xdr:colOff>
      <xdr:row>75</xdr:row>
      <xdr:rowOff>93435</xdr:rowOff>
    </xdr:to>
    <xdr:sp macro="" textlink="">
      <xdr:nvSpPr>
        <xdr:cNvPr id="396" name="楕円 395"/>
        <xdr:cNvSpPr/>
      </xdr:nvSpPr>
      <xdr:spPr>
        <a:xfrm>
          <a:off x="47752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8362</xdr:rowOff>
    </xdr:from>
    <xdr:ext cx="762000" cy="259045"/>
    <xdr:sp macro="" textlink="">
      <xdr:nvSpPr>
        <xdr:cNvPr id="397" name="公債費該当値テキスト"/>
        <xdr:cNvSpPr txBox="1"/>
      </xdr:nvSpPr>
      <xdr:spPr>
        <a:xfrm>
          <a:off x="49149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108857</xdr:rowOff>
    </xdr:from>
    <xdr:to>
      <xdr:col>20</xdr:col>
      <xdr:colOff>38100</xdr:colOff>
      <xdr:row>75</xdr:row>
      <xdr:rowOff>39007</xdr:rowOff>
    </xdr:to>
    <xdr:sp macro="" textlink="">
      <xdr:nvSpPr>
        <xdr:cNvPr id="398" name="楕円 397"/>
        <xdr:cNvSpPr/>
      </xdr:nvSpPr>
      <xdr:spPr>
        <a:xfrm>
          <a:off x="3937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49184</xdr:rowOff>
    </xdr:from>
    <xdr:ext cx="736600" cy="259045"/>
    <xdr:sp macro="" textlink="">
      <xdr:nvSpPr>
        <xdr:cNvPr id="399" name="テキスト ボックス 398"/>
        <xdr:cNvSpPr txBox="1"/>
      </xdr:nvSpPr>
      <xdr:spPr>
        <a:xfrm>
          <a:off x="3606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13607</xdr:rowOff>
    </xdr:from>
    <xdr:to>
      <xdr:col>15</xdr:col>
      <xdr:colOff>149225</xdr:colOff>
      <xdr:row>75</xdr:row>
      <xdr:rowOff>115207</xdr:rowOff>
    </xdr:to>
    <xdr:sp macro="" textlink="">
      <xdr:nvSpPr>
        <xdr:cNvPr id="400" name="楕円 399"/>
        <xdr:cNvSpPr/>
      </xdr:nvSpPr>
      <xdr:spPr>
        <a:xfrm>
          <a:off x="3048000" y="128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125384</xdr:rowOff>
    </xdr:from>
    <xdr:ext cx="762000" cy="259045"/>
    <xdr:sp macro="" textlink="">
      <xdr:nvSpPr>
        <xdr:cNvPr id="401" name="テキスト ボックス 400"/>
        <xdr:cNvSpPr txBox="1"/>
      </xdr:nvSpPr>
      <xdr:spPr>
        <a:xfrm>
          <a:off x="27178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402" name="楕円 401"/>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403" name="テキスト ボックス 402"/>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100693</xdr:rowOff>
    </xdr:from>
    <xdr:to>
      <xdr:col>6</xdr:col>
      <xdr:colOff>171450</xdr:colOff>
      <xdr:row>76</xdr:row>
      <xdr:rowOff>30843</xdr:rowOff>
    </xdr:to>
    <xdr:sp macro="" textlink="">
      <xdr:nvSpPr>
        <xdr:cNvPr id="404" name="楕円 403"/>
        <xdr:cNvSpPr/>
      </xdr:nvSpPr>
      <xdr:spPr>
        <a:xfrm>
          <a:off x="1270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41020</xdr:rowOff>
    </xdr:from>
    <xdr:ext cx="762000" cy="259045"/>
    <xdr:sp macro="" textlink="">
      <xdr:nvSpPr>
        <xdr:cNvPr id="405" name="テキスト ボックス 404"/>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ポイント上回り、過去５年間で最も高い比率となった。神奈川県平均を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ポイント上回り、全国平均も</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人件費や扶助費、物件費の増により、分子の経常経費充当一般財源が増加し、分母（経常一般財源収入等）の増加率を上回ったため、比率は前年度より悪化した。</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123189</xdr:rowOff>
    </xdr:from>
    <xdr:to>
      <xdr:col>82</xdr:col>
      <xdr:colOff>107950</xdr:colOff>
      <xdr:row>80</xdr:row>
      <xdr:rowOff>134620</xdr:rowOff>
    </xdr:to>
    <xdr:cxnSp macro="">
      <xdr:nvCxnSpPr>
        <xdr:cNvPr id="438" name="直線コネクタ 437"/>
        <xdr:cNvCxnSpPr/>
      </xdr:nvCxnSpPr>
      <xdr:spPr>
        <a:xfrm>
          <a:off x="15671800" y="136677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123189</xdr:rowOff>
    </xdr:from>
    <xdr:to>
      <xdr:col>78</xdr:col>
      <xdr:colOff>69850</xdr:colOff>
      <xdr:row>80</xdr:row>
      <xdr:rowOff>111761</xdr:rowOff>
    </xdr:to>
    <xdr:cxnSp macro="">
      <xdr:nvCxnSpPr>
        <xdr:cNvPr id="441" name="直線コネクタ 440"/>
        <xdr:cNvCxnSpPr/>
      </xdr:nvCxnSpPr>
      <xdr:spPr>
        <a:xfrm flipV="1">
          <a:off x="14782800" y="136677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80</xdr:row>
      <xdr:rowOff>111761</xdr:rowOff>
    </xdr:to>
    <xdr:cxnSp macro="">
      <xdr:nvCxnSpPr>
        <xdr:cNvPr id="444" name="直線コネクタ 443"/>
        <xdr:cNvCxnSpPr/>
      </xdr:nvCxnSpPr>
      <xdr:spPr>
        <a:xfrm>
          <a:off x="13893800" y="13301980"/>
          <a:ext cx="889000" cy="5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100330</xdr:rowOff>
    </xdr:from>
    <xdr:to>
      <xdr:col>69</xdr:col>
      <xdr:colOff>92075</xdr:colOff>
      <xdr:row>79</xdr:row>
      <xdr:rowOff>161289</xdr:rowOff>
    </xdr:to>
    <xdr:cxnSp macro="">
      <xdr:nvCxnSpPr>
        <xdr:cNvPr id="447" name="直線コネクタ 446"/>
        <xdr:cNvCxnSpPr/>
      </xdr:nvCxnSpPr>
      <xdr:spPr>
        <a:xfrm flipV="1">
          <a:off x="13004800" y="13301980"/>
          <a:ext cx="889000" cy="40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83820</xdr:rowOff>
    </xdr:from>
    <xdr:to>
      <xdr:col>82</xdr:col>
      <xdr:colOff>158750</xdr:colOff>
      <xdr:row>81</xdr:row>
      <xdr:rowOff>13970</xdr:rowOff>
    </xdr:to>
    <xdr:sp macro="" textlink="">
      <xdr:nvSpPr>
        <xdr:cNvPr id="457" name="楕円 456"/>
        <xdr:cNvSpPr/>
      </xdr:nvSpPr>
      <xdr:spPr>
        <a:xfrm>
          <a:off x="164592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163847</xdr:rowOff>
    </xdr:from>
    <xdr:ext cx="762000" cy="259045"/>
    <xdr:sp macro="" textlink="">
      <xdr:nvSpPr>
        <xdr:cNvPr id="458" name="公債費以外該当値テキスト"/>
        <xdr:cNvSpPr txBox="1"/>
      </xdr:nvSpPr>
      <xdr:spPr>
        <a:xfrm>
          <a:off x="16598900" y="137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59" name="楕円 458"/>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60" name="テキスト ボックス 459"/>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60961</xdr:rowOff>
    </xdr:from>
    <xdr:to>
      <xdr:col>74</xdr:col>
      <xdr:colOff>31750</xdr:colOff>
      <xdr:row>80</xdr:row>
      <xdr:rowOff>162561</xdr:rowOff>
    </xdr:to>
    <xdr:sp macro="" textlink="">
      <xdr:nvSpPr>
        <xdr:cNvPr id="461" name="楕円 460"/>
        <xdr:cNvSpPr/>
      </xdr:nvSpPr>
      <xdr:spPr>
        <a:xfrm>
          <a:off x="14732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147338</xdr:rowOff>
    </xdr:from>
    <xdr:ext cx="762000" cy="259045"/>
    <xdr:sp macro="" textlink="">
      <xdr:nvSpPr>
        <xdr:cNvPr id="462" name="テキスト ボックス 461"/>
        <xdr:cNvSpPr txBox="1"/>
      </xdr:nvSpPr>
      <xdr:spPr>
        <a:xfrm>
          <a:off x="14401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49530</xdr:rowOff>
    </xdr:from>
    <xdr:to>
      <xdr:col>69</xdr:col>
      <xdr:colOff>142875</xdr:colOff>
      <xdr:row>77</xdr:row>
      <xdr:rowOff>151130</xdr:rowOff>
    </xdr:to>
    <xdr:sp macro="" textlink="">
      <xdr:nvSpPr>
        <xdr:cNvPr id="463" name="楕円 462"/>
        <xdr:cNvSpPr/>
      </xdr:nvSpPr>
      <xdr:spPr>
        <a:xfrm>
          <a:off x="13843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64" name="テキスト ボックス 463"/>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65" name="楕円 464"/>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66" name="テキスト ボックス 465"/>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8237</xdr:rowOff>
    </xdr:from>
    <xdr:to>
      <xdr:col>29</xdr:col>
      <xdr:colOff>127000</xdr:colOff>
      <xdr:row>17</xdr:row>
      <xdr:rowOff>39000</xdr:rowOff>
    </xdr:to>
    <xdr:cxnSp macro="">
      <xdr:nvCxnSpPr>
        <xdr:cNvPr id="52" name="直線コネクタ 51"/>
        <xdr:cNvCxnSpPr/>
      </xdr:nvCxnSpPr>
      <xdr:spPr bwMode="auto">
        <a:xfrm flipV="1">
          <a:off x="5003800" y="2970512"/>
          <a:ext cx="647700" cy="3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32044</xdr:rowOff>
    </xdr:from>
    <xdr:to>
      <xdr:col>26</xdr:col>
      <xdr:colOff>50800</xdr:colOff>
      <xdr:row>17</xdr:row>
      <xdr:rowOff>39000</xdr:rowOff>
    </xdr:to>
    <xdr:cxnSp macro="">
      <xdr:nvCxnSpPr>
        <xdr:cNvPr id="55" name="直線コネクタ 54"/>
        <xdr:cNvCxnSpPr/>
      </xdr:nvCxnSpPr>
      <xdr:spPr bwMode="auto">
        <a:xfrm>
          <a:off x="4305300" y="2994319"/>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32044</xdr:rowOff>
    </xdr:from>
    <xdr:to>
      <xdr:col>22</xdr:col>
      <xdr:colOff>114300</xdr:colOff>
      <xdr:row>17</xdr:row>
      <xdr:rowOff>40992</xdr:rowOff>
    </xdr:to>
    <xdr:cxnSp macro="">
      <xdr:nvCxnSpPr>
        <xdr:cNvPr id="58" name="直線コネクタ 57"/>
        <xdr:cNvCxnSpPr/>
      </xdr:nvCxnSpPr>
      <xdr:spPr bwMode="auto">
        <a:xfrm flipV="1">
          <a:off x="3606800" y="2994319"/>
          <a:ext cx="698500" cy="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32599</xdr:rowOff>
    </xdr:from>
    <xdr:to>
      <xdr:col>18</xdr:col>
      <xdr:colOff>177800</xdr:colOff>
      <xdr:row>17</xdr:row>
      <xdr:rowOff>40992</xdr:rowOff>
    </xdr:to>
    <xdr:cxnSp macro="">
      <xdr:nvCxnSpPr>
        <xdr:cNvPr id="61" name="直線コネクタ 60"/>
        <xdr:cNvCxnSpPr/>
      </xdr:nvCxnSpPr>
      <xdr:spPr bwMode="auto">
        <a:xfrm>
          <a:off x="2908300" y="2994874"/>
          <a:ext cx="698500" cy="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128887</xdr:rowOff>
    </xdr:from>
    <xdr:to>
      <xdr:col>29</xdr:col>
      <xdr:colOff>177800</xdr:colOff>
      <xdr:row>17</xdr:row>
      <xdr:rowOff>59037</xdr:rowOff>
    </xdr:to>
    <xdr:sp macro="" textlink="">
      <xdr:nvSpPr>
        <xdr:cNvPr id="71" name="楕円 70"/>
        <xdr:cNvSpPr/>
      </xdr:nvSpPr>
      <xdr:spPr bwMode="auto">
        <a:xfrm>
          <a:off x="5600700" y="2919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100964</xdr:rowOff>
    </xdr:from>
    <xdr:ext cx="762000" cy="259045"/>
    <xdr:sp macro="" textlink="">
      <xdr:nvSpPr>
        <xdr:cNvPr id="72" name="人口1人当たり決算額の推移該当値テキスト130"/>
        <xdr:cNvSpPr txBox="1"/>
      </xdr:nvSpPr>
      <xdr:spPr>
        <a:xfrm>
          <a:off x="5740400" y="289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159650</xdr:rowOff>
    </xdr:from>
    <xdr:to>
      <xdr:col>26</xdr:col>
      <xdr:colOff>101600</xdr:colOff>
      <xdr:row>17</xdr:row>
      <xdr:rowOff>89800</xdr:rowOff>
    </xdr:to>
    <xdr:sp macro="" textlink="">
      <xdr:nvSpPr>
        <xdr:cNvPr id="73" name="楕円 72"/>
        <xdr:cNvSpPr/>
      </xdr:nvSpPr>
      <xdr:spPr bwMode="auto">
        <a:xfrm>
          <a:off x="4953000" y="2950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74577</xdr:rowOff>
    </xdr:from>
    <xdr:ext cx="736600" cy="259045"/>
    <xdr:sp macro="" textlink="">
      <xdr:nvSpPr>
        <xdr:cNvPr id="74" name="テキスト ボックス 73"/>
        <xdr:cNvSpPr txBox="1"/>
      </xdr:nvSpPr>
      <xdr:spPr>
        <a:xfrm>
          <a:off x="4622800" y="3036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152694</xdr:rowOff>
    </xdr:from>
    <xdr:to>
      <xdr:col>22</xdr:col>
      <xdr:colOff>165100</xdr:colOff>
      <xdr:row>17</xdr:row>
      <xdr:rowOff>82844</xdr:rowOff>
    </xdr:to>
    <xdr:sp macro="" textlink="">
      <xdr:nvSpPr>
        <xdr:cNvPr id="75" name="楕円 74"/>
        <xdr:cNvSpPr/>
      </xdr:nvSpPr>
      <xdr:spPr bwMode="auto">
        <a:xfrm>
          <a:off x="4254500" y="2943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67621</xdr:rowOff>
    </xdr:from>
    <xdr:ext cx="762000" cy="259045"/>
    <xdr:sp macro="" textlink="">
      <xdr:nvSpPr>
        <xdr:cNvPr id="76" name="テキスト ボックス 75"/>
        <xdr:cNvSpPr txBox="1"/>
      </xdr:nvSpPr>
      <xdr:spPr>
        <a:xfrm>
          <a:off x="3924300" y="302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161642</xdr:rowOff>
    </xdr:from>
    <xdr:to>
      <xdr:col>19</xdr:col>
      <xdr:colOff>38100</xdr:colOff>
      <xdr:row>17</xdr:row>
      <xdr:rowOff>91792</xdr:rowOff>
    </xdr:to>
    <xdr:sp macro="" textlink="">
      <xdr:nvSpPr>
        <xdr:cNvPr id="77" name="楕円 76"/>
        <xdr:cNvSpPr/>
      </xdr:nvSpPr>
      <xdr:spPr bwMode="auto">
        <a:xfrm>
          <a:off x="3556000" y="295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76569</xdr:rowOff>
    </xdr:from>
    <xdr:ext cx="762000" cy="259045"/>
    <xdr:sp macro="" textlink="">
      <xdr:nvSpPr>
        <xdr:cNvPr id="78" name="テキスト ボックス 77"/>
        <xdr:cNvSpPr txBox="1"/>
      </xdr:nvSpPr>
      <xdr:spPr>
        <a:xfrm>
          <a:off x="3225800" y="303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153249</xdr:rowOff>
    </xdr:from>
    <xdr:to>
      <xdr:col>15</xdr:col>
      <xdr:colOff>101600</xdr:colOff>
      <xdr:row>17</xdr:row>
      <xdr:rowOff>83399</xdr:rowOff>
    </xdr:to>
    <xdr:sp macro="" textlink="">
      <xdr:nvSpPr>
        <xdr:cNvPr id="79" name="楕円 78"/>
        <xdr:cNvSpPr/>
      </xdr:nvSpPr>
      <xdr:spPr bwMode="auto">
        <a:xfrm>
          <a:off x="2857500" y="294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68176</xdr:rowOff>
    </xdr:from>
    <xdr:ext cx="762000" cy="259045"/>
    <xdr:sp macro="" textlink="">
      <xdr:nvSpPr>
        <xdr:cNvPr id="80" name="テキスト ボックス 79"/>
        <xdr:cNvSpPr txBox="1"/>
      </xdr:nvSpPr>
      <xdr:spPr>
        <a:xfrm>
          <a:off x="2527300" y="303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34463</xdr:rowOff>
    </xdr:from>
    <xdr:to>
      <xdr:col>29</xdr:col>
      <xdr:colOff>127000</xdr:colOff>
      <xdr:row>36</xdr:row>
      <xdr:rowOff>108117</xdr:rowOff>
    </xdr:to>
    <xdr:cxnSp macro="">
      <xdr:nvCxnSpPr>
        <xdr:cNvPr id="111" name="直線コネクタ 110"/>
        <xdr:cNvCxnSpPr/>
      </xdr:nvCxnSpPr>
      <xdr:spPr bwMode="auto">
        <a:xfrm flipV="1">
          <a:off x="5003800" y="6987713"/>
          <a:ext cx="647700" cy="73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60889</xdr:rowOff>
    </xdr:from>
    <xdr:to>
      <xdr:col>26</xdr:col>
      <xdr:colOff>50800</xdr:colOff>
      <xdr:row>36</xdr:row>
      <xdr:rowOff>108117</xdr:rowOff>
    </xdr:to>
    <xdr:cxnSp macro="">
      <xdr:nvCxnSpPr>
        <xdr:cNvPr id="114" name="直線コネクタ 113"/>
        <xdr:cNvCxnSpPr/>
      </xdr:nvCxnSpPr>
      <xdr:spPr bwMode="auto">
        <a:xfrm>
          <a:off x="4305300" y="7014139"/>
          <a:ext cx="698500" cy="47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339049</xdr:rowOff>
    </xdr:from>
    <xdr:to>
      <xdr:col>22</xdr:col>
      <xdr:colOff>114300</xdr:colOff>
      <xdr:row>36</xdr:row>
      <xdr:rowOff>60889</xdr:rowOff>
    </xdr:to>
    <xdr:cxnSp macro="">
      <xdr:nvCxnSpPr>
        <xdr:cNvPr id="117" name="直線コネクタ 116"/>
        <xdr:cNvCxnSpPr/>
      </xdr:nvCxnSpPr>
      <xdr:spPr bwMode="auto">
        <a:xfrm>
          <a:off x="3606800" y="6949399"/>
          <a:ext cx="698500" cy="64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339049</xdr:rowOff>
    </xdr:from>
    <xdr:to>
      <xdr:col>18</xdr:col>
      <xdr:colOff>177800</xdr:colOff>
      <xdr:row>36</xdr:row>
      <xdr:rowOff>1864</xdr:rowOff>
    </xdr:to>
    <xdr:cxnSp macro="">
      <xdr:nvCxnSpPr>
        <xdr:cNvPr id="120" name="直線コネクタ 119"/>
        <xdr:cNvCxnSpPr/>
      </xdr:nvCxnSpPr>
      <xdr:spPr bwMode="auto">
        <a:xfrm flipV="1">
          <a:off x="2908300" y="6949399"/>
          <a:ext cx="698500" cy="5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326563</xdr:rowOff>
    </xdr:from>
    <xdr:to>
      <xdr:col>29</xdr:col>
      <xdr:colOff>177800</xdr:colOff>
      <xdr:row>36</xdr:row>
      <xdr:rowOff>85263</xdr:rowOff>
    </xdr:to>
    <xdr:sp macro="" textlink="">
      <xdr:nvSpPr>
        <xdr:cNvPr id="130" name="楕円 129"/>
        <xdr:cNvSpPr/>
      </xdr:nvSpPr>
      <xdr:spPr bwMode="auto">
        <a:xfrm>
          <a:off x="5600700" y="6936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298640</xdr:rowOff>
    </xdr:from>
    <xdr:ext cx="762000" cy="259045"/>
    <xdr:sp macro="" textlink="">
      <xdr:nvSpPr>
        <xdr:cNvPr id="131" name="人口1人当たり決算額の推移該当値テキスト445"/>
        <xdr:cNvSpPr txBox="1"/>
      </xdr:nvSpPr>
      <xdr:spPr>
        <a:xfrm>
          <a:off x="5740400" y="690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57317</xdr:rowOff>
    </xdr:from>
    <xdr:to>
      <xdr:col>26</xdr:col>
      <xdr:colOff>101600</xdr:colOff>
      <xdr:row>36</xdr:row>
      <xdr:rowOff>158917</xdr:rowOff>
    </xdr:to>
    <xdr:sp macro="" textlink="">
      <xdr:nvSpPr>
        <xdr:cNvPr id="132" name="楕円 131"/>
        <xdr:cNvSpPr/>
      </xdr:nvSpPr>
      <xdr:spPr bwMode="auto">
        <a:xfrm>
          <a:off x="4953000" y="7010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143694</xdr:rowOff>
    </xdr:from>
    <xdr:ext cx="736600" cy="259045"/>
    <xdr:sp macro="" textlink="">
      <xdr:nvSpPr>
        <xdr:cNvPr id="133" name="テキスト ボックス 132"/>
        <xdr:cNvSpPr txBox="1"/>
      </xdr:nvSpPr>
      <xdr:spPr>
        <a:xfrm>
          <a:off x="4622800" y="7096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10089</xdr:rowOff>
    </xdr:from>
    <xdr:to>
      <xdr:col>22</xdr:col>
      <xdr:colOff>165100</xdr:colOff>
      <xdr:row>36</xdr:row>
      <xdr:rowOff>111689</xdr:rowOff>
    </xdr:to>
    <xdr:sp macro="" textlink="">
      <xdr:nvSpPr>
        <xdr:cNvPr id="134" name="楕円 133"/>
        <xdr:cNvSpPr/>
      </xdr:nvSpPr>
      <xdr:spPr bwMode="auto">
        <a:xfrm>
          <a:off x="4254500" y="6963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96466</xdr:rowOff>
    </xdr:from>
    <xdr:ext cx="762000" cy="259045"/>
    <xdr:sp macro="" textlink="">
      <xdr:nvSpPr>
        <xdr:cNvPr id="135" name="テキスト ボックス 134"/>
        <xdr:cNvSpPr txBox="1"/>
      </xdr:nvSpPr>
      <xdr:spPr>
        <a:xfrm>
          <a:off x="3924300" y="704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288249</xdr:rowOff>
    </xdr:from>
    <xdr:to>
      <xdr:col>19</xdr:col>
      <xdr:colOff>38100</xdr:colOff>
      <xdr:row>36</xdr:row>
      <xdr:rowOff>46949</xdr:rowOff>
    </xdr:to>
    <xdr:sp macro="" textlink="">
      <xdr:nvSpPr>
        <xdr:cNvPr id="136" name="楕円 135"/>
        <xdr:cNvSpPr/>
      </xdr:nvSpPr>
      <xdr:spPr bwMode="auto">
        <a:xfrm>
          <a:off x="3556000" y="6898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31726</xdr:rowOff>
    </xdr:from>
    <xdr:ext cx="762000" cy="259045"/>
    <xdr:sp macro="" textlink="">
      <xdr:nvSpPr>
        <xdr:cNvPr id="137" name="テキスト ボックス 136"/>
        <xdr:cNvSpPr txBox="1"/>
      </xdr:nvSpPr>
      <xdr:spPr>
        <a:xfrm>
          <a:off x="3225800" y="698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293964</xdr:rowOff>
    </xdr:from>
    <xdr:to>
      <xdr:col>15</xdr:col>
      <xdr:colOff>101600</xdr:colOff>
      <xdr:row>36</xdr:row>
      <xdr:rowOff>52664</xdr:rowOff>
    </xdr:to>
    <xdr:sp macro="" textlink="">
      <xdr:nvSpPr>
        <xdr:cNvPr id="138" name="楕円 137"/>
        <xdr:cNvSpPr/>
      </xdr:nvSpPr>
      <xdr:spPr bwMode="auto">
        <a:xfrm>
          <a:off x="2857500" y="6904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37441</xdr:rowOff>
    </xdr:from>
    <xdr:ext cx="762000" cy="259045"/>
    <xdr:sp macro="" textlink="">
      <xdr:nvSpPr>
        <xdr:cNvPr id="139" name="テキスト ボックス 138"/>
        <xdr:cNvSpPr txBox="1"/>
      </xdr:nvSpPr>
      <xdr:spPr>
        <a:xfrm>
          <a:off x="2527300" y="699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131,845
128,563
17.57
59,104,748
57,185,864
1,788,855
24,488,939
28,413,281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102610</xdr:rowOff>
    </xdr:from>
    <xdr:to>
      <xdr:col>24</xdr:col>
      <xdr:colOff>63500</xdr:colOff>
      <xdr:row>35</xdr:row>
      <xdr:rowOff>94323</xdr:rowOff>
    </xdr:to>
    <xdr:cxnSp macro="">
      <xdr:nvCxnSpPr>
        <xdr:cNvPr id="65" name="直線コネクタ 64"/>
        <xdr:cNvCxnSpPr/>
      </xdr:nvCxnSpPr>
      <xdr:spPr>
        <a:xfrm flipV="1">
          <a:off x="3797300" y="5931910"/>
          <a:ext cx="838200" cy="16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30637</xdr:rowOff>
    </xdr:from>
    <xdr:ext cx="534377" cy="259045"/>
    <xdr:sp macro="" textlink="">
      <xdr:nvSpPr>
        <xdr:cNvPr id="66" name="人件費平均値テキスト"/>
        <xdr:cNvSpPr txBox="1"/>
      </xdr:nvSpPr>
      <xdr:spPr>
        <a:xfrm>
          <a:off x="4686300" y="585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94323</xdr:rowOff>
    </xdr:from>
    <xdr:to>
      <xdr:col>19</xdr:col>
      <xdr:colOff>177800</xdr:colOff>
      <xdr:row>35</xdr:row>
      <xdr:rowOff>116183</xdr:rowOff>
    </xdr:to>
    <xdr:cxnSp macro="">
      <xdr:nvCxnSpPr>
        <xdr:cNvPr id="68" name="直線コネクタ 67"/>
        <xdr:cNvCxnSpPr/>
      </xdr:nvCxnSpPr>
      <xdr:spPr>
        <a:xfrm flipV="1">
          <a:off x="2908300" y="6095073"/>
          <a:ext cx="889000" cy="2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116183</xdr:rowOff>
    </xdr:from>
    <xdr:to>
      <xdr:col>15</xdr:col>
      <xdr:colOff>50800</xdr:colOff>
      <xdr:row>35</xdr:row>
      <xdr:rowOff>129870</xdr:rowOff>
    </xdr:to>
    <xdr:cxnSp macro="">
      <xdr:nvCxnSpPr>
        <xdr:cNvPr id="71" name="直線コネクタ 70"/>
        <xdr:cNvCxnSpPr/>
      </xdr:nvCxnSpPr>
      <xdr:spPr>
        <a:xfrm flipV="1">
          <a:off x="2019300" y="6116933"/>
          <a:ext cx="889000" cy="1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111868</xdr:rowOff>
    </xdr:from>
    <xdr:to>
      <xdr:col>10</xdr:col>
      <xdr:colOff>114300</xdr:colOff>
      <xdr:row>35</xdr:row>
      <xdr:rowOff>129870</xdr:rowOff>
    </xdr:to>
    <xdr:cxnSp macro="">
      <xdr:nvCxnSpPr>
        <xdr:cNvPr id="74" name="直線コネクタ 73"/>
        <xdr:cNvCxnSpPr/>
      </xdr:nvCxnSpPr>
      <xdr:spPr>
        <a:xfrm>
          <a:off x="1130300" y="6112618"/>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51810</xdr:rowOff>
    </xdr:from>
    <xdr:to>
      <xdr:col>24</xdr:col>
      <xdr:colOff>114300</xdr:colOff>
      <xdr:row>34</xdr:row>
      <xdr:rowOff>153410</xdr:rowOff>
    </xdr:to>
    <xdr:sp macro="" textlink="">
      <xdr:nvSpPr>
        <xdr:cNvPr id="84" name="楕円 83"/>
        <xdr:cNvSpPr/>
      </xdr:nvSpPr>
      <xdr:spPr>
        <a:xfrm>
          <a:off x="4584700" y="588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74687</xdr:rowOff>
    </xdr:from>
    <xdr:ext cx="534377" cy="259045"/>
    <xdr:sp macro="" textlink="">
      <xdr:nvSpPr>
        <xdr:cNvPr id="85" name="人件費該当値テキスト"/>
        <xdr:cNvSpPr txBox="1"/>
      </xdr:nvSpPr>
      <xdr:spPr>
        <a:xfrm>
          <a:off x="4686300" y="573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43523</xdr:rowOff>
    </xdr:from>
    <xdr:to>
      <xdr:col>20</xdr:col>
      <xdr:colOff>38100</xdr:colOff>
      <xdr:row>35</xdr:row>
      <xdr:rowOff>145123</xdr:rowOff>
    </xdr:to>
    <xdr:sp macro="" textlink="">
      <xdr:nvSpPr>
        <xdr:cNvPr id="86" name="楕円 85"/>
        <xdr:cNvSpPr/>
      </xdr:nvSpPr>
      <xdr:spPr>
        <a:xfrm>
          <a:off x="3746500" y="60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136250</xdr:rowOff>
    </xdr:from>
    <xdr:ext cx="534377" cy="259045"/>
    <xdr:sp macro="" textlink="">
      <xdr:nvSpPr>
        <xdr:cNvPr id="87" name="テキスト ボックス 86"/>
        <xdr:cNvSpPr txBox="1"/>
      </xdr:nvSpPr>
      <xdr:spPr>
        <a:xfrm>
          <a:off x="3530111" y="613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65383</xdr:rowOff>
    </xdr:from>
    <xdr:to>
      <xdr:col>15</xdr:col>
      <xdr:colOff>101600</xdr:colOff>
      <xdr:row>35</xdr:row>
      <xdr:rowOff>166983</xdr:rowOff>
    </xdr:to>
    <xdr:sp macro="" textlink="">
      <xdr:nvSpPr>
        <xdr:cNvPr id="88" name="楕円 87"/>
        <xdr:cNvSpPr/>
      </xdr:nvSpPr>
      <xdr:spPr>
        <a:xfrm>
          <a:off x="2857500" y="606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158110</xdr:rowOff>
    </xdr:from>
    <xdr:ext cx="534377" cy="259045"/>
    <xdr:sp macro="" textlink="">
      <xdr:nvSpPr>
        <xdr:cNvPr id="89" name="テキスト ボックス 88"/>
        <xdr:cNvSpPr txBox="1"/>
      </xdr:nvSpPr>
      <xdr:spPr>
        <a:xfrm>
          <a:off x="2641111" y="615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79070</xdr:rowOff>
    </xdr:from>
    <xdr:to>
      <xdr:col>10</xdr:col>
      <xdr:colOff>165100</xdr:colOff>
      <xdr:row>36</xdr:row>
      <xdr:rowOff>9220</xdr:rowOff>
    </xdr:to>
    <xdr:sp macro="" textlink="">
      <xdr:nvSpPr>
        <xdr:cNvPr id="90" name="楕円 89"/>
        <xdr:cNvSpPr/>
      </xdr:nvSpPr>
      <xdr:spPr>
        <a:xfrm>
          <a:off x="1968500" y="60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347</xdr:rowOff>
    </xdr:from>
    <xdr:ext cx="534377" cy="259045"/>
    <xdr:sp macro="" textlink="">
      <xdr:nvSpPr>
        <xdr:cNvPr id="91" name="テキスト ボックス 90"/>
        <xdr:cNvSpPr txBox="1"/>
      </xdr:nvSpPr>
      <xdr:spPr>
        <a:xfrm>
          <a:off x="1752111" y="617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61068</xdr:rowOff>
    </xdr:from>
    <xdr:to>
      <xdr:col>6</xdr:col>
      <xdr:colOff>38100</xdr:colOff>
      <xdr:row>35</xdr:row>
      <xdr:rowOff>162668</xdr:rowOff>
    </xdr:to>
    <xdr:sp macro="" textlink="">
      <xdr:nvSpPr>
        <xdr:cNvPr id="92" name="楕円 91"/>
        <xdr:cNvSpPr/>
      </xdr:nvSpPr>
      <xdr:spPr>
        <a:xfrm>
          <a:off x="1079500" y="60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153795</xdr:rowOff>
    </xdr:from>
    <xdr:ext cx="534377" cy="259045"/>
    <xdr:sp macro="" textlink="">
      <xdr:nvSpPr>
        <xdr:cNvPr id="93" name="テキスト ボックス 92"/>
        <xdr:cNvSpPr txBox="1"/>
      </xdr:nvSpPr>
      <xdr:spPr>
        <a:xfrm>
          <a:off x="863111" y="6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79159</xdr:rowOff>
    </xdr:from>
    <xdr:to>
      <xdr:col>24</xdr:col>
      <xdr:colOff>63500</xdr:colOff>
      <xdr:row>57</xdr:row>
      <xdr:rowOff>166446</xdr:rowOff>
    </xdr:to>
    <xdr:cxnSp macro="">
      <xdr:nvCxnSpPr>
        <xdr:cNvPr id="123" name="直線コネクタ 122"/>
        <xdr:cNvCxnSpPr/>
      </xdr:nvCxnSpPr>
      <xdr:spPr>
        <a:xfrm flipV="1">
          <a:off x="3797300" y="9680359"/>
          <a:ext cx="838200" cy="25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166446</xdr:rowOff>
    </xdr:from>
    <xdr:to>
      <xdr:col>19</xdr:col>
      <xdr:colOff>177800</xdr:colOff>
      <xdr:row>58</xdr:row>
      <xdr:rowOff>47193</xdr:rowOff>
    </xdr:to>
    <xdr:cxnSp macro="">
      <xdr:nvCxnSpPr>
        <xdr:cNvPr id="126" name="直線コネクタ 125"/>
        <xdr:cNvCxnSpPr/>
      </xdr:nvCxnSpPr>
      <xdr:spPr>
        <a:xfrm flipV="1">
          <a:off x="2908300" y="9939096"/>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47193</xdr:rowOff>
    </xdr:from>
    <xdr:to>
      <xdr:col>15</xdr:col>
      <xdr:colOff>50800</xdr:colOff>
      <xdr:row>58</xdr:row>
      <xdr:rowOff>108801</xdr:rowOff>
    </xdr:to>
    <xdr:cxnSp macro="">
      <xdr:nvCxnSpPr>
        <xdr:cNvPr id="129" name="直線コネクタ 128"/>
        <xdr:cNvCxnSpPr/>
      </xdr:nvCxnSpPr>
      <xdr:spPr>
        <a:xfrm flipV="1">
          <a:off x="2019300" y="9991293"/>
          <a:ext cx="889000" cy="6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108801</xdr:rowOff>
    </xdr:from>
    <xdr:to>
      <xdr:col>10</xdr:col>
      <xdr:colOff>114300</xdr:colOff>
      <xdr:row>59</xdr:row>
      <xdr:rowOff>21019</xdr:rowOff>
    </xdr:to>
    <xdr:cxnSp macro="">
      <xdr:nvCxnSpPr>
        <xdr:cNvPr id="132" name="直線コネクタ 131"/>
        <xdr:cNvCxnSpPr/>
      </xdr:nvCxnSpPr>
      <xdr:spPr>
        <a:xfrm flipV="1">
          <a:off x="1130300" y="10052901"/>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28359</xdr:rowOff>
    </xdr:from>
    <xdr:to>
      <xdr:col>24</xdr:col>
      <xdr:colOff>114300</xdr:colOff>
      <xdr:row>56</xdr:row>
      <xdr:rowOff>129959</xdr:rowOff>
    </xdr:to>
    <xdr:sp macro="" textlink="">
      <xdr:nvSpPr>
        <xdr:cNvPr id="142" name="楕円 141"/>
        <xdr:cNvSpPr/>
      </xdr:nvSpPr>
      <xdr:spPr>
        <a:xfrm>
          <a:off x="4584700" y="96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6786</xdr:rowOff>
    </xdr:from>
    <xdr:ext cx="534377" cy="259045"/>
    <xdr:sp macro="" textlink="">
      <xdr:nvSpPr>
        <xdr:cNvPr id="143" name="物件費該当値テキスト"/>
        <xdr:cNvSpPr txBox="1"/>
      </xdr:nvSpPr>
      <xdr:spPr>
        <a:xfrm>
          <a:off x="4686300" y="960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115646</xdr:rowOff>
    </xdr:from>
    <xdr:to>
      <xdr:col>20</xdr:col>
      <xdr:colOff>38100</xdr:colOff>
      <xdr:row>58</xdr:row>
      <xdr:rowOff>45796</xdr:rowOff>
    </xdr:to>
    <xdr:sp macro="" textlink="">
      <xdr:nvSpPr>
        <xdr:cNvPr id="144" name="楕円 143"/>
        <xdr:cNvSpPr/>
      </xdr:nvSpPr>
      <xdr:spPr>
        <a:xfrm>
          <a:off x="3746500" y="98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36923</xdr:rowOff>
    </xdr:from>
    <xdr:ext cx="534377" cy="259045"/>
    <xdr:sp macro="" textlink="">
      <xdr:nvSpPr>
        <xdr:cNvPr id="145" name="テキスト ボックス 144"/>
        <xdr:cNvSpPr txBox="1"/>
      </xdr:nvSpPr>
      <xdr:spPr>
        <a:xfrm>
          <a:off x="3530111" y="99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167843</xdr:rowOff>
    </xdr:from>
    <xdr:to>
      <xdr:col>15</xdr:col>
      <xdr:colOff>101600</xdr:colOff>
      <xdr:row>58</xdr:row>
      <xdr:rowOff>97993</xdr:rowOff>
    </xdr:to>
    <xdr:sp macro="" textlink="">
      <xdr:nvSpPr>
        <xdr:cNvPr id="146" name="楕円 145"/>
        <xdr:cNvSpPr/>
      </xdr:nvSpPr>
      <xdr:spPr>
        <a:xfrm>
          <a:off x="2857500" y="99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89120</xdr:rowOff>
    </xdr:from>
    <xdr:ext cx="534377" cy="259045"/>
    <xdr:sp macro="" textlink="">
      <xdr:nvSpPr>
        <xdr:cNvPr id="147" name="テキスト ボックス 146"/>
        <xdr:cNvSpPr txBox="1"/>
      </xdr:nvSpPr>
      <xdr:spPr>
        <a:xfrm>
          <a:off x="2641111" y="100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58001</xdr:rowOff>
    </xdr:from>
    <xdr:to>
      <xdr:col>10</xdr:col>
      <xdr:colOff>165100</xdr:colOff>
      <xdr:row>58</xdr:row>
      <xdr:rowOff>159601</xdr:rowOff>
    </xdr:to>
    <xdr:sp macro="" textlink="">
      <xdr:nvSpPr>
        <xdr:cNvPr id="148" name="楕円 147"/>
        <xdr:cNvSpPr/>
      </xdr:nvSpPr>
      <xdr:spPr>
        <a:xfrm>
          <a:off x="1968500" y="100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150728</xdr:rowOff>
    </xdr:from>
    <xdr:ext cx="534377" cy="259045"/>
    <xdr:sp macro="" textlink="">
      <xdr:nvSpPr>
        <xdr:cNvPr id="149" name="テキスト ボックス 148"/>
        <xdr:cNvSpPr txBox="1"/>
      </xdr:nvSpPr>
      <xdr:spPr>
        <a:xfrm>
          <a:off x="1752111" y="100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141669</xdr:rowOff>
    </xdr:from>
    <xdr:to>
      <xdr:col>6</xdr:col>
      <xdr:colOff>38100</xdr:colOff>
      <xdr:row>59</xdr:row>
      <xdr:rowOff>71819</xdr:rowOff>
    </xdr:to>
    <xdr:sp macro="" textlink="">
      <xdr:nvSpPr>
        <xdr:cNvPr id="150" name="楕円 149"/>
        <xdr:cNvSpPr/>
      </xdr:nvSpPr>
      <xdr:spPr>
        <a:xfrm>
          <a:off x="1079500" y="1008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62946</xdr:rowOff>
    </xdr:from>
    <xdr:ext cx="534377" cy="259045"/>
    <xdr:sp macro="" textlink="">
      <xdr:nvSpPr>
        <xdr:cNvPr id="151" name="テキスト ボックス 150"/>
        <xdr:cNvSpPr txBox="1"/>
      </xdr:nvSpPr>
      <xdr:spPr>
        <a:xfrm>
          <a:off x="863111" y="101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68757</xdr:rowOff>
    </xdr:from>
    <xdr:to>
      <xdr:col>24</xdr:col>
      <xdr:colOff>63500</xdr:colOff>
      <xdr:row>76</xdr:row>
      <xdr:rowOff>153569</xdr:rowOff>
    </xdr:to>
    <xdr:cxnSp macro="">
      <xdr:nvCxnSpPr>
        <xdr:cNvPr id="180" name="直線コネクタ 179"/>
        <xdr:cNvCxnSpPr/>
      </xdr:nvCxnSpPr>
      <xdr:spPr>
        <a:xfrm flipV="1">
          <a:off x="3797300" y="13098957"/>
          <a:ext cx="838200" cy="8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42181</xdr:rowOff>
    </xdr:from>
    <xdr:ext cx="469744" cy="259045"/>
    <xdr:sp macro="" textlink="">
      <xdr:nvSpPr>
        <xdr:cNvPr id="181" name="維持補修費平均値テキスト"/>
        <xdr:cNvSpPr txBox="1"/>
      </xdr:nvSpPr>
      <xdr:spPr>
        <a:xfrm>
          <a:off x="4686300" y="13243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131394</xdr:rowOff>
    </xdr:from>
    <xdr:to>
      <xdr:col>19</xdr:col>
      <xdr:colOff>177800</xdr:colOff>
      <xdr:row>76</xdr:row>
      <xdr:rowOff>153569</xdr:rowOff>
    </xdr:to>
    <xdr:cxnSp macro="">
      <xdr:nvCxnSpPr>
        <xdr:cNvPr id="183" name="直線コネクタ 182"/>
        <xdr:cNvCxnSpPr/>
      </xdr:nvCxnSpPr>
      <xdr:spPr>
        <a:xfrm>
          <a:off x="2908300" y="13161594"/>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500</xdr:rowOff>
    </xdr:from>
    <xdr:ext cx="469744" cy="259045"/>
    <xdr:sp macro="" textlink="">
      <xdr:nvSpPr>
        <xdr:cNvPr id="185" name="テキスト ボックス 184"/>
        <xdr:cNvSpPr txBox="1"/>
      </xdr:nvSpPr>
      <xdr:spPr>
        <a:xfrm>
          <a:off x="3562428" y="1337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130403</xdr:rowOff>
    </xdr:from>
    <xdr:to>
      <xdr:col>15</xdr:col>
      <xdr:colOff>50800</xdr:colOff>
      <xdr:row>76</xdr:row>
      <xdr:rowOff>131394</xdr:rowOff>
    </xdr:to>
    <xdr:cxnSp macro="">
      <xdr:nvCxnSpPr>
        <xdr:cNvPr id="186" name="直線コネクタ 185"/>
        <xdr:cNvCxnSpPr/>
      </xdr:nvCxnSpPr>
      <xdr:spPr>
        <a:xfrm>
          <a:off x="2019300" y="1316060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166006</xdr:rowOff>
    </xdr:from>
    <xdr:ext cx="469744" cy="259045"/>
    <xdr:sp macro="" textlink="">
      <xdr:nvSpPr>
        <xdr:cNvPr id="188" name="テキスト ボックス 187"/>
        <xdr:cNvSpPr txBox="1"/>
      </xdr:nvSpPr>
      <xdr:spPr>
        <a:xfrm>
          <a:off x="2673428" y="1336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111506</xdr:rowOff>
    </xdr:from>
    <xdr:to>
      <xdr:col>10</xdr:col>
      <xdr:colOff>114300</xdr:colOff>
      <xdr:row>76</xdr:row>
      <xdr:rowOff>130403</xdr:rowOff>
    </xdr:to>
    <xdr:cxnSp macro="">
      <xdr:nvCxnSpPr>
        <xdr:cNvPr id="189" name="直線コネクタ 188"/>
        <xdr:cNvCxnSpPr/>
      </xdr:nvCxnSpPr>
      <xdr:spPr>
        <a:xfrm>
          <a:off x="1130300" y="13141706"/>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169282</xdr:rowOff>
    </xdr:from>
    <xdr:ext cx="469744" cy="259045"/>
    <xdr:sp macro="" textlink="">
      <xdr:nvSpPr>
        <xdr:cNvPr id="191" name="テキスト ボックス 190"/>
        <xdr:cNvSpPr txBox="1"/>
      </xdr:nvSpPr>
      <xdr:spPr>
        <a:xfrm>
          <a:off x="1784428" y="133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7129</xdr:rowOff>
    </xdr:from>
    <xdr:ext cx="469744" cy="259045"/>
    <xdr:sp macro="" textlink="">
      <xdr:nvSpPr>
        <xdr:cNvPr id="193" name="テキスト ボックス 192"/>
        <xdr:cNvSpPr txBox="1"/>
      </xdr:nvSpPr>
      <xdr:spPr>
        <a:xfrm>
          <a:off x="895428" y="133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17957</xdr:rowOff>
    </xdr:from>
    <xdr:to>
      <xdr:col>24</xdr:col>
      <xdr:colOff>114300</xdr:colOff>
      <xdr:row>76</xdr:row>
      <xdr:rowOff>119557</xdr:rowOff>
    </xdr:to>
    <xdr:sp macro="" textlink="">
      <xdr:nvSpPr>
        <xdr:cNvPr id="199" name="楕円 198"/>
        <xdr:cNvSpPr/>
      </xdr:nvSpPr>
      <xdr:spPr>
        <a:xfrm>
          <a:off x="4584700" y="130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40835</xdr:rowOff>
    </xdr:from>
    <xdr:ext cx="469744" cy="259045"/>
    <xdr:sp macro="" textlink="">
      <xdr:nvSpPr>
        <xdr:cNvPr id="200" name="維持補修費該当値テキスト"/>
        <xdr:cNvSpPr txBox="1"/>
      </xdr:nvSpPr>
      <xdr:spPr>
        <a:xfrm>
          <a:off x="4686300" y="1289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102769</xdr:rowOff>
    </xdr:from>
    <xdr:to>
      <xdr:col>20</xdr:col>
      <xdr:colOff>38100</xdr:colOff>
      <xdr:row>77</xdr:row>
      <xdr:rowOff>32919</xdr:rowOff>
    </xdr:to>
    <xdr:sp macro="" textlink="">
      <xdr:nvSpPr>
        <xdr:cNvPr id="201" name="楕円 200"/>
        <xdr:cNvSpPr/>
      </xdr:nvSpPr>
      <xdr:spPr>
        <a:xfrm>
          <a:off x="3746500" y="1313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49445</xdr:rowOff>
    </xdr:from>
    <xdr:ext cx="469744" cy="259045"/>
    <xdr:sp macro="" textlink="">
      <xdr:nvSpPr>
        <xdr:cNvPr id="202" name="テキスト ボックス 201"/>
        <xdr:cNvSpPr txBox="1"/>
      </xdr:nvSpPr>
      <xdr:spPr>
        <a:xfrm>
          <a:off x="3562428" y="129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80594</xdr:rowOff>
    </xdr:from>
    <xdr:to>
      <xdr:col>15</xdr:col>
      <xdr:colOff>101600</xdr:colOff>
      <xdr:row>77</xdr:row>
      <xdr:rowOff>10744</xdr:rowOff>
    </xdr:to>
    <xdr:sp macro="" textlink="">
      <xdr:nvSpPr>
        <xdr:cNvPr id="203" name="楕円 202"/>
        <xdr:cNvSpPr/>
      </xdr:nvSpPr>
      <xdr:spPr>
        <a:xfrm>
          <a:off x="2857500" y="1311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27271</xdr:rowOff>
    </xdr:from>
    <xdr:ext cx="469744" cy="259045"/>
    <xdr:sp macro="" textlink="">
      <xdr:nvSpPr>
        <xdr:cNvPr id="204" name="テキスト ボックス 203"/>
        <xdr:cNvSpPr txBox="1"/>
      </xdr:nvSpPr>
      <xdr:spPr>
        <a:xfrm>
          <a:off x="2673428" y="128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79603</xdr:rowOff>
    </xdr:from>
    <xdr:to>
      <xdr:col>10</xdr:col>
      <xdr:colOff>165100</xdr:colOff>
      <xdr:row>77</xdr:row>
      <xdr:rowOff>9753</xdr:rowOff>
    </xdr:to>
    <xdr:sp macro="" textlink="">
      <xdr:nvSpPr>
        <xdr:cNvPr id="205" name="楕円 204"/>
        <xdr:cNvSpPr/>
      </xdr:nvSpPr>
      <xdr:spPr>
        <a:xfrm>
          <a:off x="19685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26281</xdr:rowOff>
    </xdr:from>
    <xdr:ext cx="469744" cy="259045"/>
    <xdr:sp macro="" textlink="">
      <xdr:nvSpPr>
        <xdr:cNvPr id="206" name="テキスト ボックス 205"/>
        <xdr:cNvSpPr txBox="1"/>
      </xdr:nvSpPr>
      <xdr:spPr>
        <a:xfrm>
          <a:off x="1784428" y="1288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60706</xdr:rowOff>
    </xdr:from>
    <xdr:to>
      <xdr:col>6</xdr:col>
      <xdr:colOff>38100</xdr:colOff>
      <xdr:row>76</xdr:row>
      <xdr:rowOff>162306</xdr:rowOff>
    </xdr:to>
    <xdr:sp macro="" textlink="">
      <xdr:nvSpPr>
        <xdr:cNvPr id="207" name="楕円 206"/>
        <xdr:cNvSpPr/>
      </xdr:nvSpPr>
      <xdr:spPr>
        <a:xfrm>
          <a:off x="1079500" y="130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7383</xdr:rowOff>
    </xdr:from>
    <xdr:ext cx="469744" cy="259045"/>
    <xdr:sp macro="" textlink="">
      <xdr:nvSpPr>
        <xdr:cNvPr id="208" name="テキスト ボックス 207"/>
        <xdr:cNvSpPr txBox="1"/>
      </xdr:nvSpPr>
      <xdr:spPr>
        <a:xfrm>
          <a:off x="895428" y="1286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153200</xdr:rowOff>
    </xdr:from>
    <xdr:to>
      <xdr:col>24</xdr:col>
      <xdr:colOff>63500</xdr:colOff>
      <xdr:row>96</xdr:row>
      <xdr:rowOff>62636</xdr:rowOff>
    </xdr:to>
    <xdr:cxnSp macro="">
      <xdr:nvCxnSpPr>
        <xdr:cNvPr id="238" name="直線コネクタ 237"/>
        <xdr:cNvCxnSpPr/>
      </xdr:nvCxnSpPr>
      <xdr:spPr>
        <a:xfrm flipV="1">
          <a:off x="3797300" y="16440950"/>
          <a:ext cx="838200" cy="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62636</xdr:rowOff>
    </xdr:from>
    <xdr:to>
      <xdr:col>19</xdr:col>
      <xdr:colOff>177800</xdr:colOff>
      <xdr:row>96</xdr:row>
      <xdr:rowOff>139167</xdr:rowOff>
    </xdr:to>
    <xdr:cxnSp macro="">
      <xdr:nvCxnSpPr>
        <xdr:cNvPr id="241" name="直線コネクタ 240"/>
        <xdr:cNvCxnSpPr/>
      </xdr:nvCxnSpPr>
      <xdr:spPr>
        <a:xfrm flipV="1">
          <a:off x="2908300" y="16521836"/>
          <a:ext cx="889000" cy="7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139167</xdr:rowOff>
    </xdr:from>
    <xdr:to>
      <xdr:col>15</xdr:col>
      <xdr:colOff>50800</xdr:colOff>
      <xdr:row>96</xdr:row>
      <xdr:rowOff>141491</xdr:rowOff>
    </xdr:to>
    <xdr:cxnSp macro="">
      <xdr:nvCxnSpPr>
        <xdr:cNvPr id="244" name="直線コネクタ 243"/>
        <xdr:cNvCxnSpPr/>
      </xdr:nvCxnSpPr>
      <xdr:spPr>
        <a:xfrm flipV="1">
          <a:off x="2019300" y="16598367"/>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141491</xdr:rowOff>
    </xdr:from>
    <xdr:to>
      <xdr:col>10</xdr:col>
      <xdr:colOff>114300</xdr:colOff>
      <xdr:row>96</xdr:row>
      <xdr:rowOff>151688</xdr:rowOff>
    </xdr:to>
    <xdr:cxnSp macro="">
      <xdr:nvCxnSpPr>
        <xdr:cNvPr id="247" name="直線コネクタ 246"/>
        <xdr:cNvCxnSpPr/>
      </xdr:nvCxnSpPr>
      <xdr:spPr>
        <a:xfrm flipV="1">
          <a:off x="1130300" y="16600691"/>
          <a:ext cx="889000" cy="1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102400</xdr:rowOff>
    </xdr:from>
    <xdr:to>
      <xdr:col>24</xdr:col>
      <xdr:colOff>114300</xdr:colOff>
      <xdr:row>96</xdr:row>
      <xdr:rowOff>32550</xdr:rowOff>
    </xdr:to>
    <xdr:sp macro="" textlink="">
      <xdr:nvSpPr>
        <xdr:cNvPr id="257" name="楕円 256"/>
        <xdr:cNvSpPr/>
      </xdr:nvSpPr>
      <xdr:spPr>
        <a:xfrm>
          <a:off x="4584700" y="163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80827</xdr:rowOff>
    </xdr:from>
    <xdr:ext cx="599010" cy="259045"/>
    <xdr:sp macro="" textlink="">
      <xdr:nvSpPr>
        <xdr:cNvPr id="258" name="扶助費該当値テキスト"/>
        <xdr:cNvSpPr txBox="1"/>
      </xdr:nvSpPr>
      <xdr:spPr>
        <a:xfrm>
          <a:off x="4686300" y="1636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11836</xdr:rowOff>
    </xdr:from>
    <xdr:to>
      <xdr:col>20</xdr:col>
      <xdr:colOff>38100</xdr:colOff>
      <xdr:row>96</xdr:row>
      <xdr:rowOff>113436</xdr:rowOff>
    </xdr:to>
    <xdr:sp macro="" textlink="">
      <xdr:nvSpPr>
        <xdr:cNvPr id="259" name="楕円 258"/>
        <xdr:cNvSpPr/>
      </xdr:nvSpPr>
      <xdr:spPr>
        <a:xfrm>
          <a:off x="3746500" y="164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104563</xdr:rowOff>
    </xdr:from>
    <xdr:ext cx="534377" cy="259045"/>
    <xdr:sp macro="" textlink="">
      <xdr:nvSpPr>
        <xdr:cNvPr id="260" name="テキスト ボックス 259"/>
        <xdr:cNvSpPr txBox="1"/>
      </xdr:nvSpPr>
      <xdr:spPr>
        <a:xfrm>
          <a:off x="3530111" y="165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88367</xdr:rowOff>
    </xdr:from>
    <xdr:to>
      <xdr:col>15</xdr:col>
      <xdr:colOff>101600</xdr:colOff>
      <xdr:row>97</xdr:row>
      <xdr:rowOff>18517</xdr:rowOff>
    </xdr:to>
    <xdr:sp macro="" textlink="">
      <xdr:nvSpPr>
        <xdr:cNvPr id="261" name="楕円 260"/>
        <xdr:cNvSpPr/>
      </xdr:nvSpPr>
      <xdr:spPr>
        <a:xfrm>
          <a:off x="2857500" y="165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9644</xdr:rowOff>
    </xdr:from>
    <xdr:ext cx="534377" cy="259045"/>
    <xdr:sp macro="" textlink="">
      <xdr:nvSpPr>
        <xdr:cNvPr id="262" name="テキスト ボックス 261"/>
        <xdr:cNvSpPr txBox="1"/>
      </xdr:nvSpPr>
      <xdr:spPr>
        <a:xfrm>
          <a:off x="2641111" y="1664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90691</xdr:rowOff>
    </xdr:from>
    <xdr:to>
      <xdr:col>10</xdr:col>
      <xdr:colOff>165100</xdr:colOff>
      <xdr:row>97</xdr:row>
      <xdr:rowOff>20841</xdr:rowOff>
    </xdr:to>
    <xdr:sp macro="" textlink="">
      <xdr:nvSpPr>
        <xdr:cNvPr id="263" name="楕円 262"/>
        <xdr:cNvSpPr/>
      </xdr:nvSpPr>
      <xdr:spPr>
        <a:xfrm>
          <a:off x="1968500" y="165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11968</xdr:rowOff>
    </xdr:from>
    <xdr:ext cx="534377" cy="259045"/>
    <xdr:sp macro="" textlink="">
      <xdr:nvSpPr>
        <xdr:cNvPr id="264" name="テキスト ボックス 263"/>
        <xdr:cNvSpPr txBox="1"/>
      </xdr:nvSpPr>
      <xdr:spPr>
        <a:xfrm>
          <a:off x="1752111" y="166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100888</xdr:rowOff>
    </xdr:from>
    <xdr:to>
      <xdr:col>6</xdr:col>
      <xdr:colOff>38100</xdr:colOff>
      <xdr:row>97</xdr:row>
      <xdr:rowOff>31038</xdr:rowOff>
    </xdr:to>
    <xdr:sp macro="" textlink="">
      <xdr:nvSpPr>
        <xdr:cNvPr id="265" name="楕円 264"/>
        <xdr:cNvSpPr/>
      </xdr:nvSpPr>
      <xdr:spPr>
        <a:xfrm>
          <a:off x="1079500" y="1656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22165</xdr:rowOff>
    </xdr:from>
    <xdr:ext cx="534377" cy="259045"/>
    <xdr:sp macro="" textlink="">
      <xdr:nvSpPr>
        <xdr:cNvPr id="266" name="テキスト ボックス 265"/>
        <xdr:cNvSpPr txBox="1"/>
      </xdr:nvSpPr>
      <xdr:spPr>
        <a:xfrm>
          <a:off x="863111" y="166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166743</xdr:rowOff>
    </xdr:from>
    <xdr:to>
      <xdr:col>55</xdr:col>
      <xdr:colOff>0</xdr:colOff>
      <xdr:row>38</xdr:row>
      <xdr:rowOff>59690</xdr:rowOff>
    </xdr:to>
    <xdr:cxnSp macro="">
      <xdr:nvCxnSpPr>
        <xdr:cNvPr id="295" name="直線コネクタ 294"/>
        <xdr:cNvCxnSpPr/>
      </xdr:nvCxnSpPr>
      <xdr:spPr>
        <a:xfrm flipV="1">
          <a:off x="9639300" y="5824593"/>
          <a:ext cx="838200" cy="75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59690</xdr:rowOff>
    </xdr:from>
    <xdr:to>
      <xdr:col>50</xdr:col>
      <xdr:colOff>114300</xdr:colOff>
      <xdr:row>38</xdr:row>
      <xdr:rowOff>84501</xdr:rowOff>
    </xdr:to>
    <xdr:cxnSp macro="">
      <xdr:nvCxnSpPr>
        <xdr:cNvPr id="298" name="直線コネクタ 297"/>
        <xdr:cNvCxnSpPr/>
      </xdr:nvCxnSpPr>
      <xdr:spPr>
        <a:xfrm flipV="1">
          <a:off x="8750300" y="6574790"/>
          <a:ext cx="889000" cy="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56010</xdr:rowOff>
    </xdr:from>
    <xdr:to>
      <xdr:col>45</xdr:col>
      <xdr:colOff>177800</xdr:colOff>
      <xdr:row>38</xdr:row>
      <xdr:rowOff>84501</xdr:rowOff>
    </xdr:to>
    <xdr:cxnSp macro="">
      <xdr:nvCxnSpPr>
        <xdr:cNvPr id="301" name="直線コネクタ 300"/>
        <xdr:cNvCxnSpPr/>
      </xdr:nvCxnSpPr>
      <xdr:spPr>
        <a:xfrm>
          <a:off x="7861300" y="6571110"/>
          <a:ext cx="889000" cy="2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34064</xdr:rowOff>
    </xdr:from>
    <xdr:to>
      <xdr:col>41</xdr:col>
      <xdr:colOff>50800</xdr:colOff>
      <xdr:row>38</xdr:row>
      <xdr:rowOff>56010</xdr:rowOff>
    </xdr:to>
    <xdr:cxnSp macro="">
      <xdr:nvCxnSpPr>
        <xdr:cNvPr id="304" name="直線コネクタ 303"/>
        <xdr:cNvCxnSpPr/>
      </xdr:nvCxnSpPr>
      <xdr:spPr>
        <a:xfrm>
          <a:off x="6972300" y="654916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115943</xdr:rowOff>
    </xdr:from>
    <xdr:to>
      <xdr:col>55</xdr:col>
      <xdr:colOff>50800</xdr:colOff>
      <xdr:row>34</xdr:row>
      <xdr:rowOff>46093</xdr:rowOff>
    </xdr:to>
    <xdr:sp macro="" textlink="">
      <xdr:nvSpPr>
        <xdr:cNvPr id="314" name="楕円 313"/>
        <xdr:cNvSpPr/>
      </xdr:nvSpPr>
      <xdr:spPr>
        <a:xfrm>
          <a:off x="10426700" y="57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30870</xdr:rowOff>
    </xdr:from>
    <xdr:ext cx="599010" cy="259045"/>
    <xdr:sp macro="" textlink="">
      <xdr:nvSpPr>
        <xdr:cNvPr id="315" name="補助費等該当値テキスト"/>
        <xdr:cNvSpPr txBox="1"/>
      </xdr:nvSpPr>
      <xdr:spPr>
        <a:xfrm>
          <a:off x="10528300" y="568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xdr:rowOff>
    </xdr:from>
    <xdr:to>
      <xdr:col>50</xdr:col>
      <xdr:colOff>165100</xdr:colOff>
      <xdr:row>38</xdr:row>
      <xdr:rowOff>110490</xdr:rowOff>
    </xdr:to>
    <xdr:sp macro="" textlink="">
      <xdr:nvSpPr>
        <xdr:cNvPr id="316" name="楕円 315"/>
        <xdr:cNvSpPr/>
      </xdr:nvSpPr>
      <xdr:spPr>
        <a:xfrm>
          <a:off x="9588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101617</xdr:rowOff>
    </xdr:from>
    <xdr:ext cx="534377" cy="259045"/>
    <xdr:sp macro="" textlink="">
      <xdr:nvSpPr>
        <xdr:cNvPr id="317" name="テキスト ボックス 316"/>
        <xdr:cNvSpPr txBox="1"/>
      </xdr:nvSpPr>
      <xdr:spPr>
        <a:xfrm>
          <a:off x="9372111" y="661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33701</xdr:rowOff>
    </xdr:from>
    <xdr:to>
      <xdr:col>46</xdr:col>
      <xdr:colOff>38100</xdr:colOff>
      <xdr:row>38</xdr:row>
      <xdr:rowOff>135301</xdr:rowOff>
    </xdr:to>
    <xdr:sp macro="" textlink="">
      <xdr:nvSpPr>
        <xdr:cNvPr id="318" name="楕円 317"/>
        <xdr:cNvSpPr/>
      </xdr:nvSpPr>
      <xdr:spPr>
        <a:xfrm>
          <a:off x="8699500" y="65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126428</xdr:rowOff>
    </xdr:from>
    <xdr:ext cx="534377" cy="259045"/>
    <xdr:sp macro="" textlink="">
      <xdr:nvSpPr>
        <xdr:cNvPr id="319" name="テキスト ボックス 318"/>
        <xdr:cNvSpPr txBox="1"/>
      </xdr:nvSpPr>
      <xdr:spPr>
        <a:xfrm>
          <a:off x="8483111" y="664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5210</xdr:rowOff>
    </xdr:from>
    <xdr:to>
      <xdr:col>41</xdr:col>
      <xdr:colOff>101600</xdr:colOff>
      <xdr:row>38</xdr:row>
      <xdr:rowOff>106810</xdr:rowOff>
    </xdr:to>
    <xdr:sp macro="" textlink="">
      <xdr:nvSpPr>
        <xdr:cNvPr id="320" name="楕円 319"/>
        <xdr:cNvSpPr/>
      </xdr:nvSpPr>
      <xdr:spPr>
        <a:xfrm>
          <a:off x="7810500" y="652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97937</xdr:rowOff>
    </xdr:from>
    <xdr:ext cx="534377" cy="259045"/>
    <xdr:sp macro="" textlink="">
      <xdr:nvSpPr>
        <xdr:cNvPr id="321" name="テキスト ボックス 320"/>
        <xdr:cNvSpPr txBox="1"/>
      </xdr:nvSpPr>
      <xdr:spPr>
        <a:xfrm>
          <a:off x="7594111" y="66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154714</xdr:rowOff>
    </xdr:from>
    <xdr:to>
      <xdr:col>36</xdr:col>
      <xdr:colOff>165100</xdr:colOff>
      <xdr:row>38</xdr:row>
      <xdr:rowOff>84864</xdr:rowOff>
    </xdr:to>
    <xdr:sp macro="" textlink="">
      <xdr:nvSpPr>
        <xdr:cNvPr id="322" name="楕円 321"/>
        <xdr:cNvSpPr/>
      </xdr:nvSpPr>
      <xdr:spPr>
        <a:xfrm>
          <a:off x="6921500" y="649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75991</xdr:rowOff>
    </xdr:from>
    <xdr:ext cx="534377" cy="259045"/>
    <xdr:sp macro="" textlink="">
      <xdr:nvSpPr>
        <xdr:cNvPr id="323" name="テキスト ボックス 322"/>
        <xdr:cNvSpPr txBox="1"/>
      </xdr:nvSpPr>
      <xdr:spPr>
        <a:xfrm>
          <a:off x="6705111" y="659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87488</xdr:rowOff>
    </xdr:from>
    <xdr:to>
      <xdr:col>55</xdr:col>
      <xdr:colOff>0</xdr:colOff>
      <xdr:row>58</xdr:row>
      <xdr:rowOff>106263</xdr:rowOff>
    </xdr:to>
    <xdr:cxnSp macro="">
      <xdr:nvCxnSpPr>
        <xdr:cNvPr id="352" name="直線コネクタ 351"/>
        <xdr:cNvCxnSpPr/>
      </xdr:nvCxnSpPr>
      <xdr:spPr>
        <a:xfrm>
          <a:off x="9639300" y="10031588"/>
          <a:ext cx="838200" cy="1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36571</xdr:rowOff>
    </xdr:from>
    <xdr:to>
      <xdr:col>50</xdr:col>
      <xdr:colOff>114300</xdr:colOff>
      <xdr:row>58</xdr:row>
      <xdr:rowOff>87488</xdr:rowOff>
    </xdr:to>
    <xdr:cxnSp macro="">
      <xdr:nvCxnSpPr>
        <xdr:cNvPr id="355" name="直線コネクタ 354"/>
        <xdr:cNvCxnSpPr/>
      </xdr:nvCxnSpPr>
      <xdr:spPr>
        <a:xfrm>
          <a:off x="8750300" y="9980671"/>
          <a:ext cx="889000" cy="5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136515</xdr:rowOff>
    </xdr:from>
    <xdr:to>
      <xdr:col>45</xdr:col>
      <xdr:colOff>177800</xdr:colOff>
      <xdr:row>58</xdr:row>
      <xdr:rowOff>36571</xdr:rowOff>
    </xdr:to>
    <xdr:cxnSp macro="">
      <xdr:nvCxnSpPr>
        <xdr:cNvPr id="358" name="直線コネクタ 357"/>
        <xdr:cNvCxnSpPr/>
      </xdr:nvCxnSpPr>
      <xdr:spPr>
        <a:xfrm>
          <a:off x="7861300" y="9909165"/>
          <a:ext cx="889000" cy="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136515</xdr:rowOff>
    </xdr:from>
    <xdr:to>
      <xdr:col>41</xdr:col>
      <xdr:colOff>50800</xdr:colOff>
      <xdr:row>58</xdr:row>
      <xdr:rowOff>16134</xdr:rowOff>
    </xdr:to>
    <xdr:cxnSp macro="">
      <xdr:nvCxnSpPr>
        <xdr:cNvPr id="361" name="直線コネクタ 360"/>
        <xdr:cNvCxnSpPr/>
      </xdr:nvCxnSpPr>
      <xdr:spPr>
        <a:xfrm flipV="1">
          <a:off x="6972300" y="9909165"/>
          <a:ext cx="889000" cy="5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55463</xdr:rowOff>
    </xdr:from>
    <xdr:to>
      <xdr:col>55</xdr:col>
      <xdr:colOff>50800</xdr:colOff>
      <xdr:row>58</xdr:row>
      <xdr:rowOff>157063</xdr:rowOff>
    </xdr:to>
    <xdr:sp macro="" textlink="">
      <xdr:nvSpPr>
        <xdr:cNvPr id="371" name="楕円 370"/>
        <xdr:cNvSpPr/>
      </xdr:nvSpPr>
      <xdr:spPr>
        <a:xfrm>
          <a:off x="10426700" y="999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141840</xdr:rowOff>
    </xdr:from>
    <xdr:ext cx="534377" cy="259045"/>
    <xdr:sp macro="" textlink="">
      <xdr:nvSpPr>
        <xdr:cNvPr id="372" name="普通建設事業費該当値テキスト"/>
        <xdr:cNvSpPr txBox="1"/>
      </xdr:nvSpPr>
      <xdr:spPr>
        <a:xfrm>
          <a:off x="10528300" y="99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36688</xdr:rowOff>
    </xdr:from>
    <xdr:to>
      <xdr:col>50</xdr:col>
      <xdr:colOff>165100</xdr:colOff>
      <xdr:row>58</xdr:row>
      <xdr:rowOff>138288</xdr:rowOff>
    </xdr:to>
    <xdr:sp macro="" textlink="">
      <xdr:nvSpPr>
        <xdr:cNvPr id="373" name="楕円 372"/>
        <xdr:cNvSpPr/>
      </xdr:nvSpPr>
      <xdr:spPr>
        <a:xfrm>
          <a:off x="9588500" y="99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129415</xdr:rowOff>
    </xdr:from>
    <xdr:ext cx="534377" cy="259045"/>
    <xdr:sp macro="" textlink="">
      <xdr:nvSpPr>
        <xdr:cNvPr id="374" name="テキスト ボックス 373"/>
        <xdr:cNvSpPr txBox="1"/>
      </xdr:nvSpPr>
      <xdr:spPr>
        <a:xfrm>
          <a:off x="9372111" y="100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157221</xdr:rowOff>
    </xdr:from>
    <xdr:to>
      <xdr:col>46</xdr:col>
      <xdr:colOff>38100</xdr:colOff>
      <xdr:row>58</xdr:row>
      <xdr:rowOff>87371</xdr:rowOff>
    </xdr:to>
    <xdr:sp macro="" textlink="">
      <xdr:nvSpPr>
        <xdr:cNvPr id="375" name="楕円 374"/>
        <xdr:cNvSpPr/>
      </xdr:nvSpPr>
      <xdr:spPr>
        <a:xfrm>
          <a:off x="8699500" y="99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78498</xdr:rowOff>
    </xdr:from>
    <xdr:ext cx="534377" cy="259045"/>
    <xdr:sp macro="" textlink="">
      <xdr:nvSpPr>
        <xdr:cNvPr id="376" name="テキスト ボックス 375"/>
        <xdr:cNvSpPr txBox="1"/>
      </xdr:nvSpPr>
      <xdr:spPr>
        <a:xfrm>
          <a:off x="8483111" y="1002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85715</xdr:rowOff>
    </xdr:from>
    <xdr:to>
      <xdr:col>41</xdr:col>
      <xdr:colOff>101600</xdr:colOff>
      <xdr:row>58</xdr:row>
      <xdr:rowOff>15865</xdr:rowOff>
    </xdr:to>
    <xdr:sp macro="" textlink="">
      <xdr:nvSpPr>
        <xdr:cNvPr id="377" name="楕円 376"/>
        <xdr:cNvSpPr/>
      </xdr:nvSpPr>
      <xdr:spPr>
        <a:xfrm>
          <a:off x="7810500" y="98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6992</xdr:rowOff>
    </xdr:from>
    <xdr:ext cx="534377" cy="259045"/>
    <xdr:sp macro="" textlink="">
      <xdr:nvSpPr>
        <xdr:cNvPr id="378" name="テキスト ボックス 377"/>
        <xdr:cNvSpPr txBox="1"/>
      </xdr:nvSpPr>
      <xdr:spPr>
        <a:xfrm>
          <a:off x="7594111" y="995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136784</xdr:rowOff>
    </xdr:from>
    <xdr:to>
      <xdr:col>36</xdr:col>
      <xdr:colOff>165100</xdr:colOff>
      <xdr:row>58</xdr:row>
      <xdr:rowOff>66934</xdr:rowOff>
    </xdr:to>
    <xdr:sp macro="" textlink="">
      <xdr:nvSpPr>
        <xdr:cNvPr id="379" name="楕円 378"/>
        <xdr:cNvSpPr/>
      </xdr:nvSpPr>
      <xdr:spPr>
        <a:xfrm>
          <a:off x="6921500" y="99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58061</xdr:rowOff>
    </xdr:from>
    <xdr:ext cx="534377" cy="259045"/>
    <xdr:sp macro="" textlink="">
      <xdr:nvSpPr>
        <xdr:cNvPr id="380" name="テキスト ボックス 379"/>
        <xdr:cNvSpPr txBox="1"/>
      </xdr:nvSpPr>
      <xdr:spPr>
        <a:xfrm>
          <a:off x="6705111" y="100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154508</xdr:rowOff>
    </xdr:from>
    <xdr:to>
      <xdr:col>55</xdr:col>
      <xdr:colOff>0</xdr:colOff>
      <xdr:row>78</xdr:row>
      <xdr:rowOff>168084</xdr:rowOff>
    </xdr:to>
    <xdr:cxnSp macro="">
      <xdr:nvCxnSpPr>
        <xdr:cNvPr id="409" name="直線コネクタ 408"/>
        <xdr:cNvCxnSpPr/>
      </xdr:nvCxnSpPr>
      <xdr:spPr>
        <a:xfrm>
          <a:off x="9639300" y="13527608"/>
          <a:ext cx="8382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142442</xdr:rowOff>
    </xdr:from>
    <xdr:to>
      <xdr:col>50</xdr:col>
      <xdr:colOff>114300</xdr:colOff>
      <xdr:row>78</xdr:row>
      <xdr:rowOff>154508</xdr:rowOff>
    </xdr:to>
    <xdr:cxnSp macro="">
      <xdr:nvCxnSpPr>
        <xdr:cNvPr id="412" name="直線コネクタ 411"/>
        <xdr:cNvCxnSpPr/>
      </xdr:nvCxnSpPr>
      <xdr:spPr>
        <a:xfrm>
          <a:off x="8750300" y="1351554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42304</xdr:rowOff>
    </xdr:from>
    <xdr:to>
      <xdr:col>45</xdr:col>
      <xdr:colOff>177800</xdr:colOff>
      <xdr:row>78</xdr:row>
      <xdr:rowOff>142442</xdr:rowOff>
    </xdr:to>
    <xdr:cxnSp macro="">
      <xdr:nvCxnSpPr>
        <xdr:cNvPr id="415" name="直線コネクタ 414"/>
        <xdr:cNvCxnSpPr/>
      </xdr:nvCxnSpPr>
      <xdr:spPr>
        <a:xfrm>
          <a:off x="7861300" y="13415404"/>
          <a:ext cx="889000" cy="10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42304</xdr:rowOff>
    </xdr:from>
    <xdr:to>
      <xdr:col>41</xdr:col>
      <xdr:colOff>50800</xdr:colOff>
      <xdr:row>78</xdr:row>
      <xdr:rowOff>140258</xdr:rowOff>
    </xdr:to>
    <xdr:cxnSp macro="">
      <xdr:nvCxnSpPr>
        <xdr:cNvPr id="418" name="直線コネクタ 417"/>
        <xdr:cNvCxnSpPr/>
      </xdr:nvCxnSpPr>
      <xdr:spPr>
        <a:xfrm flipV="1">
          <a:off x="6972300" y="13415404"/>
          <a:ext cx="889000" cy="9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124731</xdr:rowOff>
    </xdr:from>
    <xdr:ext cx="534377" cy="259045"/>
    <xdr:sp macro="" textlink="">
      <xdr:nvSpPr>
        <xdr:cNvPr id="420" name="テキスト ボックス 419"/>
        <xdr:cNvSpPr txBox="1"/>
      </xdr:nvSpPr>
      <xdr:spPr>
        <a:xfrm>
          <a:off x="7594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117284</xdr:rowOff>
    </xdr:from>
    <xdr:to>
      <xdr:col>55</xdr:col>
      <xdr:colOff>50800</xdr:colOff>
      <xdr:row>79</xdr:row>
      <xdr:rowOff>47434</xdr:rowOff>
    </xdr:to>
    <xdr:sp macro="" textlink="">
      <xdr:nvSpPr>
        <xdr:cNvPr id="428" name="楕円 427"/>
        <xdr:cNvSpPr/>
      </xdr:nvSpPr>
      <xdr:spPr>
        <a:xfrm>
          <a:off x="10426700" y="134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32211</xdr:rowOff>
    </xdr:from>
    <xdr:ext cx="469744" cy="259045"/>
    <xdr:sp macro="" textlink="">
      <xdr:nvSpPr>
        <xdr:cNvPr id="429" name="普通建設事業費 （ うち新規整備　）該当値テキスト"/>
        <xdr:cNvSpPr txBox="1"/>
      </xdr:nvSpPr>
      <xdr:spPr>
        <a:xfrm>
          <a:off x="10528300" y="1340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103708</xdr:rowOff>
    </xdr:from>
    <xdr:to>
      <xdr:col>50</xdr:col>
      <xdr:colOff>165100</xdr:colOff>
      <xdr:row>79</xdr:row>
      <xdr:rowOff>33858</xdr:rowOff>
    </xdr:to>
    <xdr:sp macro="" textlink="">
      <xdr:nvSpPr>
        <xdr:cNvPr id="430" name="楕円 429"/>
        <xdr:cNvSpPr/>
      </xdr:nvSpPr>
      <xdr:spPr>
        <a:xfrm>
          <a:off x="9588500" y="134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24985</xdr:rowOff>
    </xdr:from>
    <xdr:ext cx="469744" cy="259045"/>
    <xdr:sp macro="" textlink="">
      <xdr:nvSpPr>
        <xdr:cNvPr id="431" name="テキスト ボックス 430"/>
        <xdr:cNvSpPr txBox="1"/>
      </xdr:nvSpPr>
      <xdr:spPr>
        <a:xfrm>
          <a:off x="9404428" y="1356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91642</xdr:rowOff>
    </xdr:from>
    <xdr:to>
      <xdr:col>46</xdr:col>
      <xdr:colOff>38100</xdr:colOff>
      <xdr:row>79</xdr:row>
      <xdr:rowOff>21792</xdr:rowOff>
    </xdr:to>
    <xdr:sp macro="" textlink="">
      <xdr:nvSpPr>
        <xdr:cNvPr id="432" name="楕円 431"/>
        <xdr:cNvSpPr/>
      </xdr:nvSpPr>
      <xdr:spPr>
        <a:xfrm>
          <a:off x="8699500" y="134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12919</xdr:rowOff>
    </xdr:from>
    <xdr:ext cx="469744" cy="259045"/>
    <xdr:sp macro="" textlink="">
      <xdr:nvSpPr>
        <xdr:cNvPr id="433" name="テキスト ボックス 432"/>
        <xdr:cNvSpPr txBox="1"/>
      </xdr:nvSpPr>
      <xdr:spPr>
        <a:xfrm>
          <a:off x="8515428" y="135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162954</xdr:rowOff>
    </xdr:from>
    <xdr:to>
      <xdr:col>41</xdr:col>
      <xdr:colOff>101600</xdr:colOff>
      <xdr:row>78</xdr:row>
      <xdr:rowOff>93104</xdr:rowOff>
    </xdr:to>
    <xdr:sp macro="" textlink="">
      <xdr:nvSpPr>
        <xdr:cNvPr id="434" name="楕円 433"/>
        <xdr:cNvSpPr/>
      </xdr:nvSpPr>
      <xdr:spPr>
        <a:xfrm>
          <a:off x="7810500" y="1336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109631</xdr:rowOff>
    </xdr:from>
    <xdr:ext cx="534377" cy="259045"/>
    <xdr:sp macro="" textlink="">
      <xdr:nvSpPr>
        <xdr:cNvPr id="435" name="テキスト ボックス 434"/>
        <xdr:cNvSpPr txBox="1"/>
      </xdr:nvSpPr>
      <xdr:spPr>
        <a:xfrm>
          <a:off x="7594111" y="1313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89458</xdr:rowOff>
    </xdr:from>
    <xdr:to>
      <xdr:col>36</xdr:col>
      <xdr:colOff>165100</xdr:colOff>
      <xdr:row>79</xdr:row>
      <xdr:rowOff>19608</xdr:rowOff>
    </xdr:to>
    <xdr:sp macro="" textlink="">
      <xdr:nvSpPr>
        <xdr:cNvPr id="436" name="楕円 435"/>
        <xdr:cNvSpPr/>
      </xdr:nvSpPr>
      <xdr:spPr>
        <a:xfrm>
          <a:off x="6921500" y="134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10735</xdr:rowOff>
    </xdr:from>
    <xdr:ext cx="469744" cy="259045"/>
    <xdr:sp macro="" textlink="">
      <xdr:nvSpPr>
        <xdr:cNvPr id="437" name="テキスト ボックス 436"/>
        <xdr:cNvSpPr txBox="1"/>
      </xdr:nvSpPr>
      <xdr:spPr>
        <a:xfrm>
          <a:off x="6737428" y="1355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66548</xdr:rowOff>
    </xdr:from>
    <xdr:to>
      <xdr:col>55</xdr:col>
      <xdr:colOff>0</xdr:colOff>
      <xdr:row>98</xdr:row>
      <xdr:rowOff>68605</xdr:rowOff>
    </xdr:to>
    <xdr:cxnSp macro="">
      <xdr:nvCxnSpPr>
        <xdr:cNvPr id="466" name="直線コネクタ 465"/>
        <xdr:cNvCxnSpPr/>
      </xdr:nvCxnSpPr>
      <xdr:spPr>
        <a:xfrm>
          <a:off x="9639300" y="1686864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20789</xdr:rowOff>
    </xdr:from>
    <xdr:to>
      <xdr:col>50</xdr:col>
      <xdr:colOff>114300</xdr:colOff>
      <xdr:row>98</xdr:row>
      <xdr:rowOff>66548</xdr:rowOff>
    </xdr:to>
    <xdr:cxnSp macro="">
      <xdr:nvCxnSpPr>
        <xdr:cNvPr id="469" name="直線コネクタ 468"/>
        <xdr:cNvCxnSpPr/>
      </xdr:nvCxnSpPr>
      <xdr:spPr>
        <a:xfrm>
          <a:off x="8750300" y="16822889"/>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20789</xdr:rowOff>
    </xdr:from>
    <xdr:to>
      <xdr:col>45</xdr:col>
      <xdr:colOff>177800</xdr:colOff>
      <xdr:row>98</xdr:row>
      <xdr:rowOff>37497</xdr:rowOff>
    </xdr:to>
    <xdr:cxnSp macro="">
      <xdr:nvCxnSpPr>
        <xdr:cNvPr id="472" name="直線コネクタ 471"/>
        <xdr:cNvCxnSpPr/>
      </xdr:nvCxnSpPr>
      <xdr:spPr>
        <a:xfrm flipV="1">
          <a:off x="7861300" y="16822889"/>
          <a:ext cx="889000" cy="1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6865</xdr:rowOff>
    </xdr:from>
    <xdr:to>
      <xdr:col>41</xdr:col>
      <xdr:colOff>50800</xdr:colOff>
      <xdr:row>98</xdr:row>
      <xdr:rowOff>37497</xdr:rowOff>
    </xdr:to>
    <xdr:cxnSp macro="">
      <xdr:nvCxnSpPr>
        <xdr:cNvPr id="475" name="直線コネクタ 474"/>
        <xdr:cNvCxnSpPr/>
      </xdr:nvCxnSpPr>
      <xdr:spPr>
        <a:xfrm>
          <a:off x="6972300" y="16808965"/>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17805</xdr:rowOff>
    </xdr:from>
    <xdr:to>
      <xdr:col>55</xdr:col>
      <xdr:colOff>50800</xdr:colOff>
      <xdr:row>98</xdr:row>
      <xdr:rowOff>119405</xdr:rowOff>
    </xdr:to>
    <xdr:sp macro="" textlink="">
      <xdr:nvSpPr>
        <xdr:cNvPr id="485" name="楕円 484"/>
        <xdr:cNvSpPr/>
      </xdr:nvSpPr>
      <xdr:spPr>
        <a:xfrm>
          <a:off x="10426700" y="168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104182</xdr:rowOff>
    </xdr:from>
    <xdr:ext cx="469744" cy="259045"/>
    <xdr:sp macro="" textlink="">
      <xdr:nvSpPr>
        <xdr:cNvPr id="486" name="普通建設事業費 （ うち更新整備　）該当値テキスト"/>
        <xdr:cNvSpPr txBox="1"/>
      </xdr:nvSpPr>
      <xdr:spPr>
        <a:xfrm>
          <a:off x="10528300" y="1673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15748</xdr:rowOff>
    </xdr:from>
    <xdr:to>
      <xdr:col>50</xdr:col>
      <xdr:colOff>165100</xdr:colOff>
      <xdr:row>98</xdr:row>
      <xdr:rowOff>117348</xdr:rowOff>
    </xdr:to>
    <xdr:sp macro="" textlink="">
      <xdr:nvSpPr>
        <xdr:cNvPr id="487" name="楕円 486"/>
        <xdr:cNvSpPr/>
      </xdr:nvSpPr>
      <xdr:spPr>
        <a:xfrm>
          <a:off x="9588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108475</xdr:rowOff>
    </xdr:from>
    <xdr:ext cx="469744" cy="259045"/>
    <xdr:sp macro="" textlink="">
      <xdr:nvSpPr>
        <xdr:cNvPr id="488" name="テキスト ボックス 487"/>
        <xdr:cNvSpPr txBox="1"/>
      </xdr:nvSpPr>
      <xdr:spPr>
        <a:xfrm>
          <a:off x="9404428" y="1691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141439</xdr:rowOff>
    </xdr:from>
    <xdr:to>
      <xdr:col>46</xdr:col>
      <xdr:colOff>38100</xdr:colOff>
      <xdr:row>98</xdr:row>
      <xdr:rowOff>71589</xdr:rowOff>
    </xdr:to>
    <xdr:sp macro="" textlink="">
      <xdr:nvSpPr>
        <xdr:cNvPr id="489" name="楕円 488"/>
        <xdr:cNvSpPr/>
      </xdr:nvSpPr>
      <xdr:spPr>
        <a:xfrm>
          <a:off x="8699500" y="167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62716</xdr:rowOff>
    </xdr:from>
    <xdr:ext cx="534377" cy="259045"/>
    <xdr:sp macro="" textlink="">
      <xdr:nvSpPr>
        <xdr:cNvPr id="490" name="テキスト ボックス 489"/>
        <xdr:cNvSpPr txBox="1"/>
      </xdr:nvSpPr>
      <xdr:spPr>
        <a:xfrm>
          <a:off x="8483111" y="1686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158147</xdr:rowOff>
    </xdr:from>
    <xdr:to>
      <xdr:col>41</xdr:col>
      <xdr:colOff>101600</xdr:colOff>
      <xdr:row>98</xdr:row>
      <xdr:rowOff>88297</xdr:rowOff>
    </xdr:to>
    <xdr:sp macro="" textlink="">
      <xdr:nvSpPr>
        <xdr:cNvPr id="491" name="楕円 490"/>
        <xdr:cNvSpPr/>
      </xdr:nvSpPr>
      <xdr:spPr>
        <a:xfrm>
          <a:off x="7810500" y="16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79424</xdr:rowOff>
    </xdr:from>
    <xdr:ext cx="469744" cy="259045"/>
    <xdr:sp macro="" textlink="">
      <xdr:nvSpPr>
        <xdr:cNvPr id="492" name="テキスト ボックス 491"/>
        <xdr:cNvSpPr txBox="1"/>
      </xdr:nvSpPr>
      <xdr:spPr>
        <a:xfrm>
          <a:off x="7626428" y="1688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127515</xdr:rowOff>
    </xdr:from>
    <xdr:to>
      <xdr:col>36</xdr:col>
      <xdr:colOff>165100</xdr:colOff>
      <xdr:row>98</xdr:row>
      <xdr:rowOff>57665</xdr:rowOff>
    </xdr:to>
    <xdr:sp macro="" textlink="">
      <xdr:nvSpPr>
        <xdr:cNvPr id="493" name="楕円 492"/>
        <xdr:cNvSpPr/>
      </xdr:nvSpPr>
      <xdr:spPr>
        <a:xfrm>
          <a:off x="6921500" y="167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48792</xdr:rowOff>
    </xdr:from>
    <xdr:ext cx="534377" cy="259045"/>
    <xdr:sp macro="" textlink="">
      <xdr:nvSpPr>
        <xdr:cNvPr id="494" name="テキスト ボックス 493"/>
        <xdr:cNvSpPr txBox="1"/>
      </xdr:nvSpPr>
      <xdr:spPr>
        <a:xfrm>
          <a:off x="6705111" y="1685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29972</xdr:rowOff>
    </xdr:from>
    <xdr:to>
      <xdr:col>85</xdr:col>
      <xdr:colOff>127000</xdr:colOff>
      <xdr:row>39</xdr:row>
      <xdr:rowOff>44450</xdr:rowOff>
    </xdr:to>
    <xdr:cxnSp macro="">
      <xdr:nvCxnSpPr>
        <xdr:cNvPr id="523" name="直線コネクタ 522"/>
        <xdr:cNvCxnSpPr/>
      </xdr:nvCxnSpPr>
      <xdr:spPr>
        <a:xfrm flipV="1">
          <a:off x="15481300" y="67165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6" name="直線コネクタ 52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9" name="直線コネクタ 52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150622</xdr:rowOff>
    </xdr:from>
    <xdr:to>
      <xdr:col>85</xdr:col>
      <xdr:colOff>177800</xdr:colOff>
      <xdr:row>39</xdr:row>
      <xdr:rowOff>80772</xdr:rowOff>
    </xdr:to>
    <xdr:sp macro="" textlink="">
      <xdr:nvSpPr>
        <xdr:cNvPr id="542" name="楕円 541"/>
        <xdr:cNvSpPr/>
      </xdr:nvSpPr>
      <xdr:spPr>
        <a:xfrm>
          <a:off x="16268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65549</xdr:rowOff>
    </xdr:from>
    <xdr:ext cx="378565" cy="259045"/>
    <xdr:sp macro="" textlink="">
      <xdr:nvSpPr>
        <xdr:cNvPr id="543" name="災害復旧事業費該当値テキスト"/>
        <xdr:cNvSpPr txBox="1"/>
      </xdr:nvSpPr>
      <xdr:spPr>
        <a:xfrm>
          <a:off x="16370300" y="658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4" name="楕円 54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5" name="テキスト ボックス 54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148486</xdr:rowOff>
    </xdr:from>
    <xdr:to>
      <xdr:col>85</xdr:col>
      <xdr:colOff>127000</xdr:colOff>
      <xdr:row>78</xdr:row>
      <xdr:rowOff>4304</xdr:rowOff>
    </xdr:to>
    <xdr:cxnSp macro="">
      <xdr:nvCxnSpPr>
        <xdr:cNvPr id="632" name="直線コネクタ 631"/>
        <xdr:cNvCxnSpPr/>
      </xdr:nvCxnSpPr>
      <xdr:spPr>
        <a:xfrm flipV="1">
          <a:off x="15481300" y="13350136"/>
          <a:ext cx="8382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161254</xdr:rowOff>
    </xdr:from>
    <xdr:to>
      <xdr:col>81</xdr:col>
      <xdr:colOff>50800</xdr:colOff>
      <xdr:row>78</xdr:row>
      <xdr:rowOff>4304</xdr:rowOff>
    </xdr:to>
    <xdr:cxnSp macro="">
      <xdr:nvCxnSpPr>
        <xdr:cNvPr id="635" name="直線コネクタ 634"/>
        <xdr:cNvCxnSpPr/>
      </xdr:nvCxnSpPr>
      <xdr:spPr>
        <a:xfrm>
          <a:off x="14592300" y="1336290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118931</xdr:rowOff>
    </xdr:from>
    <xdr:to>
      <xdr:col>76</xdr:col>
      <xdr:colOff>114300</xdr:colOff>
      <xdr:row>77</xdr:row>
      <xdr:rowOff>161254</xdr:rowOff>
    </xdr:to>
    <xdr:cxnSp macro="">
      <xdr:nvCxnSpPr>
        <xdr:cNvPr id="638" name="直線コネクタ 637"/>
        <xdr:cNvCxnSpPr/>
      </xdr:nvCxnSpPr>
      <xdr:spPr>
        <a:xfrm>
          <a:off x="13703300" y="13320581"/>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118931</xdr:rowOff>
    </xdr:from>
    <xdr:to>
      <xdr:col>71</xdr:col>
      <xdr:colOff>177800</xdr:colOff>
      <xdr:row>77</xdr:row>
      <xdr:rowOff>119616</xdr:rowOff>
    </xdr:to>
    <xdr:cxnSp macro="">
      <xdr:nvCxnSpPr>
        <xdr:cNvPr id="641" name="直線コネクタ 640"/>
        <xdr:cNvCxnSpPr/>
      </xdr:nvCxnSpPr>
      <xdr:spPr>
        <a:xfrm flipV="1">
          <a:off x="12814300" y="1332058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97686</xdr:rowOff>
    </xdr:from>
    <xdr:to>
      <xdr:col>85</xdr:col>
      <xdr:colOff>177800</xdr:colOff>
      <xdr:row>78</xdr:row>
      <xdr:rowOff>27836</xdr:rowOff>
    </xdr:to>
    <xdr:sp macro="" textlink="">
      <xdr:nvSpPr>
        <xdr:cNvPr id="651" name="楕円 650"/>
        <xdr:cNvSpPr/>
      </xdr:nvSpPr>
      <xdr:spPr>
        <a:xfrm>
          <a:off x="16268700" y="1329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76113</xdr:rowOff>
    </xdr:from>
    <xdr:ext cx="534377" cy="259045"/>
    <xdr:sp macro="" textlink="">
      <xdr:nvSpPr>
        <xdr:cNvPr id="652" name="公債費該当値テキスト"/>
        <xdr:cNvSpPr txBox="1"/>
      </xdr:nvSpPr>
      <xdr:spPr>
        <a:xfrm>
          <a:off x="16370300" y="132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124954</xdr:rowOff>
    </xdr:from>
    <xdr:to>
      <xdr:col>81</xdr:col>
      <xdr:colOff>101600</xdr:colOff>
      <xdr:row>78</xdr:row>
      <xdr:rowOff>55104</xdr:rowOff>
    </xdr:to>
    <xdr:sp macro="" textlink="">
      <xdr:nvSpPr>
        <xdr:cNvPr id="653" name="楕円 652"/>
        <xdr:cNvSpPr/>
      </xdr:nvSpPr>
      <xdr:spPr>
        <a:xfrm>
          <a:off x="15430500" y="133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46231</xdr:rowOff>
    </xdr:from>
    <xdr:ext cx="534377" cy="259045"/>
    <xdr:sp macro="" textlink="">
      <xdr:nvSpPr>
        <xdr:cNvPr id="654" name="テキスト ボックス 653"/>
        <xdr:cNvSpPr txBox="1"/>
      </xdr:nvSpPr>
      <xdr:spPr>
        <a:xfrm>
          <a:off x="15214111" y="1341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110454</xdr:rowOff>
    </xdr:from>
    <xdr:to>
      <xdr:col>76</xdr:col>
      <xdr:colOff>165100</xdr:colOff>
      <xdr:row>78</xdr:row>
      <xdr:rowOff>40604</xdr:rowOff>
    </xdr:to>
    <xdr:sp macro="" textlink="">
      <xdr:nvSpPr>
        <xdr:cNvPr id="655" name="楕円 654"/>
        <xdr:cNvSpPr/>
      </xdr:nvSpPr>
      <xdr:spPr>
        <a:xfrm>
          <a:off x="14541500" y="133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31731</xdr:rowOff>
    </xdr:from>
    <xdr:ext cx="534377" cy="259045"/>
    <xdr:sp macro="" textlink="">
      <xdr:nvSpPr>
        <xdr:cNvPr id="656" name="テキスト ボックス 655"/>
        <xdr:cNvSpPr txBox="1"/>
      </xdr:nvSpPr>
      <xdr:spPr>
        <a:xfrm>
          <a:off x="14325111" y="1340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68131</xdr:rowOff>
    </xdr:from>
    <xdr:to>
      <xdr:col>72</xdr:col>
      <xdr:colOff>38100</xdr:colOff>
      <xdr:row>77</xdr:row>
      <xdr:rowOff>169731</xdr:rowOff>
    </xdr:to>
    <xdr:sp macro="" textlink="">
      <xdr:nvSpPr>
        <xdr:cNvPr id="657" name="楕円 656"/>
        <xdr:cNvSpPr/>
      </xdr:nvSpPr>
      <xdr:spPr>
        <a:xfrm>
          <a:off x="13652500" y="1326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160858</xdr:rowOff>
    </xdr:from>
    <xdr:ext cx="534377" cy="259045"/>
    <xdr:sp macro="" textlink="">
      <xdr:nvSpPr>
        <xdr:cNvPr id="658" name="テキスト ボックス 657"/>
        <xdr:cNvSpPr txBox="1"/>
      </xdr:nvSpPr>
      <xdr:spPr>
        <a:xfrm>
          <a:off x="13436111" y="1336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68816</xdr:rowOff>
    </xdr:from>
    <xdr:to>
      <xdr:col>67</xdr:col>
      <xdr:colOff>101600</xdr:colOff>
      <xdr:row>77</xdr:row>
      <xdr:rowOff>170416</xdr:rowOff>
    </xdr:to>
    <xdr:sp macro="" textlink="">
      <xdr:nvSpPr>
        <xdr:cNvPr id="659" name="楕円 658"/>
        <xdr:cNvSpPr/>
      </xdr:nvSpPr>
      <xdr:spPr>
        <a:xfrm>
          <a:off x="12763500" y="132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161543</xdr:rowOff>
    </xdr:from>
    <xdr:ext cx="534377" cy="259045"/>
    <xdr:sp macro="" textlink="">
      <xdr:nvSpPr>
        <xdr:cNvPr id="660" name="テキスト ボックス 659"/>
        <xdr:cNvSpPr txBox="1"/>
      </xdr:nvSpPr>
      <xdr:spPr>
        <a:xfrm>
          <a:off x="12547111" y="1336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132773</xdr:rowOff>
    </xdr:from>
    <xdr:to>
      <xdr:col>85</xdr:col>
      <xdr:colOff>127000</xdr:colOff>
      <xdr:row>96</xdr:row>
      <xdr:rowOff>125595</xdr:rowOff>
    </xdr:to>
    <xdr:cxnSp macro="">
      <xdr:nvCxnSpPr>
        <xdr:cNvPr id="687" name="直線コネクタ 686"/>
        <xdr:cNvCxnSpPr/>
      </xdr:nvCxnSpPr>
      <xdr:spPr>
        <a:xfrm flipV="1">
          <a:off x="15481300" y="16420523"/>
          <a:ext cx="838200" cy="16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102943</xdr:rowOff>
    </xdr:from>
    <xdr:ext cx="534377" cy="259045"/>
    <xdr:sp macro="" textlink="">
      <xdr:nvSpPr>
        <xdr:cNvPr id="688" name="積立金平均値テキスト"/>
        <xdr:cNvSpPr txBox="1"/>
      </xdr:nvSpPr>
      <xdr:spPr>
        <a:xfrm>
          <a:off x="16370300" y="1656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95672</xdr:rowOff>
    </xdr:from>
    <xdr:to>
      <xdr:col>81</xdr:col>
      <xdr:colOff>50800</xdr:colOff>
      <xdr:row>96</xdr:row>
      <xdr:rowOff>125595</xdr:rowOff>
    </xdr:to>
    <xdr:cxnSp macro="">
      <xdr:nvCxnSpPr>
        <xdr:cNvPr id="690" name="直線コネクタ 689"/>
        <xdr:cNvCxnSpPr/>
      </xdr:nvCxnSpPr>
      <xdr:spPr>
        <a:xfrm>
          <a:off x="14592300" y="16554872"/>
          <a:ext cx="889000" cy="2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43987</xdr:rowOff>
    </xdr:from>
    <xdr:ext cx="534377" cy="259045"/>
    <xdr:sp macro="" textlink="">
      <xdr:nvSpPr>
        <xdr:cNvPr id="692" name="テキスト ボックス 691"/>
        <xdr:cNvSpPr txBox="1"/>
      </xdr:nvSpPr>
      <xdr:spPr>
        <a:xfrm>
          <a:off x="15214111" y="166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158925</xdr:rowOff>
    </xdr:from>
    <xdr:to>
      <xdr:col>76</xdr:col>
      <xdr:colOff>114300</xdr:colOff>
      <xdr:row>96</xdr:row>
      <xdr:rowOff>95672</xdr:rowOff>
    </xdr:to>
    <xdr:cxnSp macro="">
      <xdr:nvCxnSpPr>
        <xdr:cNvPr id="693" name="直線コネクタ 692"/>
        <xdr:cNvCxnSpPr/>
      </xdr:nvCxnSpPr>
      <xdr:spPr>
        <a:xfrm>
          <a:off x="13703300" y="16446675"/>
          <a:ext cx="889000" cy="1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158925</xdr:rowOff>
    </xdr:from>
    <xdr:to>
      <xdr:col>71</xdr:col>
      <xdr:colOff>177800</xdr:colOff>
      <xdr:row>97</xdr:row>
      <xdr:rowOff>36830</xdr:rowOff>
    </xdr:to>
    <xdr:cxnSp macro="">
      <xdr:nvCxnSpPr>
        <xdr:cNvPr id="696" name="直線コネクタ 695"/>
        <xdr:cNvCxnSpPr/>
      </xdr:nvCxnSpPr>
      <xdr:spPr>
        <a:xfrm flipV="1">
          <a:off x="12814300" y="16446675"/>
          <a:ext cx="889000" cy="22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48696</xdr:rowOff>
    </xdr:from>
    <xdr:ext cx="534377" cy="259045"/>
    <xdr:sp macro="" textlink="">
      <xdr:nvSpPr>
        <xdr:cNvPr id="698" name="テキスト ボックス 697"/>
        <xdr:cNvSpPr txBox="1"/>
      </xdr:nvSpPr>
      <xdr:spPr>
        <a:xfrm>
          <a:off x="13436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129278</xdr:rowOff>
    </xdr:from>
    <xdr:ext cx="469744" cy="259045"/>
    <xdr:sp macro="" textlink="">
      <xdr:nvSpPr>
        <xdr:cNvPr id="700" name="テキスト ボックス 699"/>
        <xdr:cNvSpPr txBox="1"/>
      </xdr:nvSpPr>
      <xdr:spPr>
        <a:xfrm>
          <a:off x="12579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81973</xdr:rowOff>
    </xdr:from>
    <xdr:to>
      <xdr:col>85</xdr:col>
      <xdr:colOff>177800</xdr:colOff>
      <xdr:row>96</xdr:row>
      <xdr:rowOff>12123</xdr:rowOff>
    </xdr:to>
    <xdr:sp macro="" textlink="">
      <xdr:nvSpPr>
        <xdr:cNvPr id="706" name="楕円 705"/>
        <xdr:cNvSpPr/>
      </xdr:nvSpPr>
      <xdr:spPr>
        <a:xfrm>
          <a:off x="16268700" y="163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104850</xdr:rowOff>
    </xdr:from>
    <xdr:ext cx="534377" cy="259045"/>
    <xdr:sp macro="" textlink="">
      <xdr:nvSpPr>
        <xdr:cNvPr id="707" name="積立金該当値テキスト"/>
        <xdr:cNvSpPr txBox="1"/>
      </xdr:nvSpPr>
      <xdr:spPr>
        <a:xfrm>
          <a:off x="16370300" y="1622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74795</xdr:rowOff>
    </xdr:from>
    <xdr:to>
      <xdr:col>81</xdr:col>
      <xdr:colOff>101600</xdr:colOff>
      <xdr:row>97</xdr:row>
      <xdr:rowOff>4945</xdr:rowOff>
    </xdr:to>
    <xdr:sp macro="" textlink="">
      <xdr:nvSpPr>
        <xdr:cNvPr id="708" name="楕円 707"/>
        <xdr:cNvSpPr/>
      </xdr:nvSpPr>
      <xdr:spPr>
        <a:xfrm>
          <a:off x="15430500" y="1653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21472</xdr:rowOff>
    </xdr:from>
    <xdr:ext cx="534377" cy="259045"/>
    <xdr:sp macro="" textlink="">
      <xdr:nvSpPr>
        <xdr:cNvPr id="709" name="テキスト ボックス 708"/>
        <xdr:cNvSpPr txBox="1"/>
      </xdr:nvSpPr>
      <xdr:spPr>
        <a:xfrm>
          <a:off x="15214111" y="1630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44872</xdr:rowOff>
    </xdr:from>
    <xdr:to>
      <xdr:col>76</xdr:col>
      <xdr:colOff>165100</xdr:colOff>
      <xdr:row>96</xdr:row>
      <xdr:rowOff>146472</xdr:rowOff>
    </xdr:to>
    <xdr:sp macro="" textlink="">
      <xdr:nvSpPr>
        <xdr:cNvPr id="710" name="楕円 709"/>
        <xdr:cNvSpPr/>
      </xdr:nvSpPr>
      <xdr:spPr>
        <a:xfrm>
          <a:off x="14541500" y="1650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137599</xdr:rowOff>
    </xdr:from>
    <xdr:ext cx="534377" cy="259045"/>
    <xdr:sp macro="" textlink="">
      <xdr:nvSpPr>
        <xdr:cNvPr id="711" name="テキスト ボックス 710"/>
        <xdr:cNvSpPr txBox="1"/>
      </xdr:nvSpPr>
      <xdr:spPr>
        <a:xfrm>
          <a:off x="14325111" y="165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108125</xdr:rowOff>
    </xdr:from>
    <xdr:to>
      <xdr:col>72</xdr:col>
      <xdr:colOff>38100</xdr:colOff>
      <xdr:row>96</xdr:row>
      <xdr:rowOff>38275</xdr:rowOff>
    </xdr:to>
    <xdr:sp macro="" textlink="">
      <xdr:nvSpPr>
        <xdr:cNvPr id="712" name="楕円 711"/>
        <xdr:cNvSpPr/>
      </xdr:nvSpPr>
      <xdr:spPr>
        <a:xfrm>
          <a:off x="13652500" y="163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54802</xdr:rowOff>
    </xdr:from>
    <xdr:ext cx="534377" cy="259045"/>
    <xdr:sp macro="" textlink="">
      <xdr:nvSpPr>
        <xdr:cNvPr id="713" name="テキスト ボックス 712"/>
        <xdr:cNvSpPr txBox="1"/>
      </xdr:nvSpPr>
      <xdr:spPr>
        <a:xfrm>
          <a:off x="13436111" y="1617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157480</xdr:rowOff>
    </xdr:from>
    <xdr:to>
      <xdr:col>67</xdr:col>
      <xdr:colOff>101600</xdr:colOff>
      <xdr:row>97</xdr:row>
      <xdr:rowOff>87630</xdr:rowOff>
    </xdr:to>
    <xdr:sp macro="" textlink="">
      <xdr:nvSpPr>
        <xdr:cNvPr id="714" name="楕円 713"/>
        <xdr:cNvSpPr/>
      </xdr:nvSpPr>
      <xdr:spPr>
        <a:xfrm>
          <a:off x="12763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104157</xdr:rowOff>
    </xdr:from>
    <xdr:ext cx="534377" cy="259045"/>
    <xdr:sp macro="" textlink="">
      <xdr:nvSpPr>
        <xdr:cNvPr id="715" name="テキスト ボックス 714"/>
        <xdr:cNvSpPr txBox="1"/>
      </xdr:nvSpPr>
      <xdr:spPr>
        <a:xfrm>
          <a:off x="12547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34582</xdr:rowOff>
    </xdr:from>
    <xdr:to>
      <xdr:col>116</xdr:col>
      <xdr:colOff>63500</xdr:colOff>
      <xdr:row>59</xdr:row>
      <xdr:rowOff>34696</xdr:rowOff>
    </xdr:to>
    <xdr:cxnSp macro="">
      <xdr:nvCxnSpPr>
        <xdr:cNvPr id="801" name="直線コネクタ 800"/>
        <xdr:cNvCxnSpPr/>
      </xdr:nvCxnSpPr>
      <xdr:spPr>
        <a:xfrm>
          <a:off x="21323300" y="10150132"/>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34582</xdr:rowOff>
    </xdr:from>
    <xdr:to>
      <xdr:col>111</xdr:col>
      <xdr:colOff>177800</xdr:colOff>
      <xdr:row>59</xdr:row>
      <xdr:rowOff>34696</xdr:rowOff>
    </xdr:to>
    <xdr:cxnSp macro="">
      <xdr:nvCxnSpPr>
        <xdr:cNvPr id="804" name="直線コネクタ 803"/>
        <xdr:cNvCxnSpPr/>
      </xdr:nvCxnSpPr>
      <xdr:spPr>
        <a:xfrm flipV="1">
          <a:off x="20434300" y="1015013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34658</xdr:rowOff>
    </xdr:from>
    <xdr:to>
      <xdr:col>107</xdr:col>
      <xdr:colOff>50800</xdr:colOff>
      <xdr:row>59</xdr:row>
      <xdr:rowOff>34696</xdr:rowOff>
    </xdr:to>
    <xdr:cxnSp macro="">
      <xdr:nvCxnSpPr>
        <xdr:cNvPr id="807" name="直線コネクタ 806"/>
        <xdr:cNvCxnSpPr/>
      </xdr:nvCxnSpPr>
      <xdr:spPr>
        <a:xfrm>
          <a:off x="19545300" y="1015020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34449</xdr:rowOff>
    </xdr:from>
    <xdr:to>
      <xdr:col>102</xdr:col>
      <xdr:colOff>114300</xdr:colOff>
      <xdr:row>59</xdr:row>
      <xdr:rowOff>34658</xdr:rowOff>
    </xdr:to>
    <xdr:cxnSp macro="">
      <xdr:nvCxnSpPr>
        <xdr:cNvPr id="810" name="直線コネクタ 809"/>
        <xdr:cNvCxnSpPr/>
      </xdr:nvCxnSpPr>
      <xdr:spPr>
        <a:xfrm>
          <a:off x="18656300" y="10149999"/>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155346</xdr:rowOff>
    </xdr:from>
    <xdr:to>
      <xdr:col>116</xdr:col>
      <xdr:colOff>114300</xdr:colOff>
      <xdr:row>59</xdr:row>
      <xdr:rowOff>85496</xdr:rowOff>
    </xdr:to>
    <xdr:sp macro="" textlink="">
      <xdr:nvSpPr>
        <xdr:cNvPr id="820" name="楕円 819"/>
        <xdr:cNvSpPr/>
      </xdr:nvSpPr>
      <xdr:spPr>
        <a:xfrm>
          <a:off x="22110700" y="100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70273</xdr:rowOff>
    </xdr:from>
    <xdr:ext cx="378565" cy="259045"/>
    <xdr:sp macro="" textlink="">
      <xdr:nvSpPr>
        <xdr:cNvPr id="821" name="貸付金該当値テキスト"/>
        <xdr:cNvSpPr txBox="1"/>
      </xdr:nvSpPr>
      <xdr:spPr>
        <a:xfrm>
          <a:off x="22212300" y="10014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155232</xdr:rowOff>
    </xdr:from>
    <xdr:to>
      <xdr:col>112</xdr:col>
      <xdr:colOff>38100</xdr:colOff>
      <xdr:row>59</xdr:row>
      <xdr:rowOff>85382</xdr:rowOff>
    </xdr:to>
    <xdr:sp macro="" textlink="">
      <xdr:nvSpPr>
        <xdr:cNvPr id="822" name="楕円 821"/>
        <xdr:cNvSpPr/>
      </xdr:nvSpPr>
      <xdr:spPr>
        <a:xfrm>
          <a:off x="21272500" y="100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76509</xdr:rowOff>
    </xdr:from>
    <xdr:ext cx="378565" cy="259045"/>
    <xdr:sp macro="" textlink="">
      <xdr:nvSpPr>
        <xdr:cNvPr id="823" name="テキスト ボックス 822"/>
        <xdr:cNvSpPr txBox="1"/>
      </xdr:nvSpPr>
      <xdr:spPr>
        <a:xfrm>
          <a:off x="21134017" y="10192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155346</xdr:rowOff>
    </xdr:from>
    <xdr:to>
      <xdr:col>107</xdr:col>
      <xdr:colOff>101600</xdr:colOff>
      <xdr:row>59</xdr:row>
      <xdr:rowOff>85496</xdr:rowOff>
    </xdr:to>
    <xdr:sp macro="" textlink="">
      <xdr:nvSpPr>
        <xdr:cNvPr id="824" name="楕円 823"/>
        <xdr:cNvSpPr/>
      </xdr:nvSpPr>
      <xdr:spPr>
        <a:xfrm>
          <a:off x="20383500" y="100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76623</xdr:rowOff>
    </xdr:from>
    <xdr:ext cx="378565" cy="259045"/>
    <xdr:sp macro="" textlink="">
      <xdr:nvSpPr>
        <xdr:cNvPr id="825" name="テキスト ボックス 824"/>
        <xdr:cNvSpPr txBox="1"/>
      </xdr:nvSpPr>
      <xdr:spPr>
        <a:xfrm>
          <a:off x="20245017" y="1019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155308</xdr:rowOff>
    </xdr:from>
    <xdr:to>
      <xdr:col>102</xdr:col>
      <xdr:colOff>165100</xdr:colOff>
      <xdr:row>59</xdr:row>
      <xdr:rowOff>85458</xdr:rowOff>
    </xdr:to>
    <xdr:sp macro="" textlink="">
      <xdr:nvSpPr>
        <xdr:cNvPr id="826" name="楕円 825"/>
        <xdr:cNvSpPr/>
      </xdr:nvSpPr>
      <xdr:spPr>
        <a:xfrm>
          <a:off x="19494500" y="1009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76585</xdr:rowOff>
    </xdr:from>
    <xdr:ext cx="378565" cy="259045"/>
    <xdr:sp macro="" textlink="">
      <xdr:nvSpPr>
        <xdr:cNvPr id="827" name="テキスト ボックス 826"/>
        <xdr:cNvSpPr txBox="1"/>
      </xdr:nvSpPr>
      <xdr:spPr>
        <a:xfrm>
          <a:off x="19356017" y="1019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155099</xdr:rowOff>
    </xdr:from>
    <xdr:to>
      <xdr:col>98</xdr:col>
      <xdr:colOff>38100</xdr:colOff>
      <xdr:row>59</xdr:row>
      <xdr:rowOff>85249</xdr:rowOff>
    </xdr:to>
    <xdr:sp macro="" textlink="">
      <xdr:nvSpPr>
        <xdr:cNvPr id="828" name="楕円 827"/>
        <xdr:cNvSpPr/>
      </xdr:nvSpPr>
      <xdr:spPr>
        <a:xfrm>
          <a:off x="18605500" y="1009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76376</xdr:rowOff>
    </xdr:from>
    <xdr:ext cx="378565" cy="259045"/>
    <xdr:sp macro="" textlink="">
      <xdr:nvSpPr>
        <xdr:cNvPr id="829" name="テキスト ボックス 828"/>
        <xdr:cNvSpPr txBox="1"/>
      </xdr:nvSpPr>
      <xdr:spPr>
        <a:xfrm>
          <a:off x="18467017" y="10191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95732</xdr:rowOff>
    </xdr:from>
    <xdr:to>
      <xdr:col>116</xdr:col>
      <xdr:colOff>63500</xdr:colOff>
      <xdr:row>76</xdr:row>
      <xdr:rowOff>95999</xdr:rowOff>
    </xdr:to>
    <xdr:cxnSp macro="">
      <xdr:nvCxnSpPr>
        <xdr:cNvPr id="859" name="直線コネクタ 858"/>
        <xdr:cNvCxnSpPr/>
      </xdr:nvCxnSpPr>
      <xdr:spPr>
        <a:xfrm flipV="1">
          <a:off x="21323300" y="13125932"/>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95999</xdr:rowOff>
    </xdr:from>
    <xdr:to>
      <xdr:col>111</xdr:col>
      <xdr:colOff>177800</xdr:colOff>
      <xdr:row>76</xdr:row>
      <xdr:rowOff>119507</xdr:rowOff>
    </xdr:to>
    <xdr:cxnSp macro="">
      <xdr:nvCxnSpPr>
        <xdr:cNvPr id="862" name="直線コネクタ 861"/>
        <xdr:cNvCxnSpPr/>
      </xdr:nvCxnSpPr>
      <xdr:spPr>
        <a:xfrm flipV="1">
          <a:off x="20434300" y="13126199"/>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43041</xdr:rowOff>
    </xdr:from>
    <xdr:to>
      <xdr:col>107</xdr:col>
      <xdr:colOff>50800</xdr:colOff>
      <xdr:row>76</xdr:row>
      <xdr:rowOff>119507</xdr:rowOff>
    </xdr:to>
    <xdr:cxnSp macro="">
      <xdr:nvCxnSpPr>
        <xdr:cNvPr id="865" name="直線コネクタ 864"/>
        <xdr:cNvCxnSpPr/>
      </xdr:nvCxnSpPr>
      <xdr:spPr>
        <a:xfrm>
          <a:off x="19545300" y="13073241"/>
          <a:ext cx="889000" cy="7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43041</xdr:rowOff>
    </xdr:from>
    <xdr:to>
      <xdr:col>102</xdr:col>
      <xdr:colOff>114300</xdr:colOff>
      <xdr:row>76</xdr:row>
      <xdr:rowOff>51803</xdr:rowOff>
    </xdr:to>
    <xdr:cxnSp macro="">
      <xdr:nvCxnSpPr>
        <xdr:cNvPr id="868" name="直線コネクタ 867"/>
        <xdr:cNvCxnSpPr/>
      </xdr:nvCxnSpPr>
      <xdr:spPr>
        <a:xfrm flipV="1">
          <a:off x="18656300" y="13073241"/>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44932</xdr:rowOff>
    </xdr:from>
    <xdr:to>
      <xdr:col>116</xdr:col>
      <xdr:colOff>114300</xdr:colOff>
      <xdr:row>76</xdr:row>
      <xdr:rowOff>146532</xdr:rowOff>
    </xdr:to>
    <xdr:sp macro="" textlink="">
      <xdr:nvSpPr>
        <xdr:cNvPr id="878" name="楕円 877"/>
        <xdr:cNvSpPr/>
      </xdr:nvSpPr>
      <xdr:spPr>
        <a:xfrm>
          <a:off x="22110700" y="1307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23359</xdr:rowOff>
    </xdr:from>
    <xdr:ext cx="534377" cy="259045"/>
    <xdr:sp macro="" textlink="">
      <xdr:nvSpPr>
        <xdr:cNvPr id="879" name="繰出金該当値テキスト"/>
        <xdr:cNvSpPr txBox="1"/>
      </xdr:nvSpPr>
      <xdr:spPr>
        <a:xfrm>
          <a:off x="22212300" y="1305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45199</xdr:rowOff>
    </xdr:from>
    <xdr:to>
      <xdr:col>112</xdr:col>
      <xdr:colOff>38100</xdr:colOff>
      <xdr:row>76</xdr:row>
      <xdr:rowOff>146799</xdr:rowOff>
    </xdr:to>
    <xdr:sp macro="" textlink="">
      <xdr:nvSpPr>
        <xdr:cNvPr id="880" name="楕円 879"/>
        <xdr:cNvSpPr/>
      </xdr:nvSpPr>
      <xdr:spPr>
        <a:xfrm>
          <a:off x="21272500" y="1307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137926</xdr:rowOff>
    </xdr:from>
    <xdr:ext cx="534377" cy="259045"/>
    <xdr:sp macro="" textlink="">
      <xdr:nvSpPr>
        <xdr:cNvPr id="881" name="テキスト ボックス 880"/>
        <xdr:cNvSpPr txBox="1"/>
      </xdr:nvSpPr>
      <xdr:spPr>
        <a:xfrm>
          <a:off x="21056111" y="1316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68707</xdr:rowOff>
    </xdr:from>
    <xdr:to>
      <xdr:col>107</xdr:col>
      <xdr:colOff>101600</xdr:colOff>
      <xdr:row>76</xdr:row>
      <xdr:rowOff>170307</xdr:rowOff>
    </xdr:to>
    <xdr:sp macro="" textlink="">
      <xdr:nvSpPr>
        <xdr:cNvPr id="882" name="楕円 881"/>
        <xdr:cNvSpPr/>
      </xdr:nvSpPr>
      <xdr:spPr>
        <a:xfrm>
          <a:off x="20383500" y="1309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161434</xdr:rowOff>
    </xdr:from>
    <xdr:ext cx="534377" cy="259045"/>
    <xdr:sp macro="" textlink="">
      <xdr:nvSpPr>
        <xdr:cNvPr id="883" name="テキスト ボックス 882"/>
        <xdr:cNvSpPr txBox="1"/>
      </xdr:nvSpPr>
      <xdr:spPr>
        <a:xfrm>
          <a:off x="20167111" y="1319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163691</xdr:rowOff>
    </xdr:from>
    <xdr:to>
      <xdr:col>102</xdr:col>
      <xdr:colOff>165100</xdr:colOff>
      <xdr:row>76</xdr:row>
      <xdr:rowOff>93841</xdr:rowOff>
    </xdr:to>
    <xdr:sp macro="" textlink="">
      <xdr:nvSpPr>
        <xdr:cNvPr id="884" name="楕円 883"/>
        <xdr:cNvSpPr/>
      </xdr:nvSpPr>
      <xdr:spPr>
        <a:xfrm>
          <a:off x="19494500" y="130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84968</xdr:rowOff>
    </xdr:from>
    <xdr:ext cx="534377" cy="259045"/>
    <xdr:sp macro="" textlink="">
      <xdr:nvSpPr>
        <xdr:cNvPr id="885" name="テキスト ボックス 884"/>
        <xdr:cNvSpPr txBox="1"/>
      </xdr:nvSpPr>
      <xdr:spPr>
        <a:xfrm>
          <a:off x="19278111" y="131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1003</xdr:rowOff>
    </xdr:from>
    <xdr:to>
      <xdr:col>98</xdr:col>
      <xdr:colOff>38100</xdr:colOff>
      <xdr:row>76</xdr:row>
      <xdr:rowOff>102603</xdr:rowOff>
    </xdr:to>
    <xdr:sp macro="" textlink="">
      <xdr:nvSpPr>
        <xdr:cNvPr id="886" name="楕円 885"/>
        <xdr:cNvSpPr/>
      </xdr:nvSpPr>
      <xdr:spPr>
        <a:xfrm>
          <a:off x="18605500" y="1303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93730</xdr:rowOff>
    </xdr:from>
    <xdr:ext cx="534377" cy="259045"/>
    <xdr:sp macro="" textlink="">
      <xdr:nvSpPr>
        <xdr:cNvPr id="887" name="テキスト ボックス 886"/>
        <xdr:cNvSpPr txBox="1"/>
      </xdr:nvSpPr>
      <xdr:spPr>
        <a:xfrm>
          <a:off x="18389111" y="1312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歳出全体としては、補助費等の大幅増に連動して前年度比</a:t>
          </a:r>
          <a:r>
            <a:rPr kumimoji="1" lang="en-US" altLang="ja-JP" sz="1300">
              <a:latin typeface="ＭＳ Ｐゴシック" panose="020B0600070205080204" pitchFamily="50" charset="-128"/>
              <a:ea typeface="ＭＳ Ｐゴシック" panose="020B0600070205080204" pitchFamily="50" charset="-128"/>
            </a:rPr>
            <a:t>40.3%</a:t>
          </a:r>
          <a:r>
            <a:rPr kumimoji="1" lang="ja-JP" altLang="en-US" sz="1300">
              <a:latin typeface="ＭＳ Ｐゴシック" panose="020B0600070205080204" pitchFamily="50" charset="-128"/>
              <a:ea typeface="ＭＳ Ｐゴシック" panose="020B0600070205080204" pitchFamily="50" charset="-128"/>
            </a:rPr>
            <a:t>増の決算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額となっており、住民一人当たりでは、前年度比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124,182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433,734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住民一人当たりの義務的経費は、前年度比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12,914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185,716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円となった。義務的経費は、その構成費目である人件費、扶助費及び公債費が全て伸びており、特に児童福祉費や社会福祉費（障害者福祉）の含まれる扶助費は年々増加している状況である。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住民一人当たりの投資的経費は、前年度比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14,578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投資的経費の大部分を占める普通建設事業費については、類似団体内順位で最も低くなっている。前年度から減少した主な要因として、小田急相模原駅前西地区第一種市街地再開発事業の完了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住民一人当たりのその他の経費は、前年度比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113,542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233,440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円となった。その他経費のうち、補助費等は、新型コロナウイルス感染症緊急対応策として特別定額給付金等を支給を実施したため、決算額は前年比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増であるが、住民一人当たりの金額は類似団体内順位で最も低くなっている。物件費は、同感染症対策のための委託、備品購入等を実施したため、決算額が前年度比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増と大きく伸びているが、過去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年間の推移においても、委託料の増等により年々増加傾向である。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神奈川県座間市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131,845
128,563
17.57
59,104,748
57,185,864
1,788,855
24,488,939
28,413,281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24.1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85598</xdr:rowOff>
    </xdr:from>
    <xdr:to>
      <xdr:col>24</xdr:col>
      <xdr:colOff>63500</xdr:colOff>
      <xdr:row>36</xdr:row>
      <xdr:rowOff>161036</xdr:rowOff>
    </xdr:to>
    <xdr:cxnSp macro="">
      <xdr:nvCxnSpPr>
        <xdr:cNvPr id="61" name="直線コネクタ 60"/>
        <xdr:cNvCxnSpPr/>
      </xdr:nvCxnSpPr>
      <xdr:spPr>
        <a:xfrm>
          <a:off x="3797300" y="6257798"/>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81026</xdr:rowOff>
    </xdr:from>
    <xdr:to>
      <xdr:col>19</xdr:col>
      <xdr:colOff>177800</xdr:colOff>
      <xdr:row>36</xdr:row>
      <xdr:rowOff>85598</xdr:rowOff>
    </xdr:to>
    <xdr:cxnSp macro="">
      <xdr:nvCxnSpPr>
        <xdr:cNvPr id="64" name="直線コネクタ 63"/>
        <xdr:cNvCxnSpPr/>
      </xdr:nvCxnSpPr>
      <xdr:spPr>
        <a:xfrm>
          <a:off x="2908300" y="62532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74930</xdr:rowOff>
    </xdr:from>
    <xdr:to>
      <xdr:col>15</xdr:col>
      <xdr:colOff>50800</xdr:colOff>
      <xdr:row>36</xdr:row>
      <xdr:rowOff>81026</xdr:rowOff>
    </xdr:to>
    <xdr:cxnSp macro="">
      <xdr:nvCxnSpPr>
        <xdr:cNvPr id="67" name="直線コネクタ 66"/>
        <xdr:cNvCxnSpPr/>
      </xdr:nvCxnSpPr>
      <xdr:spPr>
        <a:xfrm>
          <a:off x="2019300" y="624713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74930</xdr:rowOff>
    </xdr:from>
    <xdr:to>
      <xdr:col>10</xdr:col>
      <xdr:colOff>114300</xdr:colOff>
      <xdr:row>36</xdr:row>
      <xdr:rowOff>135890</xdr:rowOff>
    </xdr:to>
    <xdr:cxnSp macro="">
      <xdr:nvCxnSpPr>
        <xdr:cNvPr id="70" name="直線コネクタ 69"/>
        <xdr:cNvCxnSpPr/>
      </xdr:nvCxnSpPr>
      <xdr:spPr>
        <a:xfrm flipV="1">
          <a:off x="1130300" y="62471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110236</xdr:rowOff>
    </xdr:from>
    <xdr:to>
      <xdr:col>24</xdr:col>
      <xdr:colOff>114300</xdr:colOff>
      <xdr:row>37</xdr:row>
      <xdr:rowOff>40386</xdr:rowOff>
    </xdr:to>
    <xdr:sp macro="" textlink="">
      <xdr:nvSpPr>
        <xdr:cNvPr id="80" name="楕円 79"/>
        <xdr:cNvSpPr/>
      </xdr:nvSpPr>
      <xdr:spPr>
        <a:xfrm>
          <a:off x="4584700" y="628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88663</xdr:rowOff>
    </xdr:from>
    <xdr:ext cx="469744" cy="259045"/>
    <xdr:sp macro="" textlink="">
      <xdr:nvSpPr>
        <xdr:cNvPr id="81" name="議会費該当値テキスト"/>
        <xdr:cNvSpPr txBox="1"/>
      </xdr:nvSpPr>
      <xdr:spPr>
        <a:xfrm>
          <a:off x="4686300"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34798</xdr:rowOff>
    </xdr:from>
    <xdr:to>
      <xdr:col>20</xdr:col>
      <xdr:colOff>38100</xdr:colOff>
      <xdr:row>36</xdr:row>
      <xdr:rowOff>136398</xdr:rowOff>
    </xdr:to>
    <xdr:sp macro="" textlink="">
      <xdr:nvSpPr>
        <xdr:cNvPr id="82" name="楕円 81"/>
        <xdr:cNvSpPr/>
      </xdr:nvSpPr>
      <xdr:spPr>
        <a:xfrm>
          <a:off x="3746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127525</xdr:rowOff>
    </xdr:from>
    <xdr:ext cx="469744" cy="259045"/>
    <xdr:sp macro="" textlink="">
      <xdr:nvSpPr>
        <xdr:cNvPr id="83" name="テキスト ボックス 82"/>
        <xdr:cNvSpPr txBox="1"/>
      </xdr:nvSpPr>
      <xdr:spPr>
        <a:xfrm>
          <a:off x="3562428"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30226</xdr:rowOff>
    </xdr:from>
    <xdr:to>
      <xdr:col>15</xdr:col>
      <xdr:colOff>101600</xdr:colOff>
      <xdr:row>36</xdr:row>
      <xdr:rowOff>131826</xdr:rowOff>
    </xdr:to>
    <xdr:sp macro="" textlink="">
      <xdr:nvSpPr>
        <xdr:cNvPr id="84" name="楕円 83"/>
        <xdr:cNvSpPr/>
      </xdr:nvSpPr>
      <xdr:spPr>
        <a:xfrm>
          <a:off x="2857500" y="620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122953</xdr:rowOff>
    </xdr:from>
    <xdr:ext cx="469744" cy="259045"/>
    <xdr:sp macro="" textlink="">
      <xdr:nvSpPr>
        <xdr:cNvPr id="85" name="テキスト ボックス 84"/>
        <xdr:cNvSpPr txBox="1"/>
      </xdr:nvSpPr>
      <xdr:spPr>
        <a:xfrm>
          <a:off x="2673428" y="629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24130</xdr:rowOff>
    </xdr:from>
    <xdr:to>
      <xdr:col>10</xdr:col>
      <xdr:colOff>165100</xdr:colOff>
      <xdr:row>36</xdr:row>
      <xdr:rowOff>125730</xdr:rowOff>
    </xdr:to>
    <xdr:sp macro="" textlink="">
      <xdr:nvSpPr>
        <xdr:cNvPr id="86" name="楕円 85"/>
        <xdr:cNvSpPr/>
      </xdr:nvSpPr>
      <xdr:spPr>
        <a:xfrm>
          <a:off x="1968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116857</xdr:rowOff>
    </xdr:from>
    <xdr:ext cx="469744" cy="259045"/>
    <xdr:sp macro="" textlink="">
      <xdr:nvSpPr>
        <xdr:cNvPr id="87" name="テキスト ボックス 86"/>
        <xdr:cNvSpPr txBox="1"/>
      </xdr:nvSpPr>
      <xdr:spPr>
        <a:xfrm>
          <a:off x="1784428"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85090</xdr:rowOff>
    </xdr:from>
    <xdr:to>
      <xdr:col>6</xdr:col>
      <xdr:colOff>38100</xdr:colOff>
      <xdr:row>37</xdr:row>
      <xdr:rowOff>15240</xdr:rowOff>
    </xdr:to>
    <xdr:sp macro="" textlink="">
      <xdr:nvSpPr>
        <xdr:cNvPr id="88" name="楕円 87"/>
        <xdr:cNvSpPr/>
      </xdr:nvSpPr>
      <xdr:spPr>
        <a:xfrm>
          <a:off x="10795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6367</xdr:rowOff>
    </xdr:from>
    <xdr:ext cx="469744" cy="259045"/>
    <xdr:sp macro="" textlink="">
      <xdr:nvSpPr>
        <xdr:cNvPr id="89" name="テキスト ボックス 88"/>
        <xdr:cNvSpPr txBox="1"/>
      </xdr:nvSpPr>
      <xdr:spPr>
        <a:xfrm>
          <a:off x="895428"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153188</xdr:rowOff>
    </xdr:from>
    <xdr:to>
      <xdr:col>24</xdr:col>
      <xdr:colOff>63500</xdr:colOff>
      <xdr:row>58</xdr:row>
      <xdr:rowOff>157988</xdr:rowOff>
    </xdr:to>
    <xdr:cxnSp macro="">
      <xdr:nvCxnSpPr>
        <xdr:cNvPr id="117" name="直線コネクタ 116"/>
        <xdr:cNvCxnSpPr/>
      </xdr:nvCxnSpPr>
      <xdr:spPr>
        <a:xfrm flipV="1">
          <a:off x="3797300" y="9068588"/>
          <a:ext cx="838200" cy="103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12088</xdr:rowOff>
    </xdr:from>
    <xdr:ext cx="599010" cy="259045"/>
    <xdr:sp macro="" textlink="">
      <xdr:nvSpPr>
        <xdr:cNvPr id="118" name="総務費平均値テキスト"/>
        <xdr:cNvSpPr txBox="1"/>
      </xdr:nvSpPr>
      <xdr:spPr>
        <a:xfrm>
          <a:off x="4686300" y="909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149859</xdr:rowOff>
    </xdr:from>
    <xdr:to>
      <xdr:col>19</xdr:col>
      <xdr:colOff>177800</xdr:colOff>
      <xdr:row>58</xdr:row>
      <xdr:rowOff>157988</xdr:rowOff>
    </xdr:to>
    <xdr:cxnSp macro="">
      <xdr:nvCxnSpPr>
        <xdr:cNvPr id="120" name="直線コネクタ 119"/>
        <xdr:cNvCxnSpPr/>
      </xdr:nvCxnSpPr>
      <xdr:spPr>
        <a:xfrm>
          <a:off x="2908300" y="10093959"/>
          <a:ext cx="889000" cy="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70740</xdr:rowOff>
    </xdr:from>
    <xdr:to>
      <xdr:col>20</xdr:col>
      <xdr:colOff>38100</xdr:colOff>
      <xdr:row>59</xdr:row>
      <xdr:rowOff>890</xdr:rowOff>
    </xdr:to>
    <xdr:sp macro="" textlink="">
      <xdr:nvSpPr>
        <xdr:cNvPr id="121" name="フローチャート: 判断 120"/>
        <xdr:cNvSpPr/>
      </xdr:nvSpPr>
      <xdr:spPr>
        <a:xfrm>
          <a:off x="3746500" y="100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17417</xdr:rowOff>
    </xdr:from>
    <xdr:ext cx="534377" cy="259045"/>
    <xdr:sp macro="" textlink="">
      <xdr:nvSpPr>
        <xdr:cNvPr id="122" name="テキスト ボックス 121"/>
        <xdr:cNvSpPr txBox="1"/>
      </xdr:nvSpPr>
      <xdr:spPr>
        <a:xfrm>
          <a:off x="3530111" y="97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121751</xdr:rowOff>
    </xdr:from>
    <xdr:to>
      <xdr:col>15</xdr:col>
      <xdr:colOff>50800</xdr:colOff>
      <xdr:row>58</xdr:row>
      <xdr:rowOff>149859</xdr:rowOff>
    </xdr:to>
    <xdr:cxnSp macro="">
      <xdr:nvCxnSpPr>
        <xdr:cNvPr id="123" name="直線コネクタ 122"/>
        <xdr:cNvCxnSpPr/>
      </xdr:nvCxnSpPr>
      <xdr:spPr>
        <a:xfrm>
          <a:off x="2019300" y="10065851"/>
          <a:ext cx="889000" cy="2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35773</xdr:rowOff>
    </xdr:from>
    <xdr:to>
      <xdr:col>15</xdr:col>
      <xdr:colOff>101600</xdr:colOff>
      <xdr:row>58</xdr:row>
      <xdr:rowOff>137373</xdr:rowOff>
    </xdr:to>
    <xdr:sp macro="" textlink="">
      <xdr:nvSpPr>
        <xdr:cNvPr id="124" name="フローチャート: 判断 123"/>
        <xdr:cNvSpPr/>
      </xdr:nvSpPr>
      <xdr:spPr>
        <a:xfrm>
          <a:off x="2857500" y="997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153900</xdr:rowOff>
    </xdr:from>
    <xdr:ext cx="534377" cy="259045"/>
    <xdr:sp macro="" textlink="">
      <xdr:nvSpPr>
        <xdr:cNvPr id="125" name="テキスト ボックス 124"/>
        <xdr:cNvSpPr txBox="1"/>
      </xdr:nvSpPr>
      <xdr:spPr>
        <a:xfrm>
          <a:off x="2641111" y="9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121751</xdr:rowOff>
    </xdr:from>
    <xdr:to>
      <xdr:col>10</xdr:col>
      <xdr:colOff>114300</xdr:colOff>
      <xdr:row>59</xdr:row>
      <xdr:rowOff>19164</xdr:rowOff>
    </xdr:to>
    <xdr:cxnSp macro="">
      <xdr:nvCxnSpPr>
        <xdr:cNvPr id="126" name="直線コネクタ 125"/>
        <xdr:cNvCxnSpPr/>
      </xdr:nvCxnSpPr>
      <xdr:spPr>
        <a:xfrm flipV="1">
          <a:off x="1130300" y="10065851"/>
          <a:ext cx="889000" cy="6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112574</xdr:rowOff>
    </xdr:from>
    <xdr:to>
      <xdr:col>10</xdr:col>
      <xdr:colOff>165100</xdr:colOff>
      <xdr:row>59</xdr:row>
      <xdr:rowOff>42724</xdr:rowOff>
    </xdr:to>
    <xdr:sp macro="" textlink="">
      <xdr:nvSpPr>
        <xdr:cNvPr id="127" name="フローチャート: 判断 126"/>
        <xdr:cNvSpPr/>
      </xdr:nvSpPr>
      <xdr:spPr>
        <a:xfrm>
          <a:off x="1968500" y="100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33851</xdr:rowOff>
    </xdr:from>
    <xdr:ext cx="534377" cy="259045"/>
    <xdr:sp macro="" textlink="">
      <xdr:nvSpPr>
        <xdr:cNvPr id="128" name="テキスト ボックス 127"/>
        <xdr:cNvSpPr txBox="1"/>
      </xdr:nvSpPr>
      <xdr:spPr>
        <a:xfrm>
          <a:off x="1752111" y="101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132627</xdr:rowOff>
    </xdr:from>
    <xdr:to>
      <xdr:col>6</xdr:col>
      <xdr:colOff>38100</xdr:colOff>
      <xdr:row>59</xdr:row>
      <xdr:rowOff>62777</xdr:rowOff>
    </xdr:to>
    <xdr:sp macro="" textlink="">
      <xdr:nvSpPr>
        <xdr:cNvPr id="129" name="フローチャート: 判断 128"/>
        <xdr:cNvSpPr/>
      </xdr:nvSpPr>
      <xdr:spPr>
        <a:xfrm>
          <a:off x="1079500" y="100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79304</xdr:rowOff>
    </xdr:from>
    <xdr:ext cx="534377" cy="259045"/>
    <xdr:sp macro="" textlink="">
      <xdr:nvSpPr>
        <xdr:cNvPr id="130" name="テキスト ボックス 129"/>
        <xdr:cNvSpPr txBox="1"/>
      </xdr:nvSpPr>
      <xdr:spPr>
        <a:xfrm>
          <a:off x="863111" y="98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102388</xdr:rowOff>
    </xdr:from>
    <xdr:to>
      <xdr:col>24</xdr:col>
      <xdr:colOff>114300</xdr:colOff>
      <xdr:row>53</xdr:row>
      <xdr:rowOff>32538</xdr:rowOff>
    </xdr:to>
    <xdr:sp macro="" textlink="">
      <xdr:nvSpPr>
        <xdr:cNvPr id="136" name="楕円 135"/>
        <xdr:cNvSpPr/>
      </xdr:nvSpPr>
      <xdr:spPr>
        <a:xfrm>
          <a:off x="4584700" y="901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125265</xdr:rowOff>
    </xdr:from>
    <xdr:ext cx="599010" cy="259045"/>
    <xdr:sp macro="" textlink="">
      <xdr:nvSpPr>
        <xdr:cNvPr id="137" name="総務費該当値テキスト"/>
        <xdr:cNvSpPr txBox="1"/>
      </xdr:nvSpPr>
      <xdr:spPr>
        <a:xfrm>
          <a:off x="4686300" y="886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107188</xdr:rowOff>
    </xdr:from>
    <xdr:to>
      <xdr:col>20</xdr:col>
      <xdr:colOff>38100</xdr:colOff>
      <xdr:row>59</xdr:row>
      <xdr:rowOff>37338</xdr:rowOff>
    </xdr:to>
    <xdr:sp macro="" textlink="">
      <xdr:nvSpPr>
        <xdr:cNvPr id="138" name="楕円 137"/>
        <xdr:cNvSpPr/>
      </xdr:nvSpPr>
      <xdr:spPr>
        <a:xfrm>
          <a:off x="3746500" y="1005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28465</xdr:rowOff>
    </xdr:from>
    <xdr:ext cx="534377" cy="259045"/>
    <xdr:sp macro="" textlink="">
      <xdr:nvSpPr>
        <xdr:cNvPr id="139" name="テキスト ボックス 138"/>
        <xdr:cNvSpPr txBox="1"/>
      </xdr:nvSpPr>
      <xdr:spPr>
        <a:xfrm>
          <a:off x="3530111" y="1014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99059</xdr:rowOff>
    </xdr:from>
    <xdr:to>
      <xdr:col>15</xdr:col>
      <xdr:colOff>101600</xdr:colOff>
      <xdr:row>59</xdr:row>
      <xdr:rowOff>29209</xdr:rowOff>
    </xdr:to>
    <xdr:sp macro="" textlink="">
      <xdr:nvSpPr>
        <xdr:cNvPr id="140" name="楕円 139"/>
        <xdr:cNvSpPr/>
      </xdr:nvSpPr>
      <xdr:spPr>
        <a:xfrm>
          <a:off x="2857500" y="1004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20336</xdr:rowOff>
    </xdr:from>
    <xdr:ext cx="534377" cy="259045"/>
    <xdr:sp macro="" textlink="">
      <xdr:nvSpPr>
        <xdr:cNvPr id="141" name="テキスト ボックス 140"/>
        <xdr:cNvSpPr txBox="1"/>
      </xdr:nvSpPr>
      <xdr:spPr>
        <a:xfrm>
          <a:off x="2641111" y="1013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70951</xdr:rowOff>
    </xdr:from>
    <xdr:to>
      <xdr:col>10</xdr:col>
      <xdr:colOff>165100</xdr:colOff>
      <xdr:row>59</xdr:row>
      <xdr:rowOff>1101</xdr:rowOff>
    </xdr:to>
    <xdr:sp macro="" textlink="">
      <xdr:nvSpPr>
        <xdr:cNvPr id="142" name="楕円 141"/>
        <xdr:cNvSpPr/>
      </xdr:nvSpPr>
      <xdr:spPr>
        <a:xfrm>
          <a:off x="1968500" y="100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17628</xdr:rowOff>
    </xdr:from>
    <xdr:ext cx="534377" cy="259045"/>
    <xdr:sp macro="" textlink="">
      <xdr:nvSpPr>
        <xdr:cNvPr id="143" name="テキスト ボックス 142"/>
        <xdr:cNvSpPr txBox="1"/>
      </xdr:nvSpPr>
      <xdr:spPr>
        <a:xfrm>
          <a:off x="1752111" y="9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139814</xdr:rowOff>
    </xdr:from>
    <xdr:to>
      <xdr:col>6</xdr:col>
      <xdr:colOff>38100</xdr:colOff>
      <xdr:row>59</xdr:row>
      <xdr:rowOff>69964</xdr:rowOff>
    </xdr:to>
    <xdr:sp macro="" textlink="">
      <xdr:nvSpPr>
        <xdr:cNvPr id="144" name="楕円 143"/>
        <xdr:cNvSpPr/>
      </xdr:nvSpPr>
      <xdr:spPr>
        <a:xfrm>
          <a:off x="1079500" y="1008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61091</xdr:rowOff>
    </xdr:from>
    <xdr:ext cx="534377" cy="259045"/>
    <xdr:sp macro="" textlink="">
      <xdr:nvSpPr>
        <xdr:cNvPr id="145" name="テキスト ボックス 144"/>
        <xdr:cNvSpPr txBox="1"/>
      </xdr:nvSpPr>
      <xdr:spPr>
        <a:xfrm>
          <a:off x="863111" y="101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81928</xdr:rowOff>
    </xdr:from>
    <xdr:to>
      <xdr:col>24</xdr:col>
      <xdr:colOff>63500</xdr:colOff>
      <xdr:row>76</xdr:row>
      <xdr:rowOff>118568</xdr:rowOff>
    </xdr:to>
    <xdr:cxnSp macro="">
      <xdr:nvCxnSpPr>
        <xdr:cNvPr id="175" name="直線コネクタ 174"/>
        <xdr:cNvCxnSpPr/>
      </xdr:nvCxnSpPr>
      <xdr:spPr>
        <a:xfrm flipV="1">
          <a:off x="3797300" y="13112128"/>
          <a:ext cx="838200" cy="3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6" name="民生費平均値テキスト"/>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118568</xdr:rowOff>
    </xdr:from>
    <xdr:to>
      <xdr:col>19</xdr:col>
      <xdr:colOff>177800</xdr:colOff>
      <xdr:row>77</xdr:row>
      <xdr:rowOff>121208</xdr:rowOff>
    </xdr:to>
    <xdr:cxnSp macro="">
      <xdr:nvCxnSpPr>
        <xdr:cNvPr id="178" name="直線コネクタ 177"/>
        <xdr:cNvCxnSpPr/>
      </xdr:nvCxnSpPr>
      <xdr:spPr>
        <a:xfrm flipV="1">
          <a:off x="2908300" y="13148768"/>
          <a:ext cx="889000" cy="17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79" name="フローチャート: 判断 178"/>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0" name="テキスト ボックス 179"/>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44856</xdr:rowOff>
    </xdr:from>
    <xdr:to>
      <xdr:col>15</xdr:col>
      <xdr:colOff>50800</xdr:colOff>
      <xdr:row>77</xdr:row>
      <xdr:rowOff>121208</xdr:rowOff>
    </xdr:to>
    <xdr:cxnSp macro="">
      <xdr:nvCxnSpPr>
        <xdr:cNvPr id="181" name="直線コネクタ 180"/>
        <xdr:cNvCxnSpPr/>
      </xdr:nvCxnSpPr>
      <xdr:spPr>
        <a:xfrm>
          <a:off x="2019300" y="13246506"/>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2" name="フローチャート: 判断 181"/>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3" name="テキスト ボックス 182"/>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44856</xdr:rowOff>
    </xdr:from>
    <xdr:to>
      <xdr:col>10</xdr:col>
      <xdr:colOff>114300</xdr:colOff>
      <xdr:row>77</xdr:row>
      <xdr:rowOff>86550</xdr:rowOff>
    </xdr:to>
    <xdr:cxnSp macro="">
      <xdr:nvCxnSpPr>
        <xdr:cNvPr id="184" name="直線コネクタ 183"/>
        <xdr:cNvCxnSpPr/>
      </xdr:nvCxnSpPr>
      <xdr:spPr>
        <a:xfrm flipV="1">
          <a:off x="1130300" y="13246506"/>
          <a:ext cx="889000" cy="4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5" name="フローチャート: 判断 184"/>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6" name="テキスト ボックス 185"/>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7" name="フローチャート: 判断 186"/>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8" name="テキスト ボックス 187"/>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31128</xdr:rowOff>
    </xdr:from>
    <xdr:to>
      <xdr:col>24</xdr:col>
      <xdr:colOff>114300</xdr:colOff>
      <xdr:row>76</xdr:row>
      <xdr:rowOff>132728</xdr:rowOff>
    </xdr:to>
    <xdr:sp macro="" textlink="">
      <xdr:nvSpPr>
        <xdr:cNvPr id="194" name="楕円 193"/>
        <xdr:cNvSpPr/>
      </xdr:nvSpPr>
      <xdr:spPr>
        <a:xfrm>
          <a:off x="4584700" y="130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9555</xdr:rowOff>
    </xdr:from>
    <xdr:ext cx="599010" cy="259045"/>
    <xdr:sp macro="" textlink="">
      <xdr:nvSpPr>
        <xdr:cNvPr id="195" name="民生費該当値テキスト"/>
        <xdr:cNvSpPr txBox="1"/>
      </xdr:nvSpPr>
      <xdr:spPr>
        <a:xfrm>
          <a:off x="4686300" y="1303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67768</xdr:rowOff>
    </xdr:from>
    <xdr:to>
      <xdr:col>20</xdr:col>
      <xdr:colOff>38100</xdr:colOff>
      <xdr:row>76</xdr:row>
      <xdr:rowOff>169368</xdr:rowOff>
    </xdr:to>
    <xdr:sp macro="" textlink="">
      <xdr:nvSpPr>
        <xdr:cNvPr id="196" name="楕円 195"/>
        <xdr:cNvSpPr/>
      </xdr:nvSpPr>
      <xdr:spPr>
        <a:xfrm>
          <a:off x="3746500" y="1309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160495</xdr:rowOff>
    </xdr:from>
    <xdr:ext cx="599010" cy="259045"/>
    <xdr:sp macro="" textlink="">
      <xdr:nvSpPr>
        <xdr:cNvPr id="197" name="テキスト ボックス 196"/>
        <xdr:cNvSpPr txBox="1"/>
      </xdr:nvSpPr>
      <xdr:spPr>
        <a:xfrm>
          <a:off x="3497795" y="13190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70408</xdr:rowOff>
    </xdr:from>
    <xdr:to>
      <xdr:col>15</xdr:col>
      <xdr:colOff>101600</xdr:colOff>
      <xdr:row>78</xdr:row>
      <xdr:rowOff>558</xdr:rowOff>
    </xdr:to>
    <xdr:sp macro="" textlink="">
      <xdr:nvSpPr>
        <xdr:cNvPr id="198" name="楕円 197"/>
        <xdr:cNvSpPr/>
      </xdr:nvSpPr>
      <xdr:spPr>
        <a:xfrm>
          <a:off x="2857500" y="132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163135</xdr:rowOff>
    </xdr:from>
    <xdr:ext cx="599010" cy="259045"/>
    <xdr:sp macro="" textlink="">
      <xdr:nvSpPr>
        <xdr:cNvPr id="199" name="テキスト ボックス 198"/>
        <xdr:cNvSpPr txBox="1"/>
      </xdr:nvSpPr>
      <xdr:spPr>
        <a:xfrm>
          <a:off x="2608795" y="1336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165506</xdr:rowOff>
    </xdr:from>
    <xdr:to>
      <xdr:col>10</xdr:col>
      <xdr:colOff>165100</xdr:colOff>
      <xdr:row>77</xdr:row>
      <xdr:rowOff>95656</xdr:rowOff>
    </xdr:to>
    <xdr:sp macro="" textlink="">
      <xdr:nvSpPr>
        <xdr:cNvPr id="200" name="楕円 199"/>
        <xdr:cNvSpPr/>
      </xdr:nvSpPr>
      <xdr:spPr>
        <a:xfrm>
          <a:off x="1968500" y="131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86783</xdr:rowOff>
    </xdr:from>
    <xdr:ext cx="599010" cy="259045"/>
    <xdr:sp macro="" textlink="">
      <xdr:nvSpPr>
        <xdr:cNvPr id="201" name="テキスト ボックス 200"/>
        <xdr:cNvSpPr txBox="1"/>
      </xdr:nvSpPr>
      <xdr:spPr>
        <a:xfrm>
          <a:off x="1719795" y="1328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35750</xdr:rowOff>
    </xdr:from>
    <xdr:to>
      <xdr:col>6</xdr:col>
      <xdr:colOff>38100</xdr:colOff>
      <xdr:row>77</xdr:row>
      <xdr:rowOff>137350</xdr:rowOff>
    </xdr:to>
    <xdr:sp macro="" textlink="">
      <xdr:nvSpPr>
        <xdr:cNvPr id="202" name="楕円 201"/>
        <xdr:cNvSpPr/>
      </xdr:nvSpPr>
      <xdr:spPr>
        <a:xfrm>
          <a:off x="1079500" y="1323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128477</xdr:rowOff>
    </xdr:from>
    <xdr:ext cx="599010" cy="259045"/>
    <xdr:sp macro="" textlink="">
      <xdr:nvSpPr>
        <xdr:cNvPr id="203" name="テキスト ボックス 202"/>
        <xdr:cNvSpPr txBox="1"/>
      </xdr:nvSpPr>
      <xdr:spPr>
        <a:xfrm>
          <a:off x="830795" y="13330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6" name="直線コネクタ 225"/>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7"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8" name="直線コネクタ 227"/>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29"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0" name="直線コネクタ 229"/>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79189</xdr:rowOff>
    </xdr:from>
    <xdr:to>
      <xdr:col>24</xdr:col>
      <xdr:colOff>63500</xdr:colOff>
      <xdr:row>98</xdr:row>
      <xdr:rowOff>125619</xdr:rowOff>
    </xdr:to>
    <xdr:cxnSp macro="">
      <xdr:nvCxnSpPr>
        <xdr:cNvPr id="231" name="直線コネクタ 230"/>
        <xdr:cNvCxnSpPr/>
      </xdr:nvCxnSpPr>
      <xdr:spPr>
        <a:xfrm flipV="1">
          <a:off x="3797300" y="16881289"/>
          <a:ext cx="838200" cy="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2"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3" name="フローチャート: 判断 232"/>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111559</xdr:rowOff>
    </xdr:from>
    <xdr:to>
      <xdr:col>19</xdr:col>
      <xdr:colOff>177800</xdr:colOff>
      <xdr:row>98</xdr:row>
      <xdr:rowOff>125619</xdr:rowOff>
    </xdr:to>
    <xdr:cxnSp macro="">
      <xdr:nvCxnSpPr>
        <xdr:cNvPr id="234" name="直線コネクタ 233"/>
        <xdr:cNvCxnSpPr/>
      </xdr:nvCxnSpPr>
      <xdr:spPr>
        <a:xfrm>
          <a:off x="2908300" y="16913659"/>
          <a:ext cx="889000" cy="1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5" name="フローチャート: 判断 234"/>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6" name="テキスト ボックス 235"/>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92266</xdr:rowOff>
    </xdr:from>
    <xdr:to>
      <xdr:col>15</xdr:col>
      <xdr:colOff>50800</xdr:colOff>
      <xdr:row>98</xdr:row>
      <xdr:rowOff>111559</xdr:rowOff>
    </xdr:to>
    <xdr:cxnSp macro="">
      <xdr:nvCxnSpPr>
        <xdr:cNvPr id="237" name="直線コネクタ 236"/>
        <xdr:cNvCxnSpPr/>
      </xdr:nvCxnSpPr>
      <xdr:spPr>
        <a:xfrm>
          <a:off x="2019300" y="16894366"/>
          <a:ext cx="889000" cy="1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8" name="フローチャート: 判断 237"/>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39" name="テキスト ボックス 238"/>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75257</xdr:rowOff>
    </xdr:from>
    <xdr:to>
      <xdr:col>10</xdr:col>
      <xdr:colOff>114300</xdr:colOff>
      <xdr:row>98</xdr:row>
      <xdr:rowOff>92266</xdr:rowOff>
    </xdr:to>
    <xdr:cxnSp macro="">
      <xdr:nvCxnSpPr>
        <xdr:cNvPr id="240" name="直線コネクタ 239"/>
        <xdr:cNvCxnSpPr/>
      </xdr:nvCxnSpPr>
      <xdr:spPr>
        <a:xfrm>
          <a:off x="1130300" y="16877357"/>
          <a:ext cx="889000" cy="1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1" name="フローチャート: 判断 240"/>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2" name="テキスト ボックス 241"/>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3" name="フローチャート: 判断 242"/>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4" name="テキスト ボックス 243"/>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28389</xdr:rowOff>
    </xdr:from>
    <xdr:to>
      <xdr:col>24</xdr:col>
      <xdr:colOff>114300</xdr:colOff>
      <xdr:row>98</xdr:row>
      <xdr:rowOff>129989</xdr:rowOff>
    </xdr:to>
    <xdr:sp macro="" textlink="">
      <xdr:nvSpPr>
        <xdr:cNvPr id="250" name="楕円 249"/>
        <xdr:cNvSpPr/>
      </xdr:nvSpPr>
      <xdr:spPr>
        <a:xfrm>
          <a:off x="4584700" y="168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114766</xdr:rowOff>
    </xdr:from>
    <xdr:ext cx="534377" cy="259045"/>
    <xdr:sp macro="" textlink="">
      <xdr:nvSpPr>
        <xdr:cNvPr id="251" name="衛生費該当値テキスト"/>
        <xdr:cNvSpPr txBox="1"/>
      </xdr:nvSpPr>
      <xdr:spPr>
        <a:xfrm>
          <a:off x="4686300" y="1674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74819</xdr:rowOff>
    </xdr:from>
    <xdr:to>
      <xdr:col>20</xdr:col>
      <xdr:colOff>38100</xdr:colOff>
      <xdr:row>99</xdr:row>
      <xdr:rowOff>4969</xdr:rowOff>
    </xdr:to>
    <xdr:sp macro="" textlink="">
      <xdr:nvSpPr>
        <xdr:cNvPr id="252" name="楕円 251"/>
        <xdr:cNvSpPr/>
      </xdr:nvSpPr>
      <xdr:spPr>
        <a:xfrm>
          <a:off x="3746500" y="1687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167546</xdr:rowOff>
    </xdr:from>
    <xdr:ext cx="534377" cy="259045"/>
    <xdr:sp macro="" textlink="">
      <xdr:nvSpPr>
        <xdr:cNvPr id="253" name="テキスト ボックス 252"/>
        <xdr:cNvSpPr txBox="1"/>
      </xdr:nvSpPr>
      <xdr:spPr>
        <a:xfrm>
          <a:off x="3530111" y="1696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60759</xdr:rowOff>
    </xdr:from>
    <xdr:to>
      <xdr:col>15</xdr:col>
      <xdr:colOff>101600</xdr:colOff>
      <xdr:row>98</xdr:row>
      <xdr:rowOff>162359</xdr:rowOff>
    </xdr:to>
    <xdr:sp macro="" textlink="">
      <xdr:nvSpPr>
        <xdr:cNvPr id="254" name="楕円 253"/>
        <xdr:cNvSpPr/>
      </xdr:nvSpPr>
      <xdr:spPr>
        <a:xfrm>
          <a:off x="2857500" y="168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153486</xdr:rowOff>
    </xdr:from>
    <xdr:ext cx="534377" cy="259045"/>
    <xdr:sp macro="" textlink="">
      <xdr:nvSpPr>
        <xdr:cNvPr id="255" name="テキスト ボックス 254"/>
        <xdr:cNvSpPr txBox="1"/>
      </xdr:nvSpPr>
      <xdr:spPr>
        <a:xfrm>
          <a:off x="2641111" y="169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41466</xdr:rowOff>
    </xdr:from>
    <xdr:to>
      <xdr:col>10</xdr:col>
      <xdr:colOff>165100</xdr:colOff>
      <xdr:row>98</xdr:row>
      <xdr:rowOff>143066</xdr:rowOff>
    </xdr:to>
    <xdr:sp macro="" textlink="">
      <xdr:nvSpPr>
        <xdr:cNvPr id="256" name="楕円 255"/>
        <xdr:cNvSpPr/>
      </xdr:nvSpPr>
      <xdr:spPr>
        <a:xfrm>
          <a:off x="1968500" y="168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134193</xdr:rowOff>
    </xdr:from>
    <xdr:ext cx="534377" cy="259045"/>
    <xdr:sp macro="" textlink="">
      <xdr:nvSpPr>
        <xdr:cNvPr id="257" name="テキスト ボックス 256"/>
        <xdr:cNvSpPr txBox="1"/>
      </xdr:nvSpPr>
      <xdr:spPr>
        <a:xfrm>
          <a:off x="1752111" y="1693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24457</xdr:rowOff>
    </xdr:from>
    <xdr:to>
      <xdr:col>6</xdr:col>
      <xdr:colOff>38100</xdr:colOff>
      <xdr:row>98</xdr:row>
      <xdr:rowOff>126057</xdr:rowOff>
    </xdr:to>
    <xdr:sp macro="" textlink="">
      <xdr:nvSpPr>
        <xdr:cNvPr id="258" name="楕円 257"/>
        <xdr:cNvSpPr/>
      </xdr:nvSpPr>
      <xdr:spPr>
        <a:xfrm>
          <a:off x="1079500" y="168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117184</xdr:rowOff>
    </xdr:from>
    <xdr:ext cx="534377" cy="259045"/>
    <xdr:sp macro="" textlink="">
      <xdr:nvSpPr>
        <xdr:cNvPr id="259" name="テキスト ボックス 258"/>
        <xdr:cNvSpPr txBox="1"/>
      </xdr:nvSpPr>
      <xdr:spPr>
        <a:xfrm>
          <a:off x="863111" y="169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1" name="直線コネクタ 280"/>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4" name="労働費最大値テキスト"/>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5" name="直線コネクタ 284"/>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152502</xdr:rowOff>
    </xdr:from>
    <xdr:to>
      <xdr:col>55</xdr:col>
      <xdr:colOff>0</xdr:colOff>
      <xdr:row>36</xdr:row>
      <xdr:rowOff>166675</xdr:rowOff>
    </xdr:to>
    <xdr:cxnSp macro="">
      <xdr:nvCxnSpPr>
        <xdr:cNvPr id="286" name="直線コネクタ 285"/>
        <xdr:cNvCxnSpPr/>
      </xdr:nvCxnSpPr>
      <xdr:spPr>
        <a:xfrm>
          <a:off x="9639300" y="6324702"/>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7" name="労働費平均値テキスト"/>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8" name="フローチャート: 判断 287"/>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152502</xdr:rowOff>
    </xdr:from>
    <xdr:to>
      <xdr:col>50</xdr:col>
      <xdr:colOff>114300</xdr:colOff>
      <xdr:row>36</xdr:row>
      <xdr:rowOff>154331</xdr:rowOff>
    </xdr:to>
    <xdr:cxnSp macro="">
      <xdr:nvCxnSpPr>
        <xdr:cNvPr id="289" name="直線コネクタ 288"/>
        <xdr:cNvCxnSpPr/>
      </xdr:nvCxnSpPr>
      <xdr:spPr>
        <a:xfrm flipV="1">
          <a:off x="8750300" y="632470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0" name="フローチャート: 判断 289"/>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1" name="テキスト ボックス 290"/>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149301</xdr:rowOff>
    </xdr:from>
    <xdr:to>
      <xdr:col>45</xdr:col>
      <xdr:colOff>177800</xdr:colOff>
      <xdr:row>36</xdr:row>
      <xdr:rowOff>154331</xdr:rowOff>
    </xdr:to>
    <xdr:cxnSp macro="">
      <xdr:nvCxnSpPr>
        <xdr:cNvPr id="292" name="直線コネクタ 291"/>
        <xdr:cNvCxnSpPr/>
      </xdr:nvCxnSpPr>
      <xdr:spPr>
        <a:xfrm>
          <a:off x="7861300" y="632150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3" name="フローチャート: 判断 292"/>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4" name="テキスト ボックス 293"/>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142443</xdr:rowOff>
    </xdr:from>
    <xdr:to>
      <xdr:col>41</xdr:col>
      <xdr:colOff>50800</xdr:colOff>
      <xdr:row>36</xdr:row>
      <xdr:rowOff>149301</xdr:rowOff>
    </xdr:to>
    <xdr:cxnSp macro="">
      <xdr:nvCxnSpPr>
        <xdr:cNvPr id="295" name="直線コネクタ 294"/>
        <xdr:cNvCxnSpPr/>
      </xdr:nvCxnSpPr>
      <xdr:spPr>
        <a:xfrm>
          <a:off x="6972300" y="631464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6" name="フローチャート: 判断 295"/>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7" name="テキスト ボックス 296"/>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8" name="フローチャート: 判断 297"/>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299" name="テキスト ボックス 298"/>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115875</xdr:rowOff>
    </xdr:from>
    <xdr:to>
      <xdr:col>55</xdr:col>
      <xdr:colOff>50800</xdr:colOff>
      <xdr:row>37</xdr:row>
      <xdr:rowOff>46025</xdr:rowOff>
    </xdr:to>
    <xdr:sp macro="" textlink="">
      <xdr:nvSpPr>
        <xdr:cNvPr id="305" name="楕円 304"/>
        <xdr:cNvSpPr/>
      </xdr:nvSpPr>
      <xdr:spPr>
        <a:xfrm>
          <a:off x="10426700" y="62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94302</xdr:rowOff>
    </xdr:from>
    <xdr:ext cx="378565" cy="259045"/>
    <xdr:sp macro="" textlink="">
      <xdr:nvSpPr>
        <xdr:cNvPr id="306" name="労働費該当値テキスト"/>
        <xdr:cNvSpPr txBox="1"/>
      </xdr:nvSpPr>
      <xdr:spPr>
        <a:xfrm>
          <a:off x="10528300" y="626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101702</xdr:rowOff>
    </xdr:from>
    <xdr:to>
      <xdr:col>50</xdr:col>
      <xdr:colOff>165100</xdr:colOff>
      <xdr:row>37</xdr:row>
      <xdr:rowOff>31852</xdr:rowOff>
    </xdr:to>
    <xdr:sp macro="" textlink="">
      <xdr:nvSpPr>
        <xdr:cNvPr id="307" name="楕円 306"/>
        <xdr:cNvSpPr/>
      </xdr:nvSpPr>
      <xdr:spPr>
        <a:xfrm>
          <a:off x="9588500" y="62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22979</xdr:rowOff>
    </xdr:from>
    <xdr:ext cx="378565" cy="259045"/>
    <xdr:sp macro="" textlink="">
      <xdr:nvSpPr>
        <xdr:cNvPr id="308" name="テキスト ボックス 307"/>
        <xdr:cNvSpPr txBox="1"/>
      </xdr:nvSpPr>
      <xdr:spPr>
        <a:xfrm>
          <a:off x="9450017" y="63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103531</xdr:rowOff>
    </xdr:from>
    <xdr:to>
      <xdr:col>46</xdr:col>
      <xdr:colOff>38100</xdr:colOff>
      <xdr:row>37</xdr:row>
      <xdr:rowOff>33681</xdr:rowOff>
    </xdr:to>
    <xdr:sp macro="" textlink="">
      <xdr:nvSpPr>
        <xdr:cNvPr id="309" name="楕円 308"/>
        <xdr:cNvSpPr/>
      </xdr:nvSpPr>
      <xdr:spPr>
        <a:xfrm>
          <a:off x="8699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10" name="テキスト ボックス 30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98501</xdr:rowOff>
    </xdr:from>
    <xdr:to>
      <xdr:col>41</xdr:col>
      <xdr:colOff>101600</xdr:colOff>
      <xdr:row>37</xdr:row>
      <xdr:rowOff>28651</xdr:rowOff>
    </xdr:to>
    <xdr:sp macro="" textlink="">
      <xdr:nvSpPr>
        <xdr:cNvPr id="311" name="楕円 310"/>
        <xdr:cNvSpPr/>
      </xdr:nvSpPr>
      <xdr:spPr>
        <a:xfrm>
          <a:off x="7810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19778</xdr:rowOff>
    </xdr:from>
    <xdr:ext cx="378565" cy="259045"/>
    <xdr:sp macro="" textlink="">
      <xdr:nvSpPr>
        <xdr:cNvPr id="312" name="テキスト ボックス 311"/>
        <xdr:cNvSpPr txBox="1"/>
      </xdr:nvSpPr>
      <xdr:spPr>
        <a:xfrm>
          <a:off x="7672017" y="636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91643</xdr:rowOff>
    </xdr:from>
    <xdr:to>
      <xdr:col>36</xdr:col>
      <xdr:colOff>165100</xdr:colOff>
      <xdr:row>37</xdr:row>
      <xdr:rowOff>21793</xdr:rowOff>
    </xdr:to>
    <xdr:sp macro="" textlink="">
      <xdr:nvSpPr>
        <xdr:cNvPr id="313" name="楕円 312"/>
        <xdr:cNvSpPr/>
      </xdr:nvSpPr>
      <xdr:spPr>
        <a:xfrm>
          <a:off x="6921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12920</xdr:rowOff>
    </xdr:from>
    <xdr:ext cx="378565" cy="259045"/>
    <xdr:sp macro="" textlink="">
      <xdr:nvSpPr>
        <xdr:cNvPr id="314" name="テキスト ボックス 313"/>
        <xdr:cNvSpPr txBox="1"/>
      </xdr:nvSpPr>
      <xdr:spPr>
        <a:xfrm>
          <a:off x="6783017" y="6356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0" name="テキスト ボックス 32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2" name="テキスト ボックス 33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4" name="直線コネクタ 333"/>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5"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6" name="直線コネクタ 335"/>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7"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8" name="直線コネクタ 337"/>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151359</xdr:rowOff>
    </xdr:from>
    <xdr:to>
      <xdr:col>55</xdr:col>
      <xdr:colOff>0</xdr:colOff>
      <xdr:row>57</xdr:row>
      <xdr:rowOff>164446</xdr:rowOff>
    </xdr:to>
    <xdr:cxnSp macro="">
      <xdr:nvCxnSpPr>
        <xdr:cNvPr id="339" name="直線コネクタ 338"/>
        <xdr:cNvCxnSpPr/>
      </xdr:nvCxnSpPr>
      <xdr:spPr>
        <a:xfrm>
          <a:off x="9639300" y="9924009"/>
          <a:ext cx="8382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0"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1" name="フローチャート: 判断 340"/>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151359</xdr:rowOff>
    </xdr:from>
    <xdr:to>
      <xdr:col>50</xdr:col>
      <xdr:colOff>114300</xdr:colOff>
      <xdr:row>57</xdr:row>
      <xdr:rowOff>153930</xdr:rowOff>
    </xdr:to>
    <xdr:cxnSp macro="">
      <xdr:nvCxnSpPr>
        <xdr:cNvPr id="342" name="直線コネクタ 341"/>
        <xdr:cNvCxnSpPr/>
      </xdr:nvCxnSpPr>
      <xdr:spPr>
        <a:xfrm flipV="1">
          <a:off x="8750300" y="9924009"/>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3" name="フローチャート: 判断 342"/>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4" name="テキスト ボックス 343"/>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153930</xdr:rowOff>
    </xdr:from>
    <xdr:to>
      <xdr:col>45</xdr:col>
      <xdr:colOff>177800</xdr:colOff>
      <xdr:row>57</xdr:row>
      <xdr:rowOff>160160</xdr:rowOff>
    </xdr:to>
    <xdr:cxnSp macro="">
      <xdr:nvCxnSpPr>
        <xdr:cNvPr id="345" name="直線コネクタ 344"/>
        <xdr:cNvCxnSpPr/>
      </xdr:nvCxnSpPr>
      <xdr:spPr>
        <a:xfrm flipV="1">
          <a:off x="7861300" y="9926580"/>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6" name="フローチャート: 判断 345"/>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7" name="テキスト ボックス 346"/>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155587</xdr:rowOff>
    </xdr:from>
    <xdr:to>
      <xdr:col>41</xdr:col>
      <xdr:colOff>50800</xdr:colOff>
      <xdr:row>57</xdr:row>
      <xdr:rowOff>160160</xdr:rowOff>
    </xdr:to>
    <xdr:cxnSp macro="">
      <xdr:nvCxnSpPr>
        <xdr:cNvPr id="348" name="直線コネクタ 347"/>
        <xdr:cNvCxnSpPr/>
      </xdr:nvCxnSpPr>
      <xdr:spPr>
        <a:xfrm>
          <a:off x="6972300" y="9928237"/>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49" name="フローチャート: 判断 348"/>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0" name="テキスト ボックス 349"/>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1" name="フローチャート: 判断 350"/>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2" name="テキスト ボックス 351"/>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113646</xdr:rowOff>
    </xdr:from>
    <xdr:to>
      <xdr:col>55</xdr:col>
      <xdr:colOff>50800</xdr:colOff>
      <xdr:row>58</xdr:row>
      <xdr:rowOff>43796</xdr:rowOff>
    </xdr:to>
    <xdr:sp macro="" textlink="">
      <xdr:nvSpPr>
        <xdr:cNvPr id="358" name="楕円 357"/>
        <xdr:cNvSpPr/>
      </xdr:nvSpPr>
      <xdr:spPr>
        <a:xfrm>
          <a:off x="10426700" y="988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28573</xdr:rowOff>
    </xdr:from>
    <xdr:ext cx="378565" cy="259045"/>
    <xdr:sp macro="" textlink="">
      <xdr:nvSpPr>
        <xdr:cNvPr id="359" name="農林水産業費該当値テキスト"/>
        <xdr:cNvSpPr txBox="1"/>
      </xdr:nvSpPr>
      <xdr:spPr>
        <a:xfrm>
          <a:off x="10528300" y="9801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100559</xdr:rowOff>
    </xdr:from>
    <xdr:to>
      <xdr:col>50</xdr:col>
      <xdr:colOff>165100</xdr:colOff>
      <xdr:row>58</xdr:row>
      <xdr:rowOff>30709</xdr:rowOff>
    </xdr:to>
    <xdr:sp macro="" textlink="">
      <xdr:nvSpPr>
        <xdr:cNvPr id="360" name="楕円 359"/>
        <xdr:cNvSpPr/>
      </xdr:nvSpPr>
      <xdr:spPr>
        <a:xfrm>
          <a:off x="9588500" y="98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21836</xdr:rowOff>
    </xdr:from>
    <xdr:ext cx="378565" cy="259045"/>
    <xdr:sp macro="" textlink="">
      <xdr:nvSpPr>
        <xdr:cNvPr id="361" name="テキスト ボックス 360"/>
        <xdr:cNvSpPr txBox="1"/>
      </xdr:nvSpPr>
      <xdr:spPr>
        <a:xfrm>
          <a:off x="9450017" y="9965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103130</xdr:rowOff>
    </xdr:from>
    <xdr:to>
      <xdr:col>46</xdr:col>
      <xdr:colOff>38100</xdr:colOff>
      <xdr:row>58</xdr:row>
      <xdr:rowOff>33280</xdr:rowOff>
    </xdr:to>
    <xdr:sp macro="" textlink="">
      <xdr:nvSpPr>
        <xdr:cNvPr id="362" name="楕円 361"/>
        <xdr:cNvSpPr/>
      </xdr:nvSpPr>
      <xdr:spPr>
        <a:xfrm>
          <a:off x="8699500" y="9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24407</xdr:rowOff>
    </xdr:from>
    <xdr:ext cx="378565" cy="259045"/>
    <xdr:sp macro="" textlink="">
      <xdr:nvSpPr>
        <xdr:cNvPr id="363" name="テキスト ボックス 362"/>
        <xdr:cNvSpPr txBox="1"/>
      </xdr:nvSpPr>
      <xdr:spPr>
        <a:xfrm>
          <a:off x="8561017" y="9968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109360</xdr:rowOff>
    </xdr:from>
    <xdr:to>
      <xdr:col>41</xdr:col>
      <xdr:colOff>101600</xdr:colOff>
      <xdr:row>58</xdr:row>
      <xdr:rowOff>39510</xdr:rowOff>
    </xdr:to>
    <xdr:sp macro="" textlink="">
      <xdr:nvSpPr>
        <xdr:cNvPr id="364" name="楕円 363"/>
        <xdr:cNvSpPr/>
      </xdr:nvSpPr>
      <xdr:spPr>
        <a:xfrm>
          <a:off x="7810500" y="98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30637</xdr:rowOff>
    </xdr:from>
    <xdr:ext cx="378565" cy="259045"/>
    <xdr:sp macro="" textlink="">
      <xdr:nvSpPr>
        <xdr:cNvPr id="365" name="テキスト ボックス 364"/>
        <xdr:cNvSpPr txBox="1"/>
      </xdr:nvSpPr>
      <xdr:spPr>
        <a:xfrm>
          <a:off x="7672017" y="9974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104787</xdr:rowOff>
    </xdr:from>
    <xdr:to>
      <xdr:col>36</xdr:col>
      <xdr:colOff>165100</xdr:colOff>
      <xdr:row>58</xdr:row>
      <xdr:rowOff>34937</xdr:rowOff>
    </xdr:to>
    <xdr:sp macro="" textlink="">
      <xdr:nvSpPr>
        <xdr:cNvPr id="366" name="楕円 365"/>
        <xdr:cNvSpPr/>
      </xdr:nvSpPr>
      <xdr:spPr>
        <a:xfrm>
          <a:off x="6921500" y="987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26064</xdr:rowOff>
    </xdr:from>
    <xdr:ext cx="378565" cy="259045"/>
    <xdr:sp macro="" textlink="">
      <xdr:nvSpPr>
        <xdr:cNvPr id="367" name="テキスト ボックス 366"/>
        <xdr:cNvSpPr txBox="1"/>
      </xdr:nvSpPr>
      <xdr:spPr>
        <a:xfrm>
          <a:off x="6783017" y="9970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3" name="直線コネクタ 392"/>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4"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5" name="直線コネクタ 394"/>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6"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7" name="直線コネクタ 396"/>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47264</xdr:rowOff>
    </xdr:from>
    <xdr:to>
      <xdr:col>55</xdr:col>
      <xdr:colOff>0</xdr:colOff>
      <xdr:row>79</xdr:row>
      <xdr:rowOff>77146</xdr:rowOff>
    </xdr:to>
    <xdr:cxnSp macro="">
      <xdr:nvCxnSpPr>
        <xdr:cNvPr id="398" name="直線コネクタ 397"/>
        <xdr:cNvCxnSpPr/>
      </xdr:nvCxnSpPr>
      <xdr:spPr>
        <a:xfrm flipV="1">
          <a:off x="9639300" y="13591814"/>
          <a:ext cx="8382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399" name="商工費平均値テキスト"/>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0" name="フローチャート: 判断 399"/>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76101</xdr:rowOff>
    </xdr:from>
    <xdr:to>
      <xdr:col>50</xdr:col>
      <xdr:colOff>114300</xdr:colOff>
      <xdr:row>79</xdr:row>
      <xdr:rowOff>77146</xdr:rowOff>
    </xdr:to>
    <xdr:cxnSp macro="">
      <xdr:nvCxnSpPr>
        <xdr:cNvPr id="401" name="直線コネクタ 400"/>
        <xdr:cNvCxnSpPr/>
      </xdr:nvCxnSpPr>
      <xdr:spPr>
        <a:xfrm>
          <a:off x="8750300" y="13620651"/>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2" name="フローチャート: 判断 401"/>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3" name="テキスト ボックス 402"/>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76101</xdr:rowOff>
    </xdr:from>
    <xdr:to>
      <xdr:col>45</xdr:col>
      <xdr:colOff>177800</xdr:colOff>
      <xdr:row>79</xdr:row>
      <xdr:rowOff>76149</xdr:rowOff>
    </xdr:to>
    <xdr:cxnSp macro="">
      <xdr:nvCxnSpPr>
        <xdr:cNvPr id="404" name="直線コネクタ 403"/>
        <xdr:cNvCxnSpPr/>
      </xdr:nvCxnSpPr>
      <xdr:spPr>
        <a:xfrm flipV="1">
          <a:off x="7861300" y="13620651"/>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5" name="フローチャート: 判断 404"/>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6" name="テキスト ボックス 405"/>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76149</xdr:rowOff>
    </xdr:from>
    <xdr:to>
      <xdr:col>41</xdr:col>
      <xdr:colOff>50800</xdr:colOff>
      <xdr:row>79</xdr:row>
      <xdr:rowOff>76541</xdr:rowOff>
    </xdr:to>
    <xdr:cxnSp macro="">
      <xdr:nvCxnSpPr>
        <xdr:cNvPr id="407" name="直線コネクタ 406"/>
        <xdr:cNvCxnSpPr/>
      </xdr:nvCxnSpPr>
      <xdr:spPr>
        <a:xfrm flipV="1">
          <a:off x="6972300" y="13620699"/>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8" name="フローチャート: 判断 407"/>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09" name="テキスト ボックス 408"/>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0" name="フローチャート: 判断 409"/>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1" name="テキスト ボックス 410"/>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167914</xdr:rowOff>
    </xdr:from>
    <xdr:to>
      <xdr:col>55</xdr:col>
      <xdr:colOff>50800</xdr:colOff>
      <xdr:row>79</xdr:row>
      <xdr:rowOff>98064</xdr:rowOff>
    </xdr:to>
    <xdr:sp macro="" textlink="">
      <xdr:nvSpPr>
        <xdr:cNvPr id="417" name="楕円 416"/>
        <xdr:cNvSpPr/>
      </xdr:nvSpPr>
      <xdr:spPr>
        <a:xfrm>
          <a:off x="10426700" y="13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82841</xdr:rowOff>
    </xdr:from>
    <xdr:ext cx="469744" cy="259045"/>
    <xdr:sp macro="" textlink="">
      <xdr:nvSpPr>
        <xdr:cNvPr id="418" name="商工費該当値テキスト"/>
        <xdr:cNvSpPr txBox="1"/>
      </xdr:nvSpPr>
      <xdr:spPr>
        <a:xfrm>
          <a:off x="10528300" y="1345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26346</xdr:rowOff>
    </xdr:from>
    <xdr:to>
      <xdr:col>50</xdr:col>
      <xdr:colOff>165100</xdr:colOff>
      <xdr:row>79</xdr:row>
      <xdr:rowOff>127946</xdr:rowOff>
    </xdr:to>
    <xdr:sp macro="" textlink="">
      <xdr:nvSpPr>
        <xdr:cNvPr id="419" name="楕円 418"/>
        <xdr:cNvSpPr/>
      </xdr:nvSpPr>
      <xdr:spPr>
        <a:xfrm>
          <a:off x="9588500" y="1357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119073</xdr:rowOff>
    </xdr:from>
    <xdr:ext cx="469744" cy="259045"/>
    <xdr:sp macro="" textlink="">
      <xdr:nvSpPr>
        <xdr:cNvPr id="420" name="テキスト ボックス 419"/>
        <xdr:cNvSpPr txBox="1"/>
      </xdr:nvSpPr>
      <xdr:spPr>
        <a:xfrm>
          <a:off x="9404428" y="136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25301</xdr:rowOff>
    </xdr:from>
    <xdr:to>
      <xdr:col>46</xdr:col>
      <xdr:colOff>38100</xdr:colOff>
      <xdr:row>79</xdr:row>
      <xdr:rowOff>126901</xdr:rowOff>
    </xdr:to>
    <xdr:sp macro="" textlink="">
      <xdr:nvSpPr>
        <xdr:cNvPr id="421" name="楕円 420"/>
        <xdr:cNvSpPr/>
      </xdr:nvSpPr>
      <xdr:spPr>
        <a:xfrm>
          <a:off x="8699500" y="135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118028</xdr:rowOff>
    </xdr:from>
    <xdr:ext cx="469744" cy="259045"/>
    <xdr:sp macro="" textlink="">
      <xdr:nvSpPr>
        <xdr:cNvPr id="422" name="テキスト ボックス 421"/>
        <xdr:cNvSpPr txBox="1"/>
      </xdr:nvSpPr>
      <xdr:spPr>
        <a:xfrm>
          <a:off x="8515428" y="1366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25349</xdr:rowOff>
    </xdr:from>
    <xdr:to>
      <xdr:col>41</xdr:col>
      <xdr:colOff>101600</xdr:colOff>
      <xdr:row>79</xdr:row>
      <xdr:rowOff>126949</xdr:rowOff>
    </xdr:to>
    <xdr:sp macro="" textlink="">
      <xdr:nvSpPr>
        <xdr:cNvPr id="423" name="楕円 422"/>
        <xdr:cNvSpPr/>
      </xdr:nvSpPr>
      <xdr:spPr>
        <a:xfrm>
          <a:off x="7810500" y="135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118076</xdr:rowOff>
    </xdr:from>
    <xdr:ext cx="469744" cy="259045"/>
    <xdr:sp macro="" textlink="">
      <xdr:nvSpPr>
        <xdr:cNvPr id="424" name="テキスト ボックス 423"/>
        <xdr:cNvSpPr txBox="1"/>
      </xdr:nvSpPr>
      <xdr:spPr>
        <a:xfrm>
          <a:off x="7626428" y="1366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25741</xdr:rowOff>
    </xdr:from>
    <xdr:to>
      <xdr:col>36</xdr:col>
      <xdr:colOff>165100</xdr:colOff>
      <xdr:row>79</xdr:row>
      <xdr:rowOff>127341</xdr:rowOff>
    </xdr:to>
    <xdr:sp macro="" textlink="">
      <xdr:nvSpPr>
        <xdr:cNvPr id="425" name="楕円 424"/>
        <xdr:cNvSpPr/>
      </xdr:nvSpPr>
      <xdr:spPr>
        <a:xfrm>
          <a:off x="6921500" y="1357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118468</xdr:rowOff>
    </xdr:from>
    <xdr:ext cx="469744" cy="259045"/>
    <xdr:sp macro="" textlink="">
      <xdr:nvSpPr>
        <xdr:cNvPr id="426" name="テキスト ボックス 425"/>
        <xdr:cNvSpPr txBox="1"/>
      </xdr:nvSpPr>
      <xdr:spPr>
        <a:xfrm>
          <a:off x="6737428" y="1366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0" name="直線コネクタ 449"/>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1"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2" name="直線コネクタ 451"/>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3"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4" name="直線コネクタ 453"/>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43010</xdr:rowOff>
    </xdr:from>
    <xdr:to>
      <xdr:col>55</xdr:col>
      <xdr:colOff>0</xdr:colOff>
      <xdr:row>98</xdr:row>
      <xdr:rowOff>69642</xdr:rowOff>
    </xdr:to>
    <xdr:cxnSp macro="">
      <xdr:nvCxnSpPr>
        <xdr:cNvPr id="455" name="直線コネクタ 454"/>
        <xdr:cNvCxnSpPr/>
      </xdr:nvCxnSpPr>
      <xdr:spPr>
        <a:xfrm>
          <a:off x="9639300" y="16845110"/>
          <a:ext cx="8382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66499</xdr:rowOff>
    </xdr:from>
    <xdr:ext cx="534377" cy="259045"/>
    <xdr:sp macro="" textlink="">
      <xdr:nvSpPr>
        <xdr:cNvPr id="456" name="土木費平均値テキスト"/>
        <xdr:cNvSpPr txBox="1"/>
      </xdr:nvSpPr>
      <xdr:spPr>
        <a:xfrm>
          <a:off x="10528300" y="1652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7" name="フローチャート: 判断 456"/>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167407</xdr:rowOff>
    </xdr:from>
    <xdr:to>
      <xdr:col>50</xdr:col>
      <xdr:colOff>114300</xdr:colOff>
      <xdr:row>98</xdr:row>
      <xdr:rowOff>43010</xdr:rowOff>
    </xdr:to>
    <xdr:cxnSp macro="">
      <xdr:nvCxnSpPr>
        <xdr:cNvPr id="458" name="直線コネクタ 457"/>
        <xdr:cNvCxnSpPr/>
      </xdr:nvCxnSpPr>
      <xdr:spPr>
        <a:xfrm>
          <a:off x="8750300" y="16798057"/>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59" name="フローチャート: 判断 458"/>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0" name="テキスト ボックス 459"/>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167407</xdr:rowOff>
    </xdr:from>
    <xdr:to>
      <xdr:col>45</xdr:col>
      <xdr:colOff>177800</xdr:colOff>
      <xdr:row>98</xdr:row>
      <xdr:rowOff>21202</xdr:rowOff>
    </xdr:to>
    <xdr:cxnSp macro="">
      <xdr:nvCxnSpPr>
        <xdr:cNvPr id="461" name="直線コネクタ 460"/>
        <xdr:cNvCxnSpPr/>
      </xdr:nvCxnSpPr>
      <xdr:spPr>
        <a:xfrm flipV="1">
          <a:off x="7861300" y="16798057"/>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2" name="フローチャート: 判断 461"/>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3" name="テキスト ボックス 462"/>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5786</xdr:rowOff>
    </xdr:from>
    <xdr:to>
      <xdr:col>41</xdr:col>
      <xdr:colOff>50800</xdr:colOff>
      <xdr:row>98</xdr:row>
      <xdr:rowOff>21202</xdr:rowOff>
    </xdr:to>
    <xdr:cxnSp macro="">
      <xdr:nvCxnSpPr>
        <xdr:cNvPr id="464" name="直線コネクタ 463"/>
        <xdr:cNvCxnSpPr/>
      </xdr:nvCxnSpPr>
      <xdr:spPr>
        <a:xfrm>
          <a:off x="6972300" y="16807886"/>
          <a:ext cx="889000" cy="1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5" name="フローチャート: 判断 464"/>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6811</xdr:rowOff>
    </xdr:from>
    <xdr:ext cx="534377" cy="259045"/>
    <xdr:sp macro="" textlink="">
      <xdr:nvSpPr>
        <xdr:cNvPr id="466" name="テキスト ボックス 465"/>
        <xdr:cNvSpPr txBox="1"/>
      </xdr:nvSpPr>
      <xdr:spPr>
        <a:xfrm>
          <a:off x="7594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7" name="フローチャート: 判断 466"/>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7321</xdr:rowOff>
    </xdr:from>
    <xdr:ext cx="534377" cy="259045"/>
    <xdr:sp macro="" textlink="">
      <xdr:nvSpPr>
        <xdr:cNvPr id="468" name="テキスト ボックス 467"/>
        <xdr:cNvSpPr txBox="1"/>
      </xdr:nvSpPr>
      <xdr:spPr>
        <a:xfrm>
          <a:off x="6705111" y="1646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18842</xdr:rowOff>
    </xdr:from>
    <xdr:to>
      <xdr:col>55</xdr:col>
      <xdr:colOff>50800</xdr:colOff>
      <xdr:row>98</xdr:row>
      <xdr:rowOff>120442</xdr:rowOff>
    </xdr:to>
    <xdr:sp macro="" textlink="">
      <xdr:nvSpPr>
        <xdr:cNvPr id="474" name="楕円 473"/>
        <xdr:cNvSpPr/>
      </xdr:nvSpPr>
      <xdr:spPr>
        <a:xfrm>
          <a:off x="10426700" y="168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105219</xdr:rowOff>
    </xdr:from>
    <xdr:ext cx="534377" cy="259045"/>
    <xdr:sp macro="" textlink="">
      <xdr:nvSpPr>
        <xdr:cNvPr id="475" name="土木費該当値テキスト"/>
        <xdr:cNvSpPr txBox="1"/>
      </xdr:nvSpPr>
      <xdr:spPr>
        <a:xfrm>
          <a:off x="10528300" y="167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163660</xdr:rowOff>
    </xdr:from>
    <xdr:to>
      <xdr:col>50</xdr:col>
      <xdr:colOff>165100</xdr:colOff>
      <xdr:row>98</xdr:row>
      <xdr:rowOff>93810</xdr:rowOff>
    </xdr:to>
    <xdr:sp macro="" textlink="">
      <xdr:nvSpPr>
        <xdr:cNvPr id="476" name="楕円 475"/>
        <xdr:cNvSpPr/>
      </xdr:nvSpPr>
      <xdr:spPr>
        <a:xfrm>
          <a:off x="9588500" y="167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84937</xdr:rowOff>
    </xdr:from>
    <xdr:ext cx="534377" cy="259045"/>
    <xdr:sp macro="" textlink="">
      <xdr:nvSpPr>
        <xdr:cNvPr id="477" name="テキスト ボックス 476"/>
        <xdr:cNvSpPr txBox="1"/>
      </xdr:nvSpPr>
      <xdr:spPr>
        <a:xfrm>
          <a:off x="9372111" y="1688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116607</xdr:rowOff>
    </xdr:from>
    <xdr:to>
      <xdr:col>46</xdr:col>
      <xdr:colOff>38100</xdr:colOff>
      <xdr:row>98</xdr:row>
      <xdr:rowOff>46757</xdr:rowOff>
    </xdr:to>
    <xdr:sp macro="" textlink="">
      <xdr:nvSpPr>
        <xdr:cNvPr id="478" name="楕円 477"/>
        <xdr:cNvSpPr/>
      </xdr:nvSpPr>
      <xdr:spPr>
        <a:xfrm>
          <a:off x="8699500" y="167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37884</xdr:rowOff>
    </xdr:from>
    <xdr:ext cx="534377" cy="259045"/>
    <xdr:sp macro="" textlink="">
      <xdr:nvSpPr>
        <xdr:cNvPr id="479" name="テキスト ボックス 478"/>
        <xdr:cNvSpPr txBox="1"/>
      </xdr:nvSpPr>
      <xdr:spPr>
        <a:xfrm>
          <a:off x="8483111" y="168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141852</xdr:rowOff>
    </xdr:from>
    <xdr:to>
      <xdr:col>41</xdr:col>
      <xdr:colOff>101600</xdr:colOff>
      <xdr:row>98</xdr:row>
      <xdr:rowOff>72002</xdr:rowOff>
    </xdr:to>
    <xdr:sp macro="" textlink="">
      <xdr:nvSpPr>
        <xdr:cNvPr id="480" name="楕円 479"/>
        <xdr:cNvSpPr/>
      </xdr:nvSpPr>
      <xdr:spPr>
        <a:xfrm>
          <a:off x="7810500" y="167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63129</xdr:rowOff>
    </xdr:from>
    <xdr:ext cx="534377" cy="259045"/>
    <xdr:sp macro="" textlink="">
      <xdr:nvSpPr>
        <xdr:cNvPr id="481" name="テキスト ボックス 480"/>
        <xdr:cNvSpPr txBox="1"/>
      </xdr:nvSpPr>
      <xdr:spPr>
        <a:xfrm>
          <a:off x="7594111" y="1686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126436</xdr:rowOff>
    </xdr:from>
    <xdr:to>
      <xdr:col>36</xdr:col>
      <xdr:colOff>165100</xdr:colOff>
      <xdr:row>98</xdr:row>
      <xdr:rowOff>56586</xdr:rowOff>
    </xdr:to>
    <xdr:sp macro="" textlink="">
      <xdr:nvSpPr>
        <xdr:cNvPr id="482" name="楕円 481"/>
        <xdr:cNvSpPr/>
      </xdr:nvSpPr>
      <xdr:spPr>
        <a:xfrm>
          <a:off x="6921500" y="167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47713</xdr:rowOff>
    </xdr:from>
    <xdr:ext cx="534377" cy="259045"/>
    <xdr:sp macro="" textlink="">
      <xdr:nvSpPr>
        <xdr:cNvPr id="483" name="テキスト ボックス 482"/>
        <xdr:cNvSpPr txBox="1"/>
      </xdr:nvSpPr>
      <xdr:spPr>
        <a:xfrm>
          <a:off x="6705111" y="1684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4" name="テキスト ボックス 493"/>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6" name="直線コネクタ 505"/>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7"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8" name="直線コネクタ 507"/>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09"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0" name="直線コネクタ 509"/>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125069</xdr:rowOff>
    </xdr:from>
    <xdr:to>
      <xdr:col>85</xdr:col>
      <xdr:colOff>127000</xdr:colOff>
      <xdr:row>36</xdr:row>
      <xdr:rowOff>20096</xdr:rowOff>
    </xdr:to>
    <xdr:cxnSp macro="">
      <xdr:nvCxnSpPr>
        <xdr:cNvPr id="511" name="直線コネクタ 510"/>
        <xdr:cNvCxnSpPr/>
      </xdr:nvCxnSpPr>
      <xdr:spPr>
        <a:xfrm flipV="1">
          <a:off x="15481300" y="6125819"/>
          <a:ext cx="8382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2" name="消防費平均値テキスト"/>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3" name="フローチャート: 判断 512"/>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9947</xdr:rowOff>
    </xdr:from>
    <xdr:to>
      <xdr:col>81</xdr:col>
      <xdr:colOff>50800</xdr:colOff>
      <xdr:row>36</xdr:row>
      <xdr:rowOff>20096</xdr:rowOff>
    </xdr:to>
    <xdr:cxnSp macro="">
      <xdr:nvCxnSpPr>
        <xdr:cNvPr id="514" name="直線コネクタ 513"/>
        <xdr:cNvCxnSpPr/>
      </xdr:nvCxnSpPr>
      <xdr:spPr>
        <a:xfrm>
          <a:off x="14592300" y="6182147"/>
          <a:ext cx="8890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5" name="フローチャート: 判断 514"/>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137827</xdr:rowOff>
    </xdr:from>
    <xdr:ext cx="534377" cy="259045"/>
    <xdr:sp macro="" textlink="">
      <xdr:nvSpPr>
        <xdr:cNvPr id="516" name="テキスト ボックス 515"/>
        <xdr:cNvSpPr txBox="1"/>
      </xdr:nvSpPr>
      <xdr:spPr>
        <a:xfrm>
          <a:off x="15214111" y="63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25674</xdr:rowOff>
    </xdr:from>
    <xdr:to>
      <xdr:col>76</xdr:col>
      <xdr:colOff>114300</xdr:colOff>
      <xdr:row>36</xdr:row>
      <xdr:rowOff>9947</xdr:rowOff>
    </xdr:to>
    <xdr:cxnSp macro="">
      <xdr:nvCxnSpPr>
        <xdr:cNvPr id="517" name="直線コネクタ 516"/>
        <xdr:cNvCxnSpPr/>
      </xdr:nvCxnSpPr>
      <xdr:spPr>
        <a:xfrm>
          <a:off x="13703300" y="5340624"/>
          <a:ext cx="889000" cy="8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8" name="フローチャート: 判断 517"/>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15572</xdr:rowOff>
    </xdr:from>
    <xdr:ext cx="534377" cy="259045"/>
    <xdr:sp macro="" textlink="">
      <xdr:nvSpPr>
        <xdr:cNvPr id="519" name="テキスト ボックス 518"/>
        <xdr:cNvSpPr txBox="1"/>
      </xdr:nvSpPr>
      <xdr:spPr>
        <a:xfrm>
          <a:off x="14325111" y="635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25674</xdr:rowOff>
    </xdr:from>
    <xdr:to>
      <xdr:col>71</xdr:col>
      <xdr:colOff>177800</xdr:colOff>
      <xdr:row>35</xdr:row>
      <xdr:rowOff>71486</xdr:rowOff>
    </xdr:to>
    <xdr:cxnSp macro="">
      <xdr:nvCxnSpPr>
        <xdr:cNvPr id="520" name="直線コネクタ 519"/>
        <xdr:cNvCxnSpPr/>
      </xdr:nvCxnSpPr>
      <xdr:spPr>
        <a:xfrm flipV="1">
          <a:off x="12814300" y="5340624"/>
          <a:ext cx="889000" cy="7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1" name="フローチャート: 判断 520"/>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2" name="テキスト ボックス 521"/>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3" name="フローチャート: 判断 522"/>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4" name="テキスト ボックス 523"/>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74269</xdr:rowOff>
    </xdr:from>
    <xdr:to>
      <xdr:col>85</xdr:col>
      <xdr:colOff>177800</xdr:colOff>
      <xdr:row>36</xdr:row>
      <xdr:rowOff>4419</xdr:rowOff>
    </xdr:to>
    <xdr:sp macro="" textlink="">
      <xdr:nvSpPr>
        <xdr:cNvPr id="530" name="楕円 529"/>
        <xdr:cNvSpPr/>
      </xdr:nvSpPr>
      <xdr:spPr>
        <a:xfrm>
          <a:off x="16268700" y="60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97146</xdr:rowOff>
    </xdr:from>
    <xdr:ext cx="534377" cy="259045"/>
    <xdr:sp macro="" textlink="">
      <xdr:nvSpPr>
        <xdr:cNvPr id="531" name="消防費該当値テキスト"/>
        <xdr:cNvSpPr txBox="1"/>
      </xdr:nvSpPr>
      <xdr:spPr>
        <a:xfrm>
          <a:off x="16370300" y="59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140746</xdr:rowOff>
    </xdr:from>
    <xdr:to>
      <xdr:col>81</xdr:col>
      <xdr:colOff>101600</xdr:colOff>
      <xdr:row>36</xdr:row>
      <xdr:rowOff>70896</xdr:rowOff>
    </xdr:to>
    <xdr:sp macro="" textlink="">
      <xdr:nvSpPr>
        <xdr:cNvPr id="532" name="楕円 531"/>
        <xdr:cNvSpPr/>
      </xdr:nvSpPr>
      <xdr:spPr>
        <a:xfrm>
          <a:off x="15430500" y="614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87423</xdr:rowOff>
    </xdr:from>
    <xdr:ext cx="534377" cy="259045"/>
    <xdr:sp macro="" textlink="">
      <xdr:nvSpPr>
        <xdr:cNvPr id="533" name="テキスト ボックス 532"/>
        <xdr:cNvSpPr txBox="1"/>
      </xdr:nvSpPr>
      <xdr:spPr>
        <a:xfrm>
          <a:off x="15214111" y="59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130597</xdr:rowOff>
    </xdr:from>
    <xdr:to>
      <xdr:col>76</xdr:col>
      <xdr:colOff>165100</xdr:colOff>
      <xdr:row>36</xdr:row>
      <xdr:rowOff>60747</xdr:rowOff>
    </xdr:to>
    <xdr:sp macro="" textlink="">
      <xdr:nvSpPr>
        <xdr:cNvPr id="534" name="楕円 533"/>
        <xdr:cNvSpPr/>
      </xdr:nvSpPr>
      <xdr:spPr>
        <a:xfrm>
          <a:off x="14541500" y="61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77274</xdr:rowOff>
    </xdr:from>
    <xdr:ext cx="534377" cy="259045"/>
    <xdr:sp macro="" textlink="">
      <xdr:nvSpPr>
        <xdr:cNvPr id="535" name="テキスト ボックス 534"/>
        <xdr:cNvSpPr txBox="1"/>
      </xdr:nvSpPr>
      <xdr:spPr>
        <a:xfrm>
          <a:off x="14325111" y="590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146324</xdr:rowOff>
    </xdr:from>
    <xdr:to>
      <xdr:col>72</xdr:col>
      <xdr:colOff>38100</xdr:colOff>
      <xdr:row>31</xdr:row>
      <xdr:rowOff>76474</xdr:rowOff>
    </xdr:to>
    <xdr:sp macro="" textlink="">
      <xdr:nvSpPr>
        <xdr:cNvPr id="536" name="楕円 535"/>
        <xdr:cNvSpPr/>
      </xdr:nvSpPr>
      <xdr:spPr>
        <a:xfrm>
          <a:off x="13652500" y="528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93001</xdr:rowOff>
    </xdr:from>
    <xdr:ext cx="534377" cy="259045"/>
    <xdr:sp macro="" textlink="">
      <xdr:nvSpPr>
        <xdr:cNvPr id="537" name="テキスト ボックス 536"/>
        <xdr:cNvSpPr txBox="1"/>
      </xdr:nvSpPr>
      <xdr:spPr>
        <a:xfrm>
          <a:off x="13436111" y="50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20686</xdr:rowOff>
    </xdr:from>
    <xdr:to>
      <xdr:col>67</xdr:col>
      <xdr:colOff>101600</xdr:colOff>
      <xdr:row>35</xdr:row>
      <xdr:rowOff>122286</xdr:rowOff>
    </xdr:to>
    <xdr:sp macro="" textlink="">
      <xdr:nvSpPr>
        <xdr:cNvPr id="538" name="楕円 537"/>
        <xdr:cNvSpPr/>
      </xdr:nvSpPr>
      <xdr:spPr>
        <a:xfrm>
          <a:off x="12763500" y="6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138813</xdr:rowOff>
    </xdr:from>
    <xdr:ext cx="534377" cy="259045"/>
    <xdr:sp macro="" textlink="">
      <xdr:nvSpPr>
        <xdr:cNvPr id="539" name="テキスト ボックス 538"/>
        <xdr:cNvSpPr txBox="1"/>
      </xdr:nvSpPr>
      <xdr:spPr>
        <a:xfrm>
          <a:off x="12547111" y="579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0" name="テキスト ボックス 54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2" name="テキスト ボックス 551"/>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4" name="テキスト ボックス 553"/>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6" name="テキスト ボックス 555"/>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8" name="テキスト ボックス 557"/>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2" name="直線コネクタ 561"/>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3"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4" name="直線コネクタ 563"/>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5"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6" name="直線コネクタ 565"/>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38590</xdr:rowOff>
    </xdr:from>
    <xdr:to>
      <xdr:col>85</xdr:col>
      <xdr:colOff>127000</xdr:colOff>
      <xdr:row>58</xdr:row>
      <xdr:rowOff>16050</xdr:rowOff>
    </xdr:to>
    <xdr:cxnSp macro="">
      <xdr:nvCxnSpPr>
        <xdr:cNvPr id="567" name="直線コネクタ 566"/>
        <xdr:cNvCxnSpPr/>
      </xdr:nvCxnSpPr>
      <xdr:spPr>
        <a:xfrm flipV="1">
          <a:off x="15481300" y="9811240"/>
          <a:ext cx="838200" cy="14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68"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69" name="フローチャート: 判断 568"/>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138602</xdr:rowOff>
    </xdr:from>
    <xdr:to>
      <xdr:col>81</xdr:col>
      <xdr:colOff>50800</xdr:colOff>
      <xdr:row>58</xdr:row>
      <xdr:rowOff>16050</xdr:rowOff>
    </xdr:to>
    <xdr:cxnSp macro="">
      <xdr:nvCxnSpPr>
        <xdr:cNvPr id="570" name="直線コネクタ 569"/>
        <xdr:cNvCxnSpPr/>
      </xdr:nvCxnSpPr>
      <xdr:spPr>
        <a:xfrm>
          <a:off x="14592300" y="9911252"/>
          <a:ext cx="889000" cy="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1" name="フローチャート: 判断 570"/>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159501</xdr:rowOff>
    </xdr:from>
    <xdr:ext cx="534377" cy="259045"/>
    <xdr:sp macro="" textlink="">
      <xdr:nvSpPr>
        <xdr:cNvPr id="572" name="テキスト ボックス 571"/>
        <xdr:cNvSpPr txBox="1"/>
      </xdr:nvSpPr>
      <xdr:spPr>
        <a:xfrm>
          <a:off x="15214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95877</xdr:rowOff>
    </xdr:from>
    <xdr:to>
      <xdr:col>76</xdr:col>
      <xdr:colOff>114300</xdr:colOff>
      <xdr:row>57</xdr:row>
      <xdr:rowOff>138602</xdr:rowOff>
    </xdr:to>
    <xdr:cxnSp macro="">
      <xdr:nvCxnSpPr>
        <xdr:cNvPr id="573" name="直線コネクタ 572"/>
        <xdr:cNvCxnSpPr/>
      </xdr:nvCxnSpPr>
      <xdr:spPr>
        <a:xfrm>
          <a:off x="13703300" y="9868527"/>
          <a:ext cx="889000" cy="4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4" name="フローチャート: 判断 573"/>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5" name="テキスト ボックス 574"/>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90391</xdr:rowOff>
    </xdr:from>
    <xdr:to>
      <xdr:col>71</xdr:col>
      <xdr:colOff>177800</xdr:colOff>
      <xdr:row>57</xdr:row>
      <xdr:rowOff>95877</xdr:rowOff>
    </xdr:to>
    <xdr:cxnSp macro="">
      <xdr:nvCxnSpPr>
        <xdr:cNvPr id="576" name="直線コネクタ 575"/>
        <xdr:cNvCxnSpPr/>
      </xdr:nvCxnSpPr>
      <xdr:spPr>
        <a:xfrm>
          <a:off x="12814300" y="986304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7" name="フローチャート: 判断 576"/>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8" name="テキスト ボックス 577"/>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79" name="フローチャート: 判断 578"/>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0" name="テキスト ボックス 579"/>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159240</xdr:rowOff>
    </xdr:from>
    <xdr:to>
      <xdr:col>85</xdr:col>
      <xdr:colOff>177800</xdr:colOff>
      <xdr:row>57</xdr:row>
      <xdr:rowOff>89390</xdr:rowOff>
    </xdr:to>
    <xdr:sp macro="" textlink="">
      <xdr:nvSpPr>
        <xdr:cNvPr id="586" name="楕円 585"/>
        <xdr:cNvSpPr/>
      </xdr:nvSpPr>
      <xdr:spPr>
        <a:xfrm>
          <a:off x="16268700" y="97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74167</xdr:rowOff>
    </xdr:from>
    <xdr:ext cx="534377" cy="259045"/>
    <xdr:sp macro="" textlink="">
      <xdr:nvSpPr>
        <xdr:cNvPr id="587" name="教育費該当値テキスト"/>
        <xdr:cNvSpPr txBox="1"/>
      </xdr:nvSpPr>
      <xdr:spPr>
        <a:xfrm>
          <a:off x="16370300" y="967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136700</xdr:rowOff>
    </xdr:from>
    <xdr:to>
      <xdr:col>81</xdr:col>
      <xdr:colOff>101600</xdr:colOff>
      <xdr:row>58</xdr:row>
      <xdr:rowOff>66850</xdr:rowOff>
    </xdr:to>
    <xdr:sp macro="" textlink="">
      <xdr:nvSpPr>
        <xdr:cNvPr id="588" name="楕円 587"/>
        <xdr:cNvSpPr/>
      </xdr:nvSpPr>
      <xdr:spPr>
        <a:xfrm>
          <a:off x="15430500" y="990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57977</xdr:rowOff>
    </xdr:from>
    <xdr:ext cx="534377" cy="259045"/>
    <xdr:sp macro="" textlink="">
      <xdr:nvSpPr>
        <xdr:cNvPr id="589" name="テキスト ボックス 588"/>
        <xdr:cNvSpPr txBox="1"/>
      </xdr:nvSpPr>
      <xdr:spPr>
        <a:xfrm>
          <a:off x="15214111" y="1000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87802</xdr:rowOff>
    </xdr:from>
    <xdr:to>
      <xdr:col>76</xdr:col>
      <xdr:colOff>165100</xdr:colOff>
      <xdr:row>58</xdr:row>
      <xdr:rowOff>17952</xdr:rowOff>
    </xdr:to>
    <xdr:sp macro="" textlink="">
      <xdr:nvSpPr>
        <xdr:cNvPr id="590" name="楕円 589"/>
        <xdr:cNvSpPr/>
      </xdr:nvSpPr>
      <xdr:spPr>
        <a:xfrm>
          <a:off x="14541500" y="98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9079</xdr:rowOff>
    </xdr:from>
    <xdr:ext cx="534377" cy="259045"/>
    <xdr:sp macro="" textlink="">
      <xdr:nvSpPr>
        <xdr:cNvPr id="591" name="テキスト ボックス 590"/>
        <xdr:cNvSpPr txBox="1"/>
      </xdr:nvSpPr>
      <xdr:spPr>
        <a:xfrm>
          <a:off x="14325111" y="99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45077</xdr:rowOff>
    </xdr:from>
    <xdr:to>
      <xdr:col>72</xdr:col>
      <xdr:colOff>38100</xdr:colOff>
      <xdr:row>57</xdr:row>
      <xdr:rowOff>146677</xdr:rowOff>
    </xdr:to>
    <xdr:sp macro="" textlink="">
      <xdr:nvSpPr>
        <xdr:cNvPr id="592" name="楕円 591"/>
        <xdr:cNvSpPr/>
      </xdr:nvSpPr>
      <xdr:spPr>
        <a:xfrm>
          <a:off x="136525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137804</xdr:rowOff>
    </xdr:from>
    <xdr:ext cx="534377" cy="259045"/>
    <xdr:sp macro="" textlink="">
      <xdr:nvSpPr>
        <xdr:cNvPr id="593" name="テキスト ボックス 592"/>
        <xdr:cNvSpPr txBox="1"/>
      </xdr:nvSpPr>
      <xdr:spPr>
        <a:xfrm>
          <a:off x="13436111" y="991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39591</xdr:rowOff>
    </xdr:from>
    <xdr:to>
      <xdr:col>67</xdr:col>
      <xdr:colOff>101600</xdr:colOff>
      <xdr:row>57</xdr:row>
      <xdr:rowOff>141191</xdr:rowOff>
    </xdr:to>
    <xdr:sp macro="" textlink="">
      <xdr:nvSpPr>
        <xdr:cNvPr id="594" name="楕円 593"/>
        <xdr:cNvSpPr/>
      </xdr:nvSpPr>
      <xdr:spPr>
        <a:xfrm>
          <a:off x="12763500" y="981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132318</xdr:rowOff>
    </xdr:from>
    <xdr:ext cx="534377" cy="259045"/>
    <xdr:sp macro="" textlink="">
      <xdr:nvSpPr>
        <xdr:cNvPr id="595" name="テキスト ボックス 594"/>
        <xdr:cNvSpPr txBox="1"/>
      </xdr:nvSpPr>
      <xdr:spPr>
        <a:xfrm>
          <a:off x="12547111" y="990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9" name="テキスト ボックス 60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19" name="直線コネクタ 618"/>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2"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3" name="直線コネクタ 622"/>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29972</xdr:rowOff>
    </xdr:from>
    <xdr:to>
      <xdr:col>85</xdr:col>
      <xdr:colOff>127000</xdr:colOff>
      <xdr:row>79</xdr:row>
      <xdr:rowOff>44450</xdr:rowOff>
    </xdr:to>
    <xdr:cxnSp macro="">
      <xdr:nvCxnSpPr>
        <xdr:cNvPr id="624" name="直線コネクタ 623"/>
        <xdr:cNvCxnSpPr/>
      </xdr:nvCxnSpPr>
      <xdr:spPr>
        <a:xfrm flipV="1">
          <a:off x="15481300" y="1357452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5" name="災害復旧費平均値テキスト"/>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6" name="フローチャート: 判断 625"/>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7" name="直線コネクタ 62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8" name="フローチャート: 判断 627"/>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29" name="テキスト ボックス 628"/>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1" name="フローチャート: 判断 630"/>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2" name="テキスト ボックス 631"/>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4" name="フローチャート: 判断 633"/>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5" name="テキスト ボックス 634"/>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6" name="フローチャート: 判断 635"/>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7" name="テキスト ボックス 636"/>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150622</xdr:rowOff>
    </xdr:from>
    <xdr:to>
      <xdr:col>85</xdr:col>
      <xdr:colOff>177800</xdr:colOff>
      <xdr:row>79</xdr:row>
      <xdr:rowOff>80772</xdr:rowOff>
    </xdr:to>
    <xdr:sp macro="" textlink="">
      <xdr:nvSpPr>
        <xdr:cNvPr id="643" name="楕円 642"/>
        <xdr:cNvSpPr/>
      </xdr:nvSpPr>
      <xdr:spPr>
        <a:xfrm>
          <a:off x="16268700" y="13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65549</xdr:rowOff>
    </xdr:from>
    <xdr:ext cx="378565" cy="259045"/>
    <xdr:sp macro="" textlink="">
      <xdr:nvSpPr>
        <xdr:cNvPr id="644" name="災害復旧費該当値テキスト"/>
        <xdr:cNvSpPr txBox="1"/>
      </xdr:nvSpPr>
      <xdr:spPr>
        <a:xfrm>
          <a:off x="16370300" y="13438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5" name="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6" name="テキスト ボックス 64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3" name="テキスト ボックス 66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5" name="テキスト ボックス 66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5" name="テキスト ボックス 67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79" name="直線コネクタ 678"/>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0"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1" name="直線コネクタ 680"/>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2"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3" name="直線コネクタ 682"/>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148486</xdr:rowOff>
    </xdr:from>
    <xdr:to>
      <xdr:col>85</xdr:col>
      <xdr:colOff>127000</xdr:colOff>
      <xdr:row>98</xdr:row>
      <xdr:rowOff>4304</xdr:rowOff>
    </xdr:to>
    <xdr:cxnSp macro="">
      <xdr:nvCxnSpPr>
        <xdr:cNvPr id="684" name="直線コネクタ 683"/>
        <xdr:cNvCxnSpPr/>
      </xdr:nvCxnSpPr>
      <xdr:spPr>
        <a:xfrm flipV="1">
          <a:off x="15481300" y="16779136"/>
          <a:ext cx="838200" cy="2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5"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6" name="フローチャート: 判断 685"/>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161254</xdr:rowOff>
    </xdr:from>
    <xdr:to>
      <xdr:col>81</xdr:col>
      <xdr:colOff>50800</xdr:colOff>
      <xdr:row>98</xdr:row>
      <xdr:rowOff>4304</xdr:rowOff>
    </xdr:to>
    <xdr:cxnSp macro="">
      <xdr:nvCxnSpPr>
        <xdr:cNvPr id="687" name="直線コネクタ 686"/>
        <xdr:cNvCxnSpPr/>
      </xdr:nvCxnSpPr>
      <xdr:spPr>
        <a:xfrm>
          <a:off x="14592300" y="1679190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8" name="フローチャート: 判断 687"/>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89" name="テキスト ボックス 688"/>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118931</xdr:rowOff>
    </xdr:from>
    <xdr:to>
      <xdr:col>76</xdr:col>
      <xdr:colOff>114300</xdr:colOff>
      <xdr:row>97</xdr:row>
      <xdr:rowOff>161254</xdr:rowOff>
    </xdr:to>
    <xdr:cxnSp macro="">
      <xdr:nvCxnSpPr>
        <xdr:cNvPr id="690" name="直線コネクタ 689"/>
        <xdr:cNvCxnSpPr/>
      </xdr:nvCxnSpPr>
      <xdr:spPr>
        <a:xfrm>
          <a:off x="13703300" y="16749581"/>
          <a:ext cx="889000" cy="4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1" name="フローチャート: 判断 690"/>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2" name="テキスト ボックス 691"/>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118931</xdr:rowOff>
    </xdr:from>
    <xdr:to>
      <xdr:col>71</xdr:col>
      <xdr:colOff>177800</xdr:colOff>
      <xdr:row>97</xdr:row>
      <xdr:rowOff>119616</xdr:rowOff>
    </xdr:to>
    <xdr:cxnSp macro="">
      <xdr:nvCxnSpPr>
        <xdr:cNvPr id="693" name="直線コネクタ 692"/>
        <xdr:cNvCxnSpPr/>
      </xdr:nvCxnSpPr>
      <xdr:spPr>
        <a:xfrm flipV="1">
          <a:off x="12814300" y="1674958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4" name="フローチャート: 判断 693"/>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5" name="テキスト ボックス 694"/>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6" name="フローチャート: 判断 695"/>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7" name="テキスト ボックス 696"/>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97686</xdr:rowOff>
    </xdr:from>
    <xdr:to>
      <xdr:col>85</xdr:col>
      <xdr:colOff>177800</xdr:colOff>
      <xdr:row>98</xdr:row>
      <xdr:rowOff>27836</xdr:rowOff>
    </xdr:to>
    <xdr:sp macro="" textlink="">
      <xdr:nvSpPr>
        <xdr:cNvPr id="703" name="楕円 702"/>
        <xdr:cNvSpPr/>
      </xdr:nvSpPr>
      <xdr:spPr>
        <a:xfrm>
          <a:off x="16268700" y="1672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76113</xdr:rowOff>
    </xdr:from>
    <xdr:ext cx="534377" cy="259045"/>
    <xdr:sp macro="" textlink="">
      <xdr:nvSpPr>
        <xdr:cNvPr id="704" name="公債費該当値テキスト"/>
        <xdr:cNvSpPr txBox="1"/>
      </xdr:nvSpPr>
      <xdr:spPr>
        <a:xfrm>
          <a:off x="16370300" y="167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124954</xdr:rowOff>
    </xdr:from>
    <xdr:to>
      <xdr:col>81</xdr:col>
      <xdr:colOff>101600</xdr:colOff>
      <xdr:row>98</xdr:row>
      <xdr:rowOff>55104</xdr:rowOff>
    </xdr:to>
    <xdr:sp macro="" textlink="">
      <xdr:nvSpPr>
        <xdr:cNvPr id="705" name="楕円 704"/>
        <xdr:cNvSpPr/>
      </xdr:nvSpPr>
      <xdr:spPr>
        <a:xfrm>
          <a:off x="15430500" y="1675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46231</xdr:rowOff>
    </xdr:from>
    <xdr:ext cx="534377" cy="259045"/>
    <xdr:sp macro="" textlink="">
      <xdr:nvSpPr>
        <xdr:cNvPr id="706" name="テキスト ボックス 705"/>
        <xdr:cNvSpPr txBox="1"/>
      </xdr:nvSpPr>
      <xdr:spPr>
        <a:xfrm>
          <a:off x="15214111" y="1684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110454</xdr:rowOff>
    </xdr:from>
    <xdr:to>
      <xdr:col>76</xdr:col>
      <xdr:colOff>165100</xdr:colOff>
      <xdr:row>98</xdr:row>
      <xdr:rowOff>40604</xdr:rowOff>
    </xdr:to>
    <xdr:sp macro="" textlink="">
      <xdr:nvSpPr>
        <xdr:cNvPr id="707" name="楕円 706"/>
        <xdr:cNvSpPr/>
      </xdr:nvSpPr>
      <xdr:spPr>
        <a:xfrm>
          <a:off x="14541500" y="1674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31731</xdr:rowOff>
    </xdr:from>
    <xdr:ext cx="534377" cy="259045"/>
    <xdr:sp macro="" textlink="">
      <xdr:nvSpPr>
        <xdr:cNvPr id="708" name="テキスト ボックス 707"/>
        <xdr:cNvSpPr txBox="1"/>
      </xdr:nvSpPr>
      <xdr:spPr>
        <a:xfrm>
          <a:off x="14325111" y="1683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68131</xdr:rowOff>
    </xdr:from>
    <xdr:to>
      <xdr:col>72</xdr:col>
      <xdr:colOff>38100</xdr:colOff>
      <xdr:row>97</xdr:row>
      <xdr:rowOff>169731</xdr:rowOff>
    </xdr:to>
    <xdr:sp macro="" textlink="">
      <xdr:nvSpPr>
        <xdr:cNvPr id="709" name="楕円 708"/>
        <xdr:cNvSpPr/>
      </xdr:nvSpPr>
      <xdr:spPr>
        <a:xfrm>
          <a:off x="13652500" y="1669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160858</xdr:rowOff>
    </xdr:from>
    <xdr:ext cx="534377" cy="259045"/>
    <xdr:sp macro="" textlink="">
      <xdr:nvSpPr>
        <xdr:cNvPr id="710" name="テキスト ボックス 709"/>
        <xdr:cNvSpPr txBox="1"/>
      </xdr:nvSpPr>
      <xdr:spPr>
        <a:xfrm>
          <a:off x="13436111" y="1679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68816</xdr:rowOff>
    </xdr:from>
    <xdr:to>
      <xdr:col>67</xdr:col>
      <xdr:colOff>101600</xdr:colOff>
      <xdr:row>97</xdr:row>
      <xdr:rowOff>170416</xdr:rowOff>
    </xdr:to>
    <xdr:sp macro="" textlink="">
      <xdr:nvSpPr>
        <xdr:cNvPr id="711" name="楕円 710"/>
        <xdr:cNvSpPr/>
      </xdr:nvSpPr>
      <xdr:spPr>
        <a:xfrm>
          <a:off x="12763500" y="1669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161543</xdr:rowOff>
    </xdr:from>
    <xdr:ext cx="534377" cy="259045"/>
    <xdr:sp macro="" textlink="">
      <xdr:nvSpPr>
        <xdr:cNvPr id="712" name="テキスト ボックス 711"/>
        <xdr:cNvSpPr txBox="1"/>
      </xdr:nvSpPr>
      <xdr:spPr>
        <a:xfrm>
          <a:off x="12547111" y="1679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6" name="テキスト ボックス 72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8" name="テキスト ボックス 72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0" name="テキスト ボックス 72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4" name="直線コネクタ 733"/>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5"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7"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8" name="直線コネクタ 737"/>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0"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1" name="フローチャート: 判断 740"/>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3" name="フローチャート: 判断 742"/>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4" name="テキスト ボックス 743"/>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6" name="フローチャート: 判断 745"/>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7" name="テキスト ボックス 746"/>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49" name="フローチャート: 判断 748"/>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0" name="テキスト ボックス 749"/>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1" name="フローチャート: 判断 75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2" name="テキスト ボックス 75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59"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全体の構成比の中で最も大きな割合を占める総務費は、前年度比で</a:t>
          </a:r>
          <a:r>
            <a:rPr kumimoji="1" lang="en-US" altLang="ja-JP" sz="1300">
              <a:latin typeface="ＭＳ Ｐゴシック" panose="020B0600070205080204" pitchFamily="50" charset="-128"/>
              <a:ea typeface="ＭＳ Ｐゴシック" panose="020B0600070205080204" pitchFamily="50" charset="-128"/>
            </a:rPr>
            <a:t>113,025</a:t>
          </a:r>
          <a:r>
            <a:rPr kumimoji="1" lang="ja-JP" altLang="en-US" sz="1300">
              <a:latin typeface="ＭＳ Ｐゴシック" panose="020B0600070205080204" pitchFamily="50" charset="-128"/>
              <a:ea typeface="ＭＳ Ｐゴシック" panose="020B0600070205080204" pitchFamily="50" charset="-128"/>
            </a:rPr>
            <a:t>円の増加で、</a:t>
          </a:r>
          <a:r>
            <a:rPr kumimoji="1" lang="en-US" altLang="ja-JP" sz="1300">
              <a:latin typeface="ＭＳ Ｐゴシック" panose="020B0600070205080204" pitchFamily="50" charset="-128"/>
              <a:ea typeface="ＭＳ Ｐゴシック" panose="020B0600070205080204" pitchFamily="50" charset="-128"/>
            </a:rPr>
            <a:t>161,025</a:t>
          </a:r>
          <a:r>
            <a:rPr kumimoji="1" lang="ja-JP" altLang="en-US" sz="1300">
              <a:latin typeface="ＭＳ Ｐゴシック" panose="020B0600070205080204" pitchFamily="50" charset="-128"/>
              <a:ea typeface="ＭＳ Ｐゴシック" panose="020B0600070205080204" pitchFamily="50" charset="-128"/>
            </a:rPr>
            <a:t>円となった。新型コロナウイルス感染症緊急対応策として特別定額給付金の支給を実施したことに伴い、大幅な増となっている。</a:t>
          </a:r>
        </a:p>
        <a:p>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番目に割合の大きい民生費は、前年度比で</a:t>
          </a:r>
          <a:r>
            <a:rPr kumimoji="1" lang="en-US" altLang="ja-JP" sz="1300">
              <a:latin typeface="ＭＳ Ｐゴシック" panose="020B0600070205080204" pitchFamily="50" charset="-128"/>
              <a:ea typeface="ＭＳ Ｐゴシック" panose="020B0600070205080204" pitchFamily="50" charset="-128"/>
            </a:rPr>
            <a:t>2,885</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157,549</a:t>
          </a:r>
          <a:r>
            <a:rPr kumimoji="1" lang="ja-JP" altLang="en-US" sz="1300">
              <a:latin typeface="ＭＳ Ｐゴシック" panose="020B0600070205080204" pitchFamily="50" charset="-128"/>
              <a:ea typeface="ＭＳ Ｐゴシック" panose="020B0600070205080204" pitchFamily="50" charset="-128"/>
            </a:rPr>
            <a:t>円となった。主な要因として、保育所運営費の単価改正や保育所整備による所要額増、障がい者のための事業所新設等による各種サービスの所要額増が挙げられる。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a:t>
          </a:r>
          <a:r>
            <a:rPr kumimoji="1" lang="en-US" altLang="ja-JP" sz="1400">
              <a:latin typeface="ＭＳ ゴシック" pitchFamily="49" charset="-128"/>
              <a:ea typeface="ＭＳ ゴシック" pitchFamily="49" charset="-128"/>
            </a:rPr>
            <a:t>7.30</a:t>
          </a:r>
          <a:r>
            <a:rPr kumimoji="1" lang="ja-JP" altLang="en-US" sz="1400">
              <a:latin typeface="ＭＳ ゴシック" pitchFamily="49" charset="-128"/>
              <a:ea typeface="ＭＳ ゴシック" pitchFamily="49" charset="-128"/>
            </a:rPr>
            <a:t>％で、前年度に比べ</a:t>
          </a:r>
          <a:r>
            <a:rPr kumimoji="1" lang="en-US" altLang="ja-JP" sz="1400">
              <a:latin typeface="ＭＳ ゴシック" pitchFamily="49" charset="-128"/>
              <a:ea typeface="ＭＳ ゴシック" pitchFamily="49" charset="-128"/>
            </a:rPr>
            <a:t>0.35</a:t>
          </a:r>
          <a:r>
            <a:rPr kumimoji="1" lang="ja-JP" altLang="en-US" sz="1400">
              <a:latin typeface="ＭＳ ゴシック" pitchFamily="49" charset="-128"/>
              <a:ea typeface="ＭＳ ゴシック" pitchFamily="49" charset="-128"/>
            </a:rPr>
            <a:t>ポイント減となった。これは、分母となる標準財政規模が増加し、分子となる実質収支額が減少したことによる。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の増加は、普通交付税や臨時財政対策債が減少したものの、標準税収入額の増加額が上回ったことが要因である。一方、実質収支額の減少は、歳入の増加額が歳出の増加額を上回ったものの、翌年度に繰り越すべき財源が増加したこと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神奈川県座間市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全会計の実質収支額が黒字のため、連結実質赤字額は発生せず、連結実質赤字比率は算定されていない。</a:t>
          </a:r>
        </a:p>
        <a:p>
          <a:r>
            <a:rPr kumimoji="1" lang="ja-JP" altLang="en-US" sz="1400">
              <a:latin typeface="ＭＳ ゴシック" pitchFamily="49" charset="-128"/>
              <a:ea typeface="ＭＳ ゴシック" pitchFamily="49" charset="-128"/>
            </a:rPr>
            <a:t>　一般会計は、新型コロナウイルス感染症対策に係る事業の実施により歳入額・歳出額はともに大きく増加し、歳入の増加額が歳出の増加額を上回ったものの、翌年度に繰り越すべき財源が増加したため、実質収支額は前年比</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水道事業会計は、流動負債が増、流動資産が減となったため、資金余剰額は前年比</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公共下水道事業会計は、水道事業会計と正反対の動きであり、流動負債が減、流動資産が増となったため、資金余剰額は前年比</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百万円増加した。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2" width="2.109375" style="188" customWidth="1"/>
    <col min="13" max="17" width="2.33203125" style="188" customWidth="1"/>
    <col min="18" max="119" width="2.109375" style="188" customWidth="1"/>
    <col min="120" max="16384" width="0" style="188" hidden="1"/>
  </cols>
  <sheetData>
    <row r="1" spans="1:119" ht="33" customHeight="1" x14ac:dyDescent="0.2">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59104748</v>
      </c>
      <c r="BO4" s="433"/>
      <c r="BP4" s="433"/>
      <c r="BQ4" s="433"/>
      <c r="BR4" s="433"/>
      <c r="BS4" s="433"/>
      <c r="BT4" s="433"/>
      <c r="BU4" s="434"/>
      <c r="BV4" s="432">
        <v>42606974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7.3</v>
      </c>
      <c r="CU4" s="439"/>
      <c r="CV4" s="439"/>
      <c r="CW4" s="439"/>
      <c r="CX4" s="439"/>
      <c r="CY4" s="439"/>
      <c r="CZ4" s="439"/>
      <c r="DA4" s="440"/>
      <c r="DB4" s="438">
        <v>7.7</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57185864</v>
      </c>
      <c r="BO5" s="470"/>
      <c r="BP5" s="470"/>
      <c r="BQ5" s="470"/>
      <c r="BR5" s="470"/>
      <c r="BS5" s="470"/>
      <c r="BT5" s="470"/>
      <c r="BU5" s="471"/>
      <c r="BV5" s="469">
        <v>40767421</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97.7</v>
      </c>
      <c r="CU5" s="467"/>
      <c r="CV5" s="467"/>
      <c r="CW5" s="467"/>
      <c r="CX5" s="467"/>
      <c r="CY5" s="467"/>
      <c r="CZ5" s="467"/>
      <c r="DA5" s="468"/>
      <c r="DB5" s="466">
        <v>94.8</v>
      </c>
      <c r="DC5" s="467"/>
      <c r="DD5" s="467"/>
      <c r="DE5" s="467"/>
      <c r="DF5" s="467"/>
      <c r="DG5" s="467"/>
      <c r="DH5" s="467"/>
      <c r="DI5" s="468"/>
      <c r="DJ5" s="186"/>
      <c r="DK5" s="186"/>
      <c r="DL5" s="186"/>
      <c r="DM5" s="186"/>
      <c r="DN5" s="186"/>
      <c r="DO5" s="186"/>
    </row>
    <row r="6" spans="1:119" ht="18.75" customHeight="1" x14ac:dyDescent="0.2">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1918884</v>
      </c>
      <c r="BO6" s="470"/>
      <c r="BP6" s="470"/>
      <c r="BQ6" s="470"/>
      <c r="BR6" s="470"/>
      <c r="BS6" s="470"/>
      <c r="BT6" s="470"/>
      <c r="BU6" s="471"/>
      <c r="BV6" s="469">
        <v>1839553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102.6</v>
      </c>
      <c r="CU6" s="507"/>
      <c r="CV6" s="507"/>
      <c r="CW6" s="507"/>
      <c r="CX6" s="507"/>
      <c r="CY6" s="507"/>
      <c r="CZ6" s="507"/>
      <c r="DA6" s="508"/>
      <c r="DB6" s="506">
        <v>100.6</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130029</v>
      </c>
      <c r="BO7" s="470"/>
      <c r="BP7" s="470"/>
      <c r="BQ7" s="470"/>
      <c r="BR7" s="470"/>
      <c r="BS7" s="470"/>
      <c r="BT7" s="470"/>
      <c r="BU7" s="471"/>
      <c r="BV7" s="469">
        <v>14916</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24488939</v>
      </c>
      <c r="CU7" s="470"/>
      <c r="CV7" s="470"/>
      <c r="CW7" s="470"/>
      <c r="CX7" s="470"/>
      <c r="CY7" s="470"/>
      <c r="CZ7" s="470"/>
      <c r="DA7" s="471"/>
      <c r="DB7" s="469">
        <v>23836718</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1788855</v>
      </c>
      <c r="BO8" s="470"/>
      <c r="BP8" s="470"/>
      <c r="BQ8" s="470"/>
      <c r="BR8" s="470"/>
      <c r="BS8" s="470"/>
      <c r="BT8" s="470"/>
      <c r="BU8" s="471"/>
      <c r="BV8" s="469">
        <v>1824637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0.91</v>
      </c>
      <c r="CU8" s="510"/>
      <c r="CV8" s="510"/>
      <c r="CW8" s="510"/>
      <c r="CX8" s="510"/>
      <c r="CY8" s="510"/>
      <c r="CZ8" s="510"/>
      <c r="DA8" s="511"/>
      <c r="DB8" s="509">
        <v>0.9</v>
      </c>
      <c r="DC8" s="510"/>
      <c r="DD8" s="510"/>
      <c r="DE8" s="510"/>
      <c r="DF8" s="510"/>
      <c r="DG8" s="510"/>
      <c r="DH8" s="510"/>
      <c r="DI8" s="511"/>
      <c r="DJ8" s="186"/>
      <c r="DK8" s="186"/>
      <c r="DL8" s="186"/>
      <c r="DM8" s="186"/>
      <c r="DN8" s="186"/>
      <c r="DO8" s="186"/>
    </row>
    <row r="9" spans="1:119" ht="18.75" customHeight="1" thickBot="1" x14ac:dyDescent="0.25">
      <c r="A9" s="187"/>
      <c r="B9" s="463" t="s">
        <v>111</v>
      </c>
      <c r="C9" s="464"/>
      <c r="D9" s="464"/>
      <c r="E9" s="464"/>
      <c r="F9" s="464"/>
      <c r="G9" s="464"/>
      <c r="H9" s="464"/>
      <c r="I9" s="464"/>
      <c r="J9" s="464"/>
      <c r="K9" s="512"/>
      <c r="L9" s="513" t="s">
        <v>112</v>
      </c>
      <c r="M9" s="514"/>
      <c r="N9" s="514"/>
      <c r="O9" s="514"/>
      <c r="P9" s="514"/>
      <c r="Q9" s="515"/>
      <c r="R9" s="516">
        <v>132325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-35782</v>
      </c>
      <c r="BO9" s="470"/>
      <c r="BP9" s="470"/>
      <c r="BQ9" s="470"/>
      <c r="BR9" s="470"/>
      <c r="BS9" s="470"/>
      <c r="BT9" s="470"/>
      <c r="BU9" s="471"/>
      <c r="BV9" s="469">
        <v>474137</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7.8</v>
      </c>
      <c r="CU9" s="467"/>
      <c r="CV9" s="467"/>
      <c r="CW9" s="467"/>
      <c r="CX9" s="467"/>
      <c r="CY9" s="467"/>
      <c r="CZ9" s="467"/>
      <c r="DA9" s="468"/>
      <c r="DB9" s="466">
        <v>8</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128737</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108</v>
      </c>
      <c r="AV10" s="502"/>
      <c r="AW10" s="502"/>
      <c r="AX10" s="502"/>
      <c r="AY10" s="503" t="s">
        <v>120</v>
      </c>
      <c r="AZ10" s="504"/>
      <c r="BA10" s="504"/>
      <c r="BB10" s="504"/>
      <c r="BC10" s="504"/>
      <c r="BD10" s="504"/>
      <c r="BE10" s="504"/>
      <c r="BF10" s="504"/>
      <c r="BG10" s="504"/>
      <c r="BH10" s="504"/>
      <c r="BI10" s="504"/>
      <c r="BJ10" s="504"/>
      <c r="BK10" s="504"/>
      <c r="BL10" s="504"/>
      <c r="BM10" s="505"/>
      <c r="BN10" s="469">
        <v>2295136</v>
      </c>
      <c r="BO10" s="470"/>
      <c r="BP10" s="470"/>
      <c r="BQ10" s="470"/>
      <c r="BR10" s="470"/>
      <c r="BS10" s="470"/>
      <c r="BT10" s="470"/>
      <c r="BU10" s="471"/>
      <c r="BV10" s="469">
        <v>1250664</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108</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131845</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108</v>
      </c>
      <c r="AV12" s="502"/>
      <c r="AW12" s="502"/>
      <c r="AX12" s="502"/>
      <c r="AY12" s="503" t="s">
        <v>134</v>
      </c>
      <c r="AZ12" s="504"/>
      <c r="BA12" s="504"/>
      <c r="BB12" s="504"/>
      <c r="BC12" s="504"/>
      <c r="BD12" s="504"/>
      <c r="BE12" s="504"/>
      <c r="BF12" s="504"/>
      <c r="BG12" s="504"/>
      <c r="BH12" s="504"/>
      <c r="BI12" s="504"/>
      <c r="BJ12" s="504"/>
      <c r="BK12" s="504"/>
      <c r="BL12" s="504"/>
      <c r="BM12" s="505"/>
      <c r="BN12" s="469">
        <v>1651870</v>
      </c>
      <c r="BO12" s="470"/>
      <c r="BP12" s="470"/>
      <c r="BQ12" s="470"/>
      <c r="BR12" s="470"/>
      <c r="BS12" s="470"/>
      <c r="BT12" s="470"/>
      <c r="BU12" s="471"/>
      <c r="BV12" s="469">
        <v>1514870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137</v>
      </c>
      <c r="N13" s="561"/>
      <c r="O13" s="561"/>
      <c r="P13" s="561"/>
      <c r="Q13" s="562"/>
      <c r="R13" s="553">
        <v>128563</v>
      </c>
      <c r="S13" s="554"/>
      <c r="T13" s="554"/>
      <c r="U13" s="554"/>
      <c r="V13" s="555"/>
      <c r="W13" s="485" t="s">
        <v>138</v>
      </c>
      <c r="X13" s="486"/>
      <c r="Y13" s="486"/>
      <c r="Z13" s="486"/>
      <c r="AA13" s="486"/>
      <c r="AB13" s="476"/>
      <c r="AC13" s="520">
        <v>355</v>
      </c>
      <c r="AD13" s="521"/>
      <c r="AE13" s="521"/>
      <c r="AF13" s="521"/>
      <c r="AG13" s="563"/>
      <c r="AH13" s="520">
        <v>350</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607484</v>
      </c>
      <c r="BO13" s="470"/>
      <c r="BP13" s="470"/>
      <c r="BQ13" s="470"/>
      <c r="BR13" s="470"/>
      <c r="BS13" s="470"/>
      <c r="BT13" s="470"/>
      <c r="BU13" s="471"/>
      <c r="BV13" s="469">
        <v>209931</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0</v>
      </c>
      <c r="CU13" s="467"/>
      <c r="CV13" s="467"/>
      <c r="CW13" s="467"/>
      <c r="CX13" s="467"/>
      <c r="CY13" s="467"/>
      <c r="CZ13" s="467"/>
      <c r="DA13" s="468"/>
      <c r="DB13" s="466">
        <v>0.2</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131698</v>
      </c>
      <c r="S14" s="554"/>
      <c r="T14" s="554"/>
      <c r="U14" s="554"/>
      <c r="V14" s="555"/>
      <c r="W14" s="459"/>
      <c r="X14" s="460"/>
      <c r="Y14" s="460"/>
      <c r="Z14" s="460"/>
      <c r="AA14" s="460"/>
      <c r="AB14" s="449"/>
      <c r="AC14" s="556">
        <v>0.7</v>
      </c>
      <c r="AD14" s="557"/>
      <c r="AE14" s="557"/>
      <c r="AF14" s="557"/>
      <c r="AG14" s="558"/>
      <c r="AH14" s="556">
        <v>0.6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24.1</v>
      </c>
      <c r="CU14" s="568"/>
      <c r="CV14" s="568"/>
      <c r="CW14" s="568"/>
      <c r="CX14" s="568"/>
      <c r="CY14" s="568"/>
      <c r="CZ14" s="568"/>
      <c r="DA14" s="569"/>
      <c r="DB14" s="567">
        <v>28.2</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145</v>
      </c>
      <c r="N15" s="561"/>
      <c r="O15" s="561"/>
      <c r="P15" s="561"/>
      <c r="Q15" s="562"/>
      <c r="R15" s="553">
        <v>128499</v>
      </c>
      <c r="S15" s="554"/>
      <c r="T15" s="554"/>
      <c r="U15" s="554"/>
      <c r="V15" s="555"/>
      <c r="W15" s="485" t="s">
        <v>146</v>
      </c>
      <c r="X15" s="486"/>
      <c r="Y15" s="486"/>
      <c r="Z15" s="486"/>
      <c r="AA15" s="486"/>
      <c r="AB15" s="476"/>
      <c r="AC15" s="520">
        <v>13406</v>
      </c>
      <c r="AD15" s="521"/>
      <c r="AE15" s="521"/>
      <c r="AF15" s="521"/>
      <c r="AG15" s="563"/>
      <c r="AH15" s="520">
        <v>14212</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16973348</v>
      </c>
      <c r="BO15" s="433"/>
      <c r="BP15" s="433"/>
      <c r="BQ15" s="433"/>
      <c r="BR15" s="433"/>
      <c r="BS15" s="433"/>
      <c r="BT15" s="433"/>
      <c r="BU15" s="434"/>
      <c r="BV15" s="432">
        <v>16002149</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24.6</v>
      </c>
      <c r="AD16" s="557"/>
      <c r="AE16" s="557"/>
      <c r="AF16" s="557"/>
      <c r="AG16" s="558"/>
      <c r="AH16" s="556">
        <v>25.3</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18723757</v>
      </c>
      <c r="BO16" s="470"/>
      <c r="BP16" s="470"/>
      <c r="BQ16" s="470"/>
      <c r="BR16" s="470"/>
      <c r="BS16" s="470"/>
      <c r="BT16" s="470"/>
      <c r="BU16" s="471"/>
      <c r="BV16" s="469">
        <v>17965359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40688</v>
      </c>
      <c r="AD17" s="521"/>
      <c r="AE17" s="521"/>
      <c r="AF17" s="521"/>
      <c r="AG17" s="563"/>
      <c r="AH17" s="520">
        <v>41599</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21569637</v>
      </c>
      <c r="BO17" s="470"/>
      <c r="BP17" s="470"/>
      <c r="BQ17" s="470"/>
      <c r="BR17" s="470"/>
      <c r="BS17" s="470"/>
      <c r="BT17" s="470"/>
      <c r="BU17" s="471"/>
      <c r="BV17" s="469">
        <v>20472308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156</v>
      </c>
      <c r="C18" s="512"/>
      <c r="D18" s="512"/>
      <c r="E18" s="584"/>
      <c r="F18" s="584"/>
      <c r="G18" s="584"/>
      <c r="H18" s="584"/>
      <c r="I18" s="584"/>
      <c r="J18" s="584"/>
      <c r="K18" s="584"/>
      <c r="L18" s="585">
        <v>17.57</v>
      </c>
      <c r="M18" s="585"/>
      <c r="N18" s="585"/>
      <c r="O18" s="585"/>
      <c r="P18" s="585"/>
      <c r="Q18" s="585"/>
      <c r="R18" s="586"/>
      <c r="S18" s="586"/>
      <c r="T18" s="586"/>
      <c r="U18" s="586"/>
      <c r="V18" s="587"/>
      <c r="W18" s="487"/>
      <c r="X18" s="488"/>
      <c r="Y18" s="488"/>
      <c r="Z18" s="488"/>
      <c r="AA18" s="488"/>
      <c r="AB18" s="479"/>
      <c r="AC18" s="588">
        <v>74.7</v>
      </c>
      <c r="AD18" s="589"/>
      <c r="AE18" s="589"/>
      <c r="AF18" s="589"/>
      <c r="AG18" s="590"/>
      <c r="AH18" s="588">
        <v>74.099999999999994</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24283588</v>
      </c>
      <c r="BO18" s="470"/>
      <c r="BP18" s="470"/>
      <c r="BQ18" s="470"/>
      <c r="BR18" s="470"/>
      <c r="BS18" s="470"/>
      <c r="BT18" s="470"/>
      <c r="BU18" s="471"/>
      <c r="BV18" s="469">
        <v>23484111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158</v>
      </c>
      <c r="C19" s="512"/>
      <c r="D19" s="512"/>
      <c r="E19" s="584"/>
      <c r="F19" s="584"/>
      <c r="G19" s="584"/>
      <c r="H19" s="584"/>
      <c r="I19" s="584"/>
      <c r="J19" s="584"/>
      <c r="K19" s="584"/>
      <c r="L19" s="592">
        <v>7531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32129419</v>
      </c>
      <c r="BO19" s="470"/>
      <c r="BP19" s="470"/>
      <c r="BQ19" s="470"/>
      <c r="BR19" s="470"/>
      <c r="BS19" s="470"/>
      <c r="BT19" s="470"/>
      <c r="BU19" s="471"/>
      <c r="BV19" s="469">
        <v>30018634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160</v>
      </c>
      <c r="C20" s="512"/>
      <c r="D20" s="512"/>
      <c r="E20" s="584"/>
      <c r="F20" s="584"/>
      <c r="G20" s="584"/>
      <c r="H20" s="584"/>
      <c r="I20" s="584"/>
      <c r="J20" s="584"/>
      <c r="K20" s="584"/>
      <c r="L20" s="592">
        <v>60257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28413281</v>
      </c>
      <c r="BO23" s="470"/>
      <c r="BP23" s="470"/>
      <c r="BQ23" s="470"/>
      <c r="BR23" s="470"/>
      <c r="BS23" s="470"/>
      <c r="BT23" s="470"/>
      <c r="BU23" s="471"/>
      <c r="BV23" s="469">
        <v>28534140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169</v>
      </c>
      <c r="F24" s="499"/>
      <c r="G24" s="499"/>
      <c r="H24" s="499"/>
      <c r="I24" s="499"/>
      <c r="J24" s="499"/>
      <c r="K24" s="500"/>
      <c r="L24" s="520">
        <v>1</v>
      </c>
      <c r="M24" s="521"/>
      <c r="N24" s="521"/>
      <c r="O24" s="521"/>
      <c r="P24" s="563"/>
      <c r="Q24" s="520">
        <v>9210</v>
      </c>
      <c r="R24" s="521"/>
      <c r="S24" s="521"/>
      <c r="T24" s="521"/>
      <c r="U24" s="521"/>
      <c r="V24" s="563"/>
      <c r="W24" s="622"/>
      <c r="X24" s="610"/>
      <c r="Y24" s="611"/>
      <c r="Z24" s="519" t="s">
        <v>170</v>
      </c>
      <c r="AA24" s="499"/>
      <c r="AB24" s="499"/>
      <c r="AC24" s="499"/>
      <c r="AD24" s="499"/>
      <c r="AE24" s="499"/>
      <c r="AF24" s="499"/>
      <c r="AG24" s="500"/>
      <c r="AH24" s="520">
        <v>722</v>
      </c>
      <c r="AI24" s="521"/>
      <c r="AJ24" s="521"/>
      <c r="AK24" s="521"/>
      <c r="AL24" s="563"/>
      <c r="AM24" s="520">
        <v>2225204</v>
      </c>
      <c r="AN24" s="521"/>
      <c r="AO24" s="521"/>
      <c r="AP24" s="521"/>
      <c r="AQ24" s="521"/>
      <c r="AR24" s="563"/>
      <c r="AS24" s="520">
        <v>3082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22088233</v>
      </c>
      <c r="BO24" s="470"/>
      <c r="BP24" s="470"/>
      <c r="BQ24" s="470"/>
      <c r="BR24" s="470"/>
      <c r="BS24" s="470"/>
      <c r="BT24" s="470"/>
      <c r="BU24" s="471"/>
      <c r="BV24" s="469">
        <v>22235749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172</v>
      </c>
      <c r="F25" s="499"/>
      <c r="G25" s="499"/>
      <c r="H25" s="499"/>
      <c r="I25" s="499"/>
      <c r="J25" s="499"/>
      <c r="K25" s="500"/>
      <c r="L25" s="520">
        <v>1</v>
      </c>
      <c r="M25" s="521"/>
      <c r="N25" s="521"/>
      <c r="O25" s="521"/>
      <c r="P25" s="563"/>
      <c r="Q25" s="520">
        <v>7440</v>
      </c>
      <c r="R25" s="521"/>
      <c r="S25" s="521"/>
      <c r="T25" s="521"/>
      <c r="U25" s="521"/>
      <c r="V25" s="563"/>
      <c r="W25" s="622"/>
      <c r="X25" s="610"/>
      <c r="Y25" s="611"/>
      <c r="Z25" s="519" t="s">
        <v>173</v>
      </c>
      <c r="AA25" s="499"/>
      <c r="AB25" s="499"/>
      <c r="AC25" s="499"/>
      <c r="AD25" s="499"/>
      <c r="AE25" s="499"/>
      <c r="AF25" s="499"/>
      <c r="AG25" s="500"/>
      <c r="AH25" s="520">
        <v>155</v>
      </c>
      <c r="AI25" s="521"/>
      <c r="AJ25" s="521"/>
      <c r="AK25" s="521"/>
      <c r="AL25" s="563"/>
      <c r="AM25" s="520">
        <v>488095</v>
      </c>
      <c r="AN25" s="521"/>
      <c r="AO25" s="521"/>
      <c r="AP25" s="521"/>
      <c r="AQ25" s="521"/>
      <c r="AR25" s="563"/>
      <c r="AS25" s="520">
        <v>3149</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7584628</v>
      </c>
      <c r="BO25" s="433"/>
      <c r="BP25" s="433"/>
      <c r="BQ25" s="433"/>
      <c r="BR25" s="433"/>
      <c r="BS25" s="433"/>
      <c r="BT25" s="433"/>
      <c r="BU25" s="434"/>
      <c r="BV25" s="432">
        <v>7808860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6960</v>
      </c>
      <c r="R26" s="521"/>
      <c r="S26" s="521"/>
      <c r="T26" s="521"/>
      <c r="U26" s="521"/>
      <c r="V26" s="563"/>
      <c r="W26" s="622"/>
      <c r="X26" s="610"/>
      <c r="Y26" s="611"/>
      <c r="Z26" s="519" t="s">
        <v>176</v>
      </c>
      <c r="AA26" s="632"/>
      <c r="AB26" s="632"/>
      <c r="AC26" s="632"/>
      <c r="AD26" s="632"/>
      <c r="AE26" s="632"/>
      <c r="AF26" s="632"/>
      <c r="AG26" s="633"/>
      <c r="AH26" s="520">
        <v>83</v>
      </c>
      <c r="AI26" s="521"/>
      <c r="AJ26" s="521"/>
      <c r="AK26" s="521"/>
      <c r="AL26" s="563"/>
      <c r="AM26" s="520">
        <v>269086</v>
      </c>
      <c r="AN26" s="521"/>
      <c r="AO26" s="521"/>
      <c r="AP26" s="521"/>
      <c r="AQ26" s="521"/>
      <c r="AR26" s="563"/>
      <c r="AS26" s="520">
        <v>3242</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179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180</v>
      </c>
      <c r="F27" s="499"/>
      <c r="G27" s="499"/>
      <c r="H27" s="499"/>
      <c r="I27" s="499"/>
      <c r="J27" s="499"/>
      <c r="K27" s="500"/>
      <c r="L27" s="520">
        <v>1</v>
      </c>
      <c r="M27" s="521"/>
      <c r="N27" s="521"/>
      <c r="O27" s="521"/>
      <c r="P27" s="563"/>
      <c r="Q27" s="520">
        <v>5410</v>
      </c>
      <c r="R27" s="521"/>
      <c r="S27" s="521"/>
      <c r="T27" s="521"/>
      <c r="U27" s="521"/>
      <c r="V27" s="563"/>
      <c r="W27" s="622"/>
      <c r="X27" s="610"/>
      <c r="Y27" s="611"/>
      <c r="Z27" s="519" t="s">
        <v>181</v>
      </c>
      <c r="AA27" s="499"/>
      <c r="AB27" s="499"/>
      <c r="AC27" s="499"/>
      <c r="AD27" s="499"/>
      <c r="AE27" s="499"/>
      <c r="AF27" s="499"/>
      <c r="AG27" s="500"/>
      <c r="AH27" s="520">
        <v>10</v>
      </c>
      <c r="AI27" s="521"/>
      <c r="AJ27" s="521"/>
      <c r="AK27" s="521"/>
      <c r="AL27" s="563"/>
      <c r="AM27" s="520">
        <v>41330</v>
      </c>
      <c r="AN27" s="521"/>
      <c r="AO27" s="521"/>
      <c r="AP27" s="521"/>
      <c r="AQ27" s="521"/>
      <c r="AR27" s="563"/>
      <c r="AS27" s="520">
        <v>4133</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178</v>
      </c>
      <c r="BO27" s="646"/>
      <c r="BP27" s="646"/>
      <c r="BQ27" s="646"/>
      <c r="BR27" s="646"/>
      <c r="BS27" s="646"/>
      <c r="BT27" s="646"/>
      <c r="BU27" s="647"/>
      <c r="BV27" s="645" t="s">
        <v>128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183</v>
      </c>
      <c r="F28" s="499"/>
      <c r="G28" s="499"/>
      <c r="H28" s="499"/>
      <c r="I28" s="499"/>
      <c r="J28" s="499"/>
      <c r="K28" s="500"/>
      <c r="L28" s="520">
        <v>1</v>
      </c>
      <c r="M28" s="521"/>
      <c r="N28" s="521"/>
      <c r="O28" s="521"/>
      <c r="P28" s="563"/>
      <c r="Q28" s="520">
        <v>4500</v>
      </c>
      <c r="R28" s="521"/>
      <c r="S28" s="521"/>
      <c r="T28" s="521"/>
      <c r="U28" s="521"/>
      <c r="V28" s="563"/>
      <c r="W28" s="622"/>
      <c r="X28" s="610"/>
      <c r="Y28" s="611"/>
      <c r="Z28" s="519" t="s">
        <v>184</v>
      </c>
      <c r="AA28" s="499"/>
      <c r="AB28" s="499"/>
      <c r="AC28" s="499"/>
      <c r="AD28" s="499"/>
      <c r="AE28" s="499"/>
      <c r="AF28" s="499"/>
      <c r="AG28" s="500"/>
      <c r="AH28" s="520" t="s">
        <v>178</v>
      </c>
      <c r="AI28" s="521"/>
      <c r="AJ28" s="521"/>
      <c r="AK28" s="521"/>
      <c r="AL28" s="563"/>
      <c r="AM28" s="520" t="s">
        <v>178</v>
      </c>
      <c r="AN28" s="521"/>
      <c r="AO28" s="521"/>
      <c r="AP28" s="521"/>
      <c r="AQ28" s="521"/>
      <c r="AR28" s="563"/>
      <c r="AS28" s="520" t="s">
        <v>179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2220581</v>
      </c>
      <c r="BO28" s="433"/>
      <c r="BP28" s="433"/>
      <c r="BQ28" s="433"/>
      <c r="BR28" s="433"/>
      <c r="BS28" s="433"/>
      <c r="BT28" s="433"/>
      <c r="BU28" s="434"/>
      <c r="BV28" s="432">
        <v>1577315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186</v>
      </c>
      <c r="F29" s="499"/>
      <c r="G29" s="499"/>
      <c r="H29" s="499"/>
      <c r="I29" s="499"/>
      <c r="J29" s="499"/>
      <c r="K29" s="500"/>
      <c r="L29" s="520">
        <v>20</v>
      </c>
      <c r="M29" s="521"/>
      <c r="N29" s="521"/>
      <c r="O29" s="521"/>
      <c r="P29" s="563"/>
      <c r="Q29" s="520">
        <v>4190</v>
      </c>
      <c r="R29" s="521"/>
      <c r="S29" s="521"/>
      <c r="T29" s="521"/>
      <c r="U29" s="521"/>
      <c r="V29" s="563"/>
      <c r="W29" s="623"/>
      <c r="X29" s="624"/>
      <c r="Y29" s="625"/>
      <c r="Z29" s="519" t="s">
        <v>187</v>
      </c>
      <c r="AA29" s="499"/>
      <c r="AB29" s="499"/>
      <c r="AC29" s="499"/>
      <c r="AD29" s="499"/>
      <c r="AE29" s="499"/>
      <c r="AF29" s="499"/>
      <c r="AG29" s="500"/>
      <c r="AH29" s="520">
        <v>732</v>
      </c>
      <c r="AI29" s="521"/>
      <c r="AJ29" s="521"/>
      <c r="AK29" s="521"/>
      <c r="AL29" s="563"/>
      <c r="AM29" s="520">
        <v>2266534</v>
      </c>
      <c r="AN29" s="521"/>
      <c r="AO29" s="521"/>
      <c r="AP29" s="521"/>
      <c r="AQ29" s="521"/>
      <c r="AR29" s="563"/>
      <c r="AS29" s="520">
        <v>3096</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t="s">
        <v>178</v>
      </c>
      <c r="BO29" s="470"/>
      <c r="BP29" s="470"/>
      <c r="BQ29" s="470"/>
      <c r="BR29" s="470"/>
      <c r="BS29" s="470"/>
      <c r="BT29" s="470"/>
      <c r="BU29" s="471"/>
      <c r="BV29" s="469" t="s">
        <v>128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102.8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1062038</v>
      </c>
      <c r="BO30" s="646"/>
      <c r="BP30" s="646"/>
      <c r="BQ30" s="646"/>
      <c r="BR30" s="646"/>
      <c r="BS30" s="646"/>
      <c r="BT30" s="646"/>
      <c r="BU30" s="647"/>
      <c r="BV30" s="645">
        <v>1133618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高座清掃施設組合</v>
      </c>
      <c r="BZ34" s="659"/>
      <c r="CA34" s="659"/>
      <c r="CB34" s="659"/>
      <c r="CC34" s="659"/>
      <c r="CD34" s="659"/>
      <c r="CE34" s="659"/>
      <c r="CF34" s="659"/>
      <c r="CG34" s="659"/>
      <c r="CH34" s="659"/>
      <c r="CI34" s="659"/>
      <c r="CJ34" s="659"/>
      <c r="CK34" s="659"/>
      <c r="CL34" s="659"/>
      <c r="CM34" s="659"/>
      <c r="CN34" s="214"/>
      <c r="CO34" s="658">
        <f>IF(CQ34="","",MAX(C34:D43,U34:V43,AM34:AN43,BE34:BF43,BW34:BX43)+1)</f>
        <v>11</v>
      </c>
      <c r="CP34" s="658"/>
      <c r="CQ34" s="659" t="str">
        <f>IF('各会計、関係団体の財政状況及び健全化判断比率'!BS7="","",'各会計、関係団体の財政状況及び健全化判断比率'!BS7)</f>
        <v>座間市土地開発公社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公共下水道事業会計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広域大和斎場組合</v>
      </c>
      <c r="BZ35" s="659"/>
      <c r="CA35" s="659"/>
      <c r="CB35" s="659"/>
      <c r="CC35" s="659"/>
      <c r="CD35" s="659"/>
      <c r="CE35" s="659"/>
      <c r="CF35" s="659"/>
      <c r="CG35" s="659"/>
      <c r="CH35" s="659"/>
      <c r="CI35" s="659"/>
      <c r="CJ35" s="659"/>
      <c r="CK35" s="659"/>
      <c r="CL35" s="659"/>
      <c r="CM35" s="659"/>
      <c r="CN35" s="214"/>
      <c r="CO35" s="658">
        <f t="shared" ref="CO35:CO43" si="3">IF(CQ35="","",CO34+1)</f>
        <v>12</v>
      </c>
      <c r="CP35" s="658"/>
      <c r="CQ35" s="659" t="str">
        <f>IF('各会計、関係団体の財政状況及び健全化判断比率'!BS8="","",'各会計、関係団体の財政状況及び健全化判断比率'!BS8)</f>
        <v>座間市スポーツ・文化振興財団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後期高齢者医療保険事業特別会計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神奈川県後期高齢者医療広域連合（一般会計）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神奈川県後期高齢者医療広域連合（事業会計）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e3ueFp1dsha5gosqxzQCj5AiwpfbTBG8j6sKpecBtG8yu88xx3XodFEOjQUY98Yh966fRSyAUlQj7nNUVhYalQ==" saltValue="/03AJ88c2AupGxTBW3Fo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0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50" t="s">
        <v>572</v>
      </c>
      <c r="D34" s="1250"/>
      <c r="E34" s="1251"/>
      <c r="F34" s="32">
        <v>4.13</v>
      </c>
      <c r="G34" s="33">
        <v>4.6100000000000003</v>
      </c>
      <c r="H34" s="33">
        <v>5.63</v>
      </c>
      <c r="I34" s="33">
        <v>7.65</v>
      </c>
      <c r="J34" s="34">
        <v>7.3</v>
      </c>
      <c r="K34" s="22"/>
      <c r="L34" s="22"/>
      <c r="M34" s="22"/>
      <c r="N34" s="22"/>
      <c r="O34" s="22"/>
      <c r="P34" s="22"/>
    </row>
    <row r="35" spans="1:16" ht="39" customHeight="1" x14ac:dyDescent="0.2">
      <c r="A35" s="22"/>
      <c r="B35" s="35"/>
      <c r="C35" s="1244" t="s">
        <v>573</v>
      </c>
      <c r="D35" s="1245"/>
      <c r="E35" s="1246"/>
      <c r="F35" s="36">
        <v>7.61</v>
      </c>
      <c r="G35" s="37">
        <v>8.5</v>
      </c>
      <c r="H35" s="37">
        <v>7.37</v>
      </c>
      <c r="I35" s="37">
        <v>6.43</v>
      </c>
      <c r="J35" s="38">
        <v>5.52</v>
      </c>
      <c r="K35" s="22"/>
      <c r="L35" s="22"/>
      <c r="M35" s="22"/>
      <c r="N35" s="22"/>
      <c r="O35" s="22"/>
      <c r="P35" s="22"/>
    </row>
    <row r="36" spans="1:16" ht="39" customHeight="1" x14ac:dyDescent="0.2">
      <c r="A36" s="22"/>
      <c r="B36" s="35"/>
      <c r="C36" s="1244" t="s">
        <v>574</v>
      </c>
      <c r="D36" s="1245"/>
      <c r="E36" s="1246"/>
      <c r="F36" s="36">
        <v>1.08</v>
      </c>
      <c r="G36" s="37">
        <v>1.56</v>
      </c>
      <c r="H36" s="37">
        <v>1.1100000000000001</v>
      </c>
      <c r="I36" s="37">
        <v>1.69</v>
      </c>
      <c r="J36" s="38">
        <v>1.56</v>
      </c>
      <c r="K36" s="22"/>
      <c r="L36" s="22"/>
      <c r="M36" s="22"/>
      <c r="N36" s="22"/>
      <c r="O36" s="22"/>
      <c r="P36" s="22"/>
    </row>
    <row r="37" spans="1:16" ht="39" customHeight="1" x14ac:dyDescent="0.2">
      <c r="A37" s="22"/>
      <c r="B37" s="35"/>
      <c r="C37" s="1244" t="s">
        <v>575</v>
      </c>
      <c r="D37" s="1245"/>
      <c r="E37" s="1246"/>
      <c r="F37" s="36">
        <v>0.71</v>
      </c>
      <c r="G37" s="37">
        <v>0.69</v>
      </c>
      <c r="H37" s="37">
        <v>0.71</v>
      </c>
      <c r="I37" s="37">
        <v>0.81</v>
      </c>
      <c r="J37" s="38">
        <v>1</v>
      </c>
      <c r="K37" s="22"/>
      <c r="L37" s="22"/>
      <c r="M37" s="22"/>
      <c r="N37" s="22"/>
      <c r="O37" s="22"/>
      <c r="P37" s="22"/>
    </row>
    <row r="38" spans="1:16" ht="39" customHeight="1" x14ac:dyDescent="0.2">
      <c r="A38" s="22"/>
      <c r="B38" s="35"/>
      <c r="C38" s="1244" t="s">
        <v>576</v>
      </c>
      <c r="D38" s="1245"/>
      <c r="E38" s="1246"/>
      <c r="F38" s="36">
        <v>1.1299999999999999</v>
      </c>
      <c r="G38" s="37">
        <v>2.14</v>
      </c>
      <c r="H38" s="37">
        <v>0.02</v>
      </c>
      <c r="I38" s="37">
        <v>0.2</v>
      </c>
      <c r="J38" s="38">
        <v>0.53</v>
      </c>
      <c r="K38" s="22"/>
      <c r="L38" s="22"/>
      <c r="M38" s="22"/>
      <c r="N38" s="22"/>
      <c r="O38" s="22"/>
      <c r="P38" s="22"/>
    </row>
    <row r="39" spans="1:16" ht="39" customHeight="1" x14ac:dyDescent="0.2">
      <c r="A39" s="22"/>
      <c r="B39" s="35"/>
      <c r="C39" s="1244" t="s">
        <v>577</v>
      </c>
      <c r="D39" s="1245"/>
      <c r="E39" s="1246"/>
      <c r="F39" s="36">
        <v>0.28999999999999998</v>
      </c>
      <c r="G39" s="37">
        <v>0.26</v>
      </c>
      <c r="H39" s="37">
        <v>0.28000000000000003</v>
      </c>
      <c r="I39" s="37">
        <v>0.28999999999999998</v>
      </c>
      <c r="J39" s="38">
        <v>0.33</v>
      </c>
      <c r="K39" s="22"/>
      <c r="L39" s="22"/>
      <c r="M39" s="22"/>
      <c r="N39" s="22"/>
      <c r="O39" s="22"/>
      <c r="P39" s="22"/>
    </row>
    <row r="40" spans="1:16" ht="39" customHeight="1" x14ac:dyDescent="0.2">
      <c r="A40" s="22"/>
      <c r="B40" s="35"/>
      <c r="C40" s="1244"/>
      <c r="D40" s="1245"/>
      <c r="E40" s="1246"/>
      <c r="F40" s="36"/>
      <c r="G40" s="37"/>
      <c r="H40" s="37"/>
      <c r="I40" s="37"/>
      <c r="J40" s="38"/>
      <c r="K40" s="22"/>
      <c r="L40" s="22"/>
      <c r="M40" s="22"/>
      <c r="N40" s="22"/>
      <c r="O40" s="22"/>
      <c r="P40" s="22"/>
    </row>
    <row r="41" spans="1:16" ht="39" customHeight="1" x14ac:dyDescent="0.2">
      <c r="A41" s="22"/>
      <c r="B41" s="35"/>
      <c r="C41" s="1244"/>
      <c r="D41" s="1245"/>
      <c r="E41" s="1246"/>
      <c r="F41" s="36"/>
      <c r="G41" s="37"/>
      <c r="H41" s="37"/>
      <c r="I41" s="37"/>
      <c r="J41" s="38"/>
      <c r="K41" s="22"/>
      <c r="L41" s="22"/>
      <c r="M41" s="22"/>
      <c r="N41" s="22"/>
      <c r="O41" s="22"/>
      <c r="P41" s="22"/>
    </row>
    <row r="42" spans="1:16" ht="39" customHeight="1" x14ac:dyDescent="0.2">
      <c r="A42" s="22"/>
      <c r="B42" s="39"/>
      <c r="C42" s="1244" t="s">
        <v>578</v>
      </c>
      <c r="D42" s="1245"/>
      <c r="E42" s="1246"/>
      <c r="F42" s="36" t="s">
        <v>524</v>
      </c>
      <c r="G42" s="37" t="s">
        <v>524</v>
      </c>
      <c r="H42" s="37" t="s">
        <v>524</v>
      </c>
      <c r="I42" s="37" t="s">
        <v>524</v>
      </c>
      <c r="J42" s="38" t="s">
        <v>524</v>
      </c>
      <c r="K42" s="22"/>
      <c r="L42" s="22"/>
      <c r="M42" s="22"/>
      <c r="N42" s="22"/>
      <c r="O42" s="22"/>
      <c r="P42" s="22"/>
    </row>
    <row r="43" spans="1:16" ht="39" customHeight="1" thickBot="1" x14ac:dyDescent="0.25">
      <c r="A43" s="22"/>
      <c r="B43" s="40"/>
      <c r="C43" s="1247" t="s">
        <v>579</v>
      </c>
      <c r="D43" s="1248"/>
      <c r="E43" s="1249"/>
      <c r="F43" s="41" t="s">
        <v>524</v>
      </c>
      <c r="G43" s="42" t="s">
        <v>524</v>
      </c>
      <c r="H43" s="42" t="s">
        <v>524</v>
      </c>
      <c r="I43" s="42" t="s">
        <v>524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Pu9bxfxvOule9IQs5hofuHHSDSifKAaacsZ/IqIG6iYa86hU+Q/HAUbotBwQ6IIt/3z7J6Ro9vA7qMcFKvb1w==" saltValue="fiAdtW7Mglf5lK8GJb5s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52" t="s">
        <v>11</v>
      </c>
      <c r="C45" s="1253"/>
      <c r="D45" s="58"/>
      <c r="E45" s="1258" t="s">
        <v>12</v>
      </c>
      <c r="F45" s="1258"/>
      <c r="G45" s="1258"/>
      <c r="H45" s="1258"/>
      <c r="I45" s="1258"/>
      <c r="J45" s="1259"/>
      <c r="K45" s="59">
        <v>2584</v>
      </c>
      <c r="L45" s="60">
        <v>2595</v>
      </c>
      <c r="M45" s="60">
        <v>2434</v>
      </c>
      <c r="N45" s="60">
        <v>2389</v>
      </c>
      <c r="O45" s="61">
        <v>2502</v>
      </c>
      <c r="P45" s="48"/>
      <c r="Q45" s="48"/>
      <c r="R45" s="48"/>
      <c r="S45" s="48"/>
      <c r="T45" s="48"/>
      <c r="U45" s="48"/>
    </row>
    <row r="46" spans="1:21" ht="30.75" customHeight="1" x14ac:dyDescent="0.2">
      <c r="A46" s="48"/>
      <c r="B46" s="1254"/>
      <c r="C46" s="1255"/>
      <c r="D46" s="62"/>
      <c r="E46" s="1260" t="s">
        <v>13</v>
      </c>
      <c r="F46" s="1260"/>
      <c r="G46" s="1260"/>
      <c r="H46" s="1260"/>
      <c r="I46" s="1260"/>
      <c r="J46" s="1261"/>
      <c r="K46" s="63" t="s">
        <v>524</v>
      </c>
      <c r="L46" s="64" t="s">
        <v>524</v>
      </c>
      <c r="M46" s="64" t="s">
        <v>524</v>
      </c>
      <c r="N46" s="64" t="s">
        <v>524</v>
      </c>
      <c r="O46" s="65" t="s">
        <v>524</v>
      </c>
      <c r="P46" s="48"/>
      <c r="Q46" s="48"/>
      <c r="R46" s="48"/>
      <c r="S46" s="48"/>
      <c r="T46" s="48"/>
      <c r="U46" s="48"/>
    </row>
    <row r="47" spans="1:21" ht="30.75" customHeight="1" x14ac:dyDescent="0.2">
      <c r="A47" s="48"/>
      <c r="B47" s="1254"/>
      <c r="C47" s="1255"/>
      <c r="D47" s="62"/>
      <c r="E47" s="1260" t="s">
        <v>14</v>
      </c>
      <c r="F47" s="1260"/>
      <c r="G47" s="1260"/>
      <c r="H47" s="1260"/>
      <c r="I47" s="1260"/>
      <c r="J47" s="1261"/>
      <c r="K47" s="63" t="s">
        <v>524</v>
      </c>
      <c r="L47" s="64" t="s">
        <v>524</v>
      </c>
      <c r="M47" s="64" t="s">
        <v>524</v>
      </c>
      <c r="N47" s="64" t="s">
        <v>524</v>
      </c>
      <c r="O47" s="65" t="s">
        <v>524</v>
      </c>
      <c r="P47" s="48"/>
      <c r="Q47" s="48"/>
      <c r="R47" s="48"/>
      <c r="S47" s="48"/>
      <c r="T47" s="48"/>
      <c r="U47" s="48"/>
    </row>
    <row r="48" spans="1:21" ht="30.75" customHeight="1" x14ac:dyDescent="0.2">
      <c r="A48" s="48"/>
      <c r="B48" s="1254"/>
      <c r="C48" s="1255"/>
      <c r="D48" s="62"/>
      <c r="E48" s="1260" t="s">
        <v>15</v>
      </c>
      <c r="F48" s="1260"/>
      <c r="G48" s="1260"/>
      <c r="H48" s="1260"/>
      <c r="I48" s="1260"/>
      <c r="J48" s="1261"/>
      <c r="K48" s="63">
        <v>569</v>
      </c>
      <c r="L48" s="64">
        <v>486</v>
      </c>
      <c r="M48" s="64">
        <v>461</v>
      </c>
      <c r="N48" s="64">
        <v>431</v>
      </c>
      <c r="O48" s="65">
        <v>399</v>
      </c>
      <c r="P48" s="48"/>
      <c r="Q48" s="48"/>
      <c r="R48" s="48"/>
      <c r="S48" s="48"/>
      <c r="T48" s="48"/>
      <c r="U48" s="48"/>
    </row>
    <row r="49" spans="1:21" ht="30.75" customHeight="1" x14ac:dyDescent="0.2">
      <c r="A49" s="48"/>
      <c r="B49" s="1254"/>
      <c r="C49" s="1255"/>
      <c r="D49" s="62"/>
      <c r="E49" s="1260" t="s">
        <v>16</v>
      </c>
      <c r="F49" s="1260"/>
      <c r="G49" s="1260"/>
      <c r="H49" s="1260"/>
      <c r="I49" s="1260"/>
      <c r="J49" s="1261"/>
      <c r="K49" s="63">
        <v>14</v>
      </c>
      <c r="L49" s="64">
        <v>0</v>
      </c>
      <c r="M49" s="64">
        <v>29</v>
      </c>
      <c r="N49" s="64">
        <v>53</v>
      </c>
      <c r="O49" s="65">
        <v>116</v>
      </c>
      <c r="P49" s="48"/>
      <c r="Q49" s="48"/>
      <c r="R49" s="48"/>
      <c r="S49" s="48"/>
      <c r="T49" s="48"/>
      <c r="U49" s="48"/>
    </row>
    <row r="50" spans="1:21" ht="30.75" customHeight="1" x14ac:dyDescent="0.2">
      <c r="A50" s="48"/>
      <c r="B50" s="1254"/>
      <c r="C50" s="1255"/>
      <c r="D50" s="62"/>
      <c r="E50" s="1260" t="s">
        <v>17</v>
      </c>
      <c r="F50" s="1260"/>
      <c r="G50" s="1260"/>
      <c r="H50" s="1260"/>
      <c r="I50" s="1260"/>
      <c r="J50" s="1261"/>
      <c r="K50" s="63">
        <v>103</v>
      </c>
      <c r="L50" s="64">
        <v>347</v>
      </c>
      <c r="M50" s="64">
        <v>188</v>
      </c>
      <c r="N50" s="64" t="s">
        <v>524</v>
      </c>
      <c r="O50" s="65" t="s">
        <v>524</v>
      </c>
      <c r="P50" s="48"/>
      <c r="Q50" s="48"/>
      <c r="R50" s="48"/>
      <c r="S50" s="48"/>
      <c r="T50" s="48"/>
      <c r="U50" s="48"/>
    </row>
    <row r="51" spans="1:21" ht="30.75" customHeight="1" x14ac:dyDescent="0.2">
      <c r="A51" s="48"/>
      <c r="B51" s="1256"/>
      <c r="C51" s="1257"/>
      <c r="D51" s="66"/>
      <c r="E51" s="1260" t="s">
        <v>18</v>
      </c>
      <c r="F51" s="1260"/>
      <c r="G51" s="1260"/>
      <c r="H51" s="1260"/>
      <c r="I51" s="1260"/>
      <c r="J51" s="1261"/>
      <c r="K51" s="63">
        <v>0</v>
      </c>
      <c r="L51" s="64">
        <v>1</v>
      </c>
      <c r="M51" s="64">
        <v>0</v>
      </c>
      <c r="N51" s="64">
        <v>1</v>
      </c>
      <c r="O51" s="65">
        <v>1</v>
      </c>
      <c r="P51" s="48"/>
      <c r="Q51" s="48"/>
      <c r="R51" s="48"/>
      <c r="S51" s="48"/>
      <c r="T51" s="48"/>
      <c r="U51" s="48"/>
    </row>
    <row r="52" spans="1:21" ht="30.75" customHeight="1" x14ac:dyDescent="0.2">
      <c r="A52" s="48"/>
      <c r="B52" s="1262" t="s">
        <v>19</v>
      </c>
      <c r="C52" s="1263"/>
      <c r="D52" s="66"/>
      <c r="E52" s="1260" t="s">
        <v>20</v>
      </c>
      <c r="F52" s="1260"/>
      <c r="G52" s="1260"/>
      <c r="H52" s="1260"/>
      <c r="I52" s="1260"/>
      <c r="J52" s="1261"/>
      <c r="K52" s="63">
        <v>3076</v>
      </c>
      <c r="L52" s="64">
        <v>3219</v>
      </c>
      <c r="M52" s="64">
        <v>3087</v>
      </c>
      <c r="N52" s="64">
        <v>2984</v>
      </c>
      <c r="O52" s="65">
        <v>2916</v>
      </c>
      <c r="P52" s="48"/>
      <c r="Q52" s="48"/>
      <c r="R52" s="48"/>
      <c r="S52" s="48"/>
      <c r="T52" s="48"/>
      <c r="U52" s="48"/>
    </row>
    <row r="53" spans="1:21" ht="30.75" customHeight="1" thickBot="1" x14ac:dyDescent="0.25">
      <c r="A53" s="48"/>
      <c r="B53" s="1264" t="s">
        <v>21</v>
      </c>
      <c r="C53" s="1265"/>
      <c r="D53" s="67"/>
      <c r="E53" s="1266" t="s">
        <v>22</v>
      </c>
      <c r="F53" s="1266"/>
      <c r="G53" s="1266"/>
      <c r="H53" s="1266"/>
      <c r="I53" s="1266"/>
      <c r="J53" s="1267"/>
      <c r="K53" s="68">
        <v>194</v>
      </c>
      <c r="L53" s="69">
        <v>210</v>
      </c>
      <c r="M53" s="69">
        <v>25</v>
      </c>
      <c r="N53" s="69">
        <v>-110</v>
      </c>
      <c r="O53" s="70">
        <v>102</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5">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2">
      <c r="B57" s="1268" t="s">
        <v>25</v>
      </c>
      <c r="C57" s="1269"/>
      <c r="D57" s="1272" t="s">
        <v>26</v>
      </c>
      <c r="E57" s="1273"/>
      <c r="F57" s="1273"/>
      <c r="G57" s="1273"/>
      <c r="H57" s="1273"/>
      <c r="I57" s="1273"/>
      <c r="J57" s="1274"/>
      <c r="K57" s="83"/>
      <c r="L57" s="84"/>
      <c r="M57" s="84"/>
      <c r="N57" s="84"/>
      <c r="O57" s="85"/>
    </row>
    <row r="58" spans="1:21" ht="31.5" customHeight="1" thickBot="1" x14ac:dyDescent="0.25">
      <c r="B58" s="1270"/>
      <c r="C58" s="1271"/>
      <c r="D58" s="1275" t="s">
        <v>27</v>
      </c>
      <c r="E58" s="1276"/>
      <c r="F58" s="1276"/>
      <c r="G58" s="1276"/>
      <c r="H58" s="1276"/>
      <c r="I58" s="1276"/>
      <c r="J58" s="1277"/>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lJJ1chFEs0WJKKNwepxrcpp3MObfH6DVE+MEJjEHYTRvE4XkX8Y/lyefWOKRZzG+CwZH0gSuiuNU+xrzS7KIg==" saltValue="V76SHPDl4HOkUeA2LmHWo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78" t="s">
        <v>30</v>
      </c>
      <c r="C41" s="1279"/>
      <c r="D41" s="102"/>
      <c r="E41" s="1284" t="s">
        <v>31</v>
      </c>
      <c r="F41" s="1284"/>
      <c r="G41" s="1284"/>
      <c r="H41" s="1285"/>
      <c r="I41" s="103">
        <v>27118</v>
      </c>
      <c r="J41" s="104">
        <v>28423</v>
      </c>
      <c r="K41" s="104">
        <v>28609</v>
      </c>
      <c r="L41" s="104">
        <v>28534</v>
      </c>
      <c r="M41" s="105">
        <v>28413</v>
      </c>
    </row>
    <row r="42" spans="2:13" ht="27.75" customHeight="1" x14ac:dyDescent="0.2">
      <c r="B42" s="1280"/>
      <c r="C42" s="1281"/>
      <c r="D42" s="106"/>
      <c r="E42" s="1286" t="s">
        <v>32</v>
      </c>
      <c r="F42" s="1286"/>
      <c r="G42" s="1286"/>
      <c r="H42" s="1287"/>
      <c r="I42" s="107">
        <v>708</v>
      </c>
      <c r="J42" s="108">
        <v>361</v>
      </c>
      <c r="K42" s="108">
        <v>173</v>
      </c>
      <c r="L42" s="108">
        <v>470</v>
      </c>
      <c r="M42" s="109">
        <v>470</v>
      </c>
    </row>
    <row r="43" spans="2:13" ht="27.75" customHeight="1" x14ac:dyDescent="0.2">
      <c r="B43" s="1280"/>
      <c r="C43" s="1281"/>
      <c r="D43" s="106"/>
      <c r="E43" s="1286" t="s">
        <v>33</v>
      </c>
      <c r="F43" s="1286"/>
      <c r="G43" s="1286"/>
      <c r="H43" s="1287"/>
      <c r="I43" s="107">
        <v>6499</v>
      </c>
      <c r="J43" s="108">
        <v>6289</v>
      </c>
      <c r="K43" s="108">
        <v>5156</v>
      </c>
      <c r="L43" s="108">
        <v>4435</v>
      </c>
      <c r="M43" s="109">
        <v>3787</v>
      </c>
    </row>
    <row r="44" spans="2:13" ht="27.75" customHeight="1" x14ac:dyDescent="0.2">
      <c r="B44" s="1280"/>
      <c r="C44" s="1281"/>
      <c r="D44" s="106"/>
      <c r="E44" s="1286" t="s">
        <v>34</v>
      </c>
      <c r="F44" s="1286"/>
      <c r="G44" s="1286"/>
      <c r="H44" s="1287"/>
      <c r="I44" s="107">
        <v>917</v>
      </c>
      <c r="J44" s="108">
        <v>2270</v>
      </c>
      <c r="K44" s="108">
        <v>4270</v>
      </c>
      <c r="L44" s="108">
        <v>4269</v>
      </c>
      <c r="M44" s="109">
        <v>4231</v>
      </c>
    </row>
    <row r="45" spans="2:13" ht="27.75" customHeight="1" x14ac:dyDescent="0.2">
      <c r="B45" s="1280"/>
      <c r="C45" s="1281"/>
      <c r="D45" s="106"/>
      <c r="E45" s="1286" t="s">
        <v>35</v>
      </c>
      <c r="F45" s="1286"/>
      <c r="G45" s="1286"/>
      <c r="H45" s="1287"/>
      <c r="I45" s="107">
        <v>5894</v>
      </c>
      <c r="J45" s="108">
        <v>5822</v>
      </c>
      <c r="K45" s="108">
        <v>5466</v>
      </c>
      <c r="L45" s="108">
        <v>5240</v>
      </c>
      <c r="M45" s="109">
        <v>4891</v>
      </c>
    </row>
    <row r="46" spans="2:13" ht="27.75" customHeight="1" x14ac:dyDescent="0.2">
      <c r="B46" s="1280"/>
      <c r="C46" s="1281"/>
      <c r="D46" s="110"/>
      <c r="E46" s="1286" t="s">
        <v>36</v>
      </c>
      <c r="F46" s="1286"/>
      <c r="G46" s="1286"/>
      <c r="H46" s="1287"/>
      <c r="I46" s="107" t="s">
        <v>524</v>
      </c>
      <c r="J46" s="108" t="s">
        <v>524</v>
      </c>
      <c r="K46" s="108" t="s">
        <v>524</v>
      </c>
      <c r="L46" s="108" t="s">
        <v>524</v>
      </c>
      <c r="M46" s="109" t="s">
        <v>524</v>
      </c>
    </row>
    <row r="47" spans="2:13" ht="27.75" customHeight="1" x14ac:dyDescent="0.2">
      <c r="B47" s="1280"/>
      <c r="C47" s="1281"/>
      <c r="D47" s="111"/>
      <c r="E47" s="1288" t="s">
        <v>37</v>
      </c>
      <c r="F47" s="1289"/>
      <c r="G47" s="1289"/>
      <c r="H47" s="1290"/>
      <c r="I47" s="107" t="s">
        <v>524</v>
      </c>
      <c r="J47" s="108" t="s">
        <v>524</v>
      </c>
      <c r="K47" s="108" t="s">
        <v>524</v>
      </c>
      <c r="L47" s="108" t="s">
        <v>524</v>
      </c>
      <c r="M47" s="109" t="s">
        <v>524</v>
      </c>
    </row>
    <row r="48" spans="2:13" ht="27.75" customHeight="1" x14ac:dyDescent="0.2">
      <c r="B48" s="1280"/>
      <c r="C48" s="1281"/>
      <c r="D48" s="106"/>
      <c r="E48" s="1286" t="s">
        <v>38</v>
      </c>
      <c r="F48" s="1286"/>
      <c r="G48" s="1286"/>
      <c r="H48" s="1287"/>
      <c r="I48" s="107" t="s">
        <v>524</v>
      </c>
      <c r="J48" s="108" t="s">
        <v>524</v>
      </c>
      <c r="K48" s="108" t="s">
        <v>524</v>
      </c>
      <c r="L48" s="108" t="s">
        <v>524</v>
      </c>
      <c r="M48" s="109" t="s">
        <v>524</v>
      </c>
    </row>
    <row r="49" spans="2:13" ht="27.75" customHeight="1" x14ac:dyDescent="0.2">
      <c r="B49" s="1282"/>
      <c r="C49" s="1283"/>
      <c r="D49" s="106"/>
      <c r="E49" s="1286" t="s">
        <v>39</v>
      </c>
      <c r="F49" s="1286"/>
      <c r="G49" s="1286"/>
      <c r="H49" s="1287"/>
      <c r="I49" s="107" t="s">
        <v>524</v>
      </c>
      <c r="J49" s="108" t="s">
        <v>524</v>
      </c>
      <c r="K49" s="108" t="s">
        <v>524</v>
      </c>
      <c r="L49" s="108" t="s">
        <v>524</v>
      </c>
      <c r="M49" s="109" t="s">
        <v>524</v>
      </c>
    </row>
    <row r="50" spans="2:13" ht="27.75" customHeight="1" x14ac:dyDescent="0.2">
      <c r="B50" s="1291" t="s">
        <v>40</v>
      </c>
      <c r="C50" s="1292"/>
      <c r="D50" s="112"/>
      <c r="E50" s="1286" t="s">
        <v>41</v>
      </c>
      <c r="F50" s="1286"/>
      <c r="G50" s="1286"/>
      <c r="H50" s="1287"/>
      <c r="I50" s="107">
        <v>2168</v>
      </c>
      <c r="J50" s="108">
        <v>3578</v>
      </c>
      <c r="K50" s="108">
        <v>3527</v>
      </c>
      <c r="L50" s="108">
        <v>3350</v>
      </c>
      <c r="M50" s="109">
        <v>4103</v>
      </c>
    </row>
    <row r="51" spans="2:13" ht="27.75" customHeight="1" x14ac:dyDescent="0.2">
      <c r="B51" s="1280"/>
      <c r="C51" s="1281"/>
      <c r="D51" s="106"/>
      <c r="E51" s="1286" t="s">
        <v>42</v>
      </c>
      <c r="F51" s="1286"/>
      <c r="G51" s="1286"/>
      <c r="H51" s="1287"/>
      <c r="I51" s="107">
        <v>7588</v>
      </c>
      <c r="J51" s="108">
        <v>7189</v>
      </c>
      <c r="K51" s="108">
        <v>5617</v>
      </c>
      <c r="L51" s="108">
        <v>5083</v>
      </c>
      <c r="M51" s="109">
        <v>4655</v>
      </c>
    </row>
    <row r="52" spans="2:13" ht="27.75" customHeight="1" x14ac:dyDescent="0.2">
      <c r="B52" s="1282"/>
      <c r="C52" s="1283"/>
      <c r="D52" s="106"/>
      <c r="E52" s="1286" t="s">
        <v>43</v>
      </c>
      <c r="F52" s="1286"/>
      <c r="G52" s="1286"/>
      <c r="H52" s="1287"/>
      <c r="I52" s="107">
        <v>29224</v>
      </c>
      <c r="J52" s="108">
        <v>29376</v>
      </c>
      <c r="K52" s="108">
        <v>29244</v>
      </c>
      <c r="L52" s="108">
        <v>28495</v>
      </c>
      <c r="M52" s="109">
        <v>27721</v>
      </c>
    </row>
    <row r="53" spans="2:13" ht="27.75" customHeight="1" thickBot="1" x14ac:dyDescent="0.25">
      <c r="B53" s="1293" t="s">
        <v>44</v>
      </c>
      <c r="C53" s="1294"/>
      <c r="D53" s="113"/>
      <c r="E53" s="1295" t="s">
        <v>45</v>
      </c>
      <c r="F53" s="1295"/>
      <c r="G53" s="1295"/>
      <c r="H53" s="1296"/>
      <c r="I53" s="114">
        <v>2157</v>
      </c>
      <c r="J53" s="115">
        <v>3022</v>
      </c>
      <c r="K53" s="115">
        <v>5286</v>
      </c>
      <c r="L53" s="115">
        <v>6020</v>
      </c>
      <c r="M53" s="116">
        <v>5314</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5vFvkAicCindjuzX2YKFG2E/lPwqKCI12ciouHRAK8Vy4mpOIDU+N0z2+8BogBjspp5AYySCp2tzrxifjHL2xQ==" saltValue="vsahorotScyf/urzsPEi0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109375" style="1" customWidth="1"/>
    <col min="2" max="2" width="16.33203125" style="1" customWidth="1"/>
    <col min="3" max="5" width="26.109375" style="1" customWidth="1"/>
    <col min="6" max="8" width="24.1093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567</v>
      </c>
      <c r="G54" s="125" t="s">
        <v>568</v>
      </c>
      <c r="H54" s="126" t="s">
        <v>569</v>
      </c>
    </row>
    <row r="55" spans="2:8" ht="52.5" customHeight="1" x14ac:dyDescent="0.2">
      <c r="B55" s="127"/>
      <c r="C55" s="1305" t="s">
        <v>48</v>
      </c>
      <c r="D55" s="1305"/>
      <c r="E55" s="1306"/>
      <c r="F55" s="128">
        <v>1842</v>
      </c>
      <c r="G55" s="128">
        <v>1577</v>
      </c>
      <c r="H55" s="129">
        <v>2221</v>
      </c>
    </row>
    <row r="56" spans="2:8" ht="52.5" customHeight="1" x14ac:dyDescent="0.2">
      <c r="B56" s="130"/>
      <c r="C56" s="1307" t="s">
        <v>49</v>
      </c>
      <c r="D56" s="1307"/>
      <c r="E56" s="1308"/>
      <c r="F56" s="131" t="s">
        <v>524</v>
      </c>
      <c r="G56" s="131" t="s">
        <v>524</v>
      </c>
      <c r="H56" s="132" t="s">
        <v>524</v>
      </c>
    </row>
    <row r="57" spans="2:8" ht="53.25" customHeight="1" x14ac:dyDescent="0.2">
      <c r="B57" s="130"/>
      <c r="C57" s="1309" t="s">
        <v>50</v>
      </c>
      <c r="D57" s="1309"/>
      <c r="E57" s="1310"/>
      <c r="F57" s="133">
        <v>1029</v>
      </c>
      <c r="G57" s="133">
        <v>1134</v>
      </c>
      <c r="H57" s="134">
        <v>1062</v>
      </c>
    </row>
    <row r="58" spans="2:8" ht="45.75" customHeight="1" x14ac:dyDescent="0.2">
      <c r="B58" s="135"/>
      <c r="C58" s="1297" t="s">
        <v>593</v>
      </c>
      <c r="D58" s="1298"/>
      <c r="E58" s="1299"/>
      <c r="F58" s="136">
        <v>900</v>
      </c>
      <c r="G58" s="136">
        <v>944</v>
      </c>
      <c r="H58" s="137">
        <v>866</v>
      </c>
    </row>
    <row r="59" spans="2:8" ht="45.75" customHeight="1" x14ac:dyDescent="0.2">
      <c r="B59" s="135"/>
      <c r="C59" s="1297" t="s">
        <v>594</v>
      </c>
      <c r="D59" s="1298"/>
      <c r="E59" s="1299"/>
      <c r="F59" s="136">
        <v>66</v>
      </c>
      <c r="G59" s="136">
        <v>128</v>
      </c>
      <c r="H59" s="137">
        <v>128</v>
      </c>
    </row>
    <row r="60" spans="2:8" ht="45.75" customHeight="1" x14ac:dyDescent="0.2">
      <c r="B60" s="135"/>
      <c r="C60" s="1297" t="s">
        <v>595</v>
      </c>
      <c r="D60" s="1298"/>
      <c r="E60" s="1299"/>
      <c r="F60" s="136">
        <v>20</v>
      </c>
      <c r="G60" s="136">
        <v>22</v>
      </c>
      <c r="H60" s="137">
        <v>24</v>
      </c>
    </row>
    <row r="61" spans="2:8" ht="45.75" customHeight="1" x14ac:dyDescent="0.2">
      <c r="B61" s="135"/>
      <c r="C61" s="1297" t="s">
        <v>596</v>
      </c>
      <c r="D61" s="1298"/>
      <c r="E61" s="1299"/>
      <c r="F61" s="136">
        <v>19</v>
      </c>
      <c r="G61" s="136">
        <v>19</v>
      </c>
      <c r="H61" s="137">
        <v>19</v>
      </c>
    </row>
    <row r="62" spans="2:8" ht="45.75" customHeight="1" thickBot="1" x14ac:dyDescent="0.25">
      <c r="B62" s="138"/>
      <c r="C62" s="1300" t="s">
        <v>597</v>
      </c>
      <c r="D62" s="1301"/>
      <c r="E62" s="1302"/>
      <c r="F62" s="139">
        <v>9</v>
      </c>
      <c r="G62" s="139">
        <v>5</v>
      </c>
      <c r="H62" s="140">
        <v>5</v>
      </c>
    </row>
    <row r="63" spans="2:8" ht="52.5" customHeight="1" thickBot="1" x14ac:dyDescent="0.25">
      <c r="B63" s="141"/>
      <c r="C63" s="1303" t="s">
        <v>51</v>
      </c>
      <c r="D63" s="1303"/>
      <c r="E63" s="1304"/>
      <c r="F63" s="142">
        <v>2871</v>
      </c>
      <c r="G63" s="142">
        <v>2711</v>
      </c>
      <c r="H63" s="143">
        <v>3283</v>
      </c>
    </row>
    <row r="64" spans="2:8" ht="15" customHeight="1" x14ac:dyDescent="0.2"/>
  </sheetData>
  <sheetProtection algorithmName="SHA-512" hashValue="jTUSKgvL9Mw2wbGbHBK86X0PVeuMjfuOR8wOLmiJy6RpA+E9XFnHIss47kK8fsEN5cJIdDEPyBmWz6RHAcmzOQ==" saltValue="2sNJx+tEnzpYYtWC1GXH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0"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8" t="s">
        <v>611</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603</v>
      </c>
    </row>
    <row r="50" spans="1:109" ht="13.2" x14ac:dyDescent="0.2">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565</v>
      </c>
      <c r="BQ50" s="1315"/>
      <c r="BR50" s="1315"/>
      <c r="BS50" s="1315"/>
      <c r="BT50" s="1315"/>
      <c r="BU50" s="1315"/>
      <c r="BV50" s="1315"/>
      <c r="BW50" s="1315"/>
      <c r="BX50" s="1315" t="s">
        <v>566</v>
      </c>
      <c r="BY50" s="1315"/>
      <c r="BZ50" s="1315"/>
      <c r="CA50" s="1315"/>
      <c r="CB50" s="1315"/>
      <c r="CC50" s="1315"/>
      <c r="CD50" s="1315"/>
      <c r="CE50" s="1315"/>
      <c r="CF50" s="1315" t="s">
        <v>567</v>
      </c>
      <c r="CG50" s="1315"/>
      <c r="CH50" s="1315"/>
      <c r="CI50" s="1315"/>
      <c r="CJ50" s="1315"/>
      <c r="CK50" s="1315"/>
      <c r="CL50" s="1315"/>
      <c r="CM50" s="1315"/>
      <c r="CN50" s="1315" t="s">
        <v>568</v>
      </c>
      <c r="CO50" s="1315"/>
      <c r="CP50" s="1315"/>
      <c r="CQ50" s="1315"/>
      <c r="CR50" s="1315"/>
      <c r="CS50" s="1315"/>
      <c r="CT50" s="1315"/>
      <c r="CU50" s="1315"/>
      <c r="CV50" s="1315" t="s">
        <v>569</v>
      </c>
      <c r="CW50" s="1315"/>
      <c r="CX50" s="1315"/>
      <c r="CY50" s="1315"/>
      <c r="CZ50" s="1315"/>
      <c r="DA50" s="1315"/>
      <c r="DB50" s="1315"/>
      <c r="DC50" s="1315"/>
    </row>
    <row r="51" spans="1:109" ht="13.5" customHeight="1" x14ac:dyDescent="0.2">
      <c r="B51" s="397"/>
      <c r="G51" s="1328"/>
      <c r="H51" s="1328"/>
      <c r="I51" s="1329"/>
      <c r="J51" s="1329"/>
      <c r="K51" s="1327"/>
      <c r="L51" s="1327"/>
      <c r="M51" s="1327"/>
      <c r="N51" s="1327"/>
      <c r="AM51" s="406"/>
      <c r="AN51" s="1317" t="s">
        <v>604</v>
      </c>
      <c r="AO51" s="1317"/>
      <c r="AP51" s="1317"/>
      <c r="AQ51" s="1317"/>
      <c r="AR51" s="1317"/>
      <c r="AS51" s="1317"/>
      <c r="AT51" s="1317"/>
      <c r="AU51" s="1317"/>
      <c r="AV51" s="1317"/>
      <c r="AW51" s="1317"/>
      <c r="AX51" s="1317"/>
      <c r="AY51" s="1317"/>
      <c r="AZ51" s="1317"/>
      <c r="BA51" s="1317"/>
      <c r="BB51" s="1317" t="s">
        <v>605</v>
      </c>
      <c r="BC51" s="1317"/>
      <c r="BD51" s="1317"/>
      <c r="BE51" s="1317"/>
      <c r="BF51" s="1317"/>
      <c r="BG51" s="1317"/>
      <c r="BH51" s="1317"/>
      <c r="BI51" s="1317"/>
      <c r="BJ51" s="1317"/>
      <c r="BK51" s="1317"/>
      <c r="BL51" s="1317"/>
      <c r="BM51" s="1317"/>
      <c r="BN51" s="1317"/>
      <c r="BO51" s="1317"/>
      <c r="BP51" s="1316">
        <v>10.199999999999999</v>
      </c>
      <c r="BQ51" s="1316"/>
      <c r="BR51" s="1316"/>
      <c r="BS51" s="1316"/>
      <c r="BT51" s="1316"/>
      <c r="BU51" s="1316"/>
      <c r="BV51" s="1316"/>
      <c r="BW51" s="1316"/>
      <c r="BX51" s="1316">
        <v>14.4</v>
      </c>
      <c r="BY51" s="1316"/>
      <c r="BZ51" s="1316"/>
      <c r="CA51" s="1316"/>
      <c r="CB51" s="1316"/>
      <c r="CC51" s="1316"/>
      <c r="CD51" s="1316"/>
      <c r="CE51" s="1316"/>
      <c r="CF51" s="1316">
        <v>24.6</v>
      </c>
      <c r="CG51" s="1316"/>
      <c r="CH51" s="1316"/>
      <c r="CI51" s="1316"/>
      <c r="CJ51" s="1316"/>
      <c r="CK51" s="1316"/>
      <c r="CL51" s="1316"/>
      <c r="CM51" s="1316"/>
      <c r="CN51" s="1316">
        <v>28.2</v>
      </c>
      <c r="CO51" s="1316"/>
      <c r="CP51" s="1316"/>
      <c r="CQ51" s="1316"/>
      <c r="CR51" s="1316"/>
      <c r="CS51" s="1316"/>
      <c r="CT51" s="1316"/>
      <c r="CU51" s="1316"/>
      <c r="CV51" s="1316">
        <v>24.1</v>
      </c>
      <c r="CW51" s="1316"/>
      <c r="CX51" s="1316"/>
      <c r="CY51" s="1316"/>
      <c r="CZ51" s="1316"/>
      <c r="DA51" s="1316"/>
      <c r="DB51" s="1316"/>
      <c r="DC51" s="1316"/>
    </row>
    <row r="52" spans="1:109" ht="13.2" x14ac:dyDescent="0.2">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ht="13.2" x14ac:dyDescent="0.2">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606</v>
      </c>
      <c r="BC53" s="1317"/>
      <c r="BD53" s="1317"/>
      <c r="BE53" s="1317"/>
      <c r="BF53" s="1317"/>
      <c r="BG53" s="1317"/>
      <c r="BH53" s="1317"/>
      <c r="BI53" s="1317"/>
      <c r="BJ53" s="1317"/>
      <c r="BK53" s="1317"/>
      <c r="BL53" s="1317"/>
      <c r="BM53" s="1317"/>
      <c r="BN53" s="1317"/>
      <c r="BO53" s="1317"/>
      <c r="BP53" s="1316">
        <v>59.6</v>
      </c>
      <c r="BQ53" s="1316"/>
      <c r="BR53" s="1316"/>
      <c r="BS53" s="1316"/>
      <c r="BT53" s="1316"/>
      <c r="BU53" s="1316"/>
      <c r="BV53" s="1316"/>
      <c r="BW53" s="1316"/>
      <c r="BX53" s="1316">
        <v>60.6</v>
      </c>
      <c r="BY53" s="1316"/>
      <c r="BZ53" s="1316"/>
      <c r="CA53" s="1316"/>
      <c r="CB53" s="1316"/>
      <c r="CC53" s="1316"/>
      <c r="CD53" s="1316"/>
      <c r="CE53" s="1316"/>
      <c r="CF53" s="1316">
        <v>61.9</v>
      </c>
      <c r="CG53" s="1316"/>
      <c r="CH53" s="1316"/>
      <c r="CI53" s="1316"/>
      <c r="CJ53" s="1316"/>
      <c r="CK53" s="1316"/>
      <c r="CL53" s="1316"/>
      <c r="CM53" s="1316"/>
      <c r="CN53" s="1316">
        <v>63.7</v>
      </c>
      <c r="CO53" s="1316"/>
      <c r="CP53" s="1316"/>
      <c r="CQ53" s="1316"/>
      <c r="CR53" s="1316"/>
      <c r="CS53" s="1316"/>
      <c r="CT53" s="1316"/>
      <c r="CU53" s="1316"/>
      <c r="CV53" s="1316">
        <v>65.5</v>
      </c>
      <c r="CW53" s="1316"/>
      <c r="CX53" s="1316"/>
      <c r="CY53" s="1316"/>
      <c r="CZ53" s="1316"/>
      <c r="DA53" s="1316"/>
      <c r="DB53" s="1316"/>
      <c r="DC53" s="1316"/>
    </row>
    <row r="54" spans="1:109" ht="13.2" x14ac:dyDescent="0.2">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ht="13.2" x14ac:dyDescent="0.2">
      <c r="A55" s="405"/>
      <c r="B55" s="397"/>
      <c r="G55" s="1311"/>
      <c r="H55" s="1311"/>
      <c r="I55" s="1311"/>
      <c r="J55" s="1311"/>
      <c r="K55" s="1327"/>
      <c r="L55" s="1327"/>
      <c r="M55" s="1327"/>
      <c r="N55" s="1327"/>
      <c r="AN55" s="1315" t="s">
        <v>607</v>
      </c>
      <c r="AO55" s="1315"/>
      <c r="AP55" s="1315"/>
      <c r="AQ55" s="1315"/>
      <c r="AR55" s="1315"/>
      <c r="AS55" s="1315"/>
      <c r="AT55" s="1315"/>
      <c r="AU55" s="1315"/>
      <c r="AV55" s="1315"/>
      <c r="AW55" s="1315"/>
      <c r="AX55" s="1315"/>
      <c r="AY55" s="1315"/>
      <c r="AZ55" s="1315"/>
      <c r="BA55" s="1315"/>
      <c r="BB55" s="1317" t="s">
        <v>605</v>
      </c>
      <c r="BC55" s="1317"/>
      <c r="BD55" s="1317"/>
      <c r="BE55" s="1317"/>
      <c r="BF55" s="1317"/>
      <c r="BG55" s="1317"/>
      <c r="BH55" s="1317"/>
      <c r="BI55" s="1317"/>
      <c r="BJ55" s="1317"/>
      <c r="BK55" s="1317"/>
      <c r="BL55" s="1317"/>
      <c r="BM55" s="1317"/>
      <c r="BN55" s="1317"/>
      <c r="BO55" s="1317"/>
      <c r="BP55" s="1316">
        <v>15</v>
      </c>
      <c r="BQ55" s="1316"/>
      <c r="BR55" s="1316"/>
      <c r="BS55" s="1316"/>
      <c r="BT55" s="1316"/>
      <c r="BU55" s="1316"/>
      <c r="BV55" s="1316"/>
      <c r="BW55" s="1316"/>
      <c r="BX55" s="1316">
        <v>12.2</v>
      </c>
      <c r="BY55" s="1316"/>
      <c r="BZ55" s="1316"/>
      <c r="CA55" s="1316"/>
      <c r="CB55" s="1316"/>
      <c r="CC55" s="1316"/>
      <c r="CD55" s="1316"/>
      <c r="CE55" s="1316"/>
      <c r="CF55" s="1316">
        <v>5</v>
      </c>
      <c r="CG55" s="1316"/>
      <c r="CH55" s="1316"/>
      <c r="CI55" s="1316"/>
      <c r="CJ55" s="1316"/>
      <c r="CK55" s="1316"/>
      <c r="CL55" s="1316"/>
      <c r="CM55" s="1316"/>
      <c r="CN55" s="1316">
        <v>5.4</v>
      </c>
      <c r="CO55" s="1316"/>
      <c r="CP55" s="1316"/>
      <c r="CQ55" s="1316"/>
      <c r="CR55" s="1316"/>
      <c r="CS55" s="1316"/>
      <c r="CT55" s="1316"/>
      <c r="CU55" s="1316"/>
      <c r="CV55" s="1316">
        <v>3.9</v>
      </c>
      <c r="CW55" s="1316"/>
      <c r="CX55" s="1316"/>
      <c r="CY55" s="1316"/>
      <c r="CZ55" s="1316"/>
      <c r="DA55" s="1316"/>
      <c r="DB55" s="1316"/>
      <c r="DC55" s="1316"/>
    </row>
    <row r="56" spans="1:109" ht="13.2" x14ac:dyDescent="0.2">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ht="13.2" x14ac:dyDescent="0.2">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606</v>
      </c>
      <c r="BC57" s="1317"/>
      <c r="BD57" s="1317"/>
      <c r="BE57" s="1317"/>
      <c r="BF57" s="1317"/>
      <c r="BG57" s="1317"/>
      <c r="BH57" s="1317"/>
      <c r="BI57" s="1317"/>
      <c r="BJ57" s="1317"/>
      <c r="BK57" s="1317"/>
      <c r="BL57" s="1317"/>
      <c r="BM57" s="1317"/>
      <c r="BN57" s="1317"/>
      <c r="BO57" s="1317"/>
      <c r="BP57" s="1316">
        <v>60.1</v>
      </c>
      <c r="BQ57" s="1316"/>
      <c r="BR57" s="1316"/>
      <c r="BS57" s="1316"/>
      <c r="BT57" s="1316"/>
      <c r="BU57" s="1316"/>
      <c r="BV57" s="1316"/>
      <c r="BW57" s="1316"/>
      <c r="BX57" s="1316">
        <v>61.2</v>
      </c>
      <c r="BY57" s="1316"/>
      <c r="BZ57" s="1316"/>
      <c r="CA57" s="1316"/>
      <c r="CB57" s="1316"/>
      <c r="CC57" s="1316"/>
      <c r="CD57" s="1316"/>
      <c r="CE57" s="1316"/>
      <c r="CF57" s="1316">
        <v>61.7</v>
      </c>
      <c r="CG57" s="1316"/>
      <c r="CH57" s="1316"/>
      <c r="CI57" s="1316"/>
      <c r="CJ57" s="1316"/>
      <c r="CK57" s="1316"/>
      <c r="CL57" s="1316"/>
      <c r="CM57" s="1316"/>
      <c r="CN57" s="1316">
        <v>62.6</v>
      </c>
      <c r="CO57" s="1316"/>
      <c r="CP57" s="1316"/>
      <c r="CQ57" s="1316"/>
      <c r="CR57" s="1316"/>
      <c r="CS57" s="1316"/>
      <c r="CT57" s="1316"/>
      <c r="CU57" s="1316"/>
      <c r="CV57" s="1316">
        <v>63.1</v>
      </c>
      <c r="CW57" s="1316"/>
      <c r="CX57" s="1316"/>
      <c r="CY57" s="1316"/>
      <c r="CZ57" s="1316"/>
      <c r="DA57" s="1316"/>
      <c r="DB57" s="1316"/>
      <c r="DC57" s="1316"/>
      <c r="DD57" s="410"/>
      <c r="DE57" s="409"/>
    </row>
    <row r="58" spans="1:109" s="405" customFormat="1" ht="13.2" x14ac:dyDescent="0.2">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608</v>
      </c>
    </row>
    <row r="64" spans="1:109" ht="13.2" x14ac:dyDescent="0.2">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8" t="s">
        <v>610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603</v>
      </c>
    </row>
    <row r="72" spans="2:107" ht="13.2" x14ac:dyDescent="0.2">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565</v>
      </c>
      <c r="BQ72" s="1315"/>
      <c r="BR72" s="1315"/>
      <c r="BS72" s="1315"/>
      <c r="BT72" s="1315"/>
      <c r="BU72" s="1315"/>
      <c r="BV72" s="1315"/>
      <c r="BW72" s="1315"/>
      <c r="BX72" s="1315" t="s">
        <v>566</v>
      </c>
      <c r="BY72" s="1315"/>
      <c r="BZ72" s="1315"/>
      <c r="CA72" s="1315"/>
      <c r="CB72" s="1315"/>
      <c r="CC72" s="1315"/>
      <c r="CD72" s="1315"/>
      <c r="CE72" s="1315"/>
      <c r="CF72" s="1315" t="s">
        <v>567</v>
      </c>
      <c r="CG72" s="1315"/>
      <c r="CH72" s="1315"/>
      <c r="CI72" s="1315"/>
      <c r="CJ72" s="1315"/>
      <c r="CK72" s="1315"/>
      <c r="CL72" s="1315"/>
      <c r="CM72" s="1315"/>
      <c r="CN72" s="1315" t="s">
        <v>568</v>
      </c>
      <c r="CO72" s="1315"/>
      <c r="CP72" s="1315"/>
      <c r="CQ72" s="1315"/>
      <c r="CR72" s="1315"/>
      <c r="CS72" s="1315"/>
      <c r="CT72" s="1315"/>
      <c r="CU72" s="1315"/>
      <c r="CV72" s="1315" t="s">
        <v>569</v>
      </c>
      <c r="CW72" s="1315"/>
      <c r="CX72" s="1315"/>
      <c r="CY72" s="1315"/>
      <c r="CZ72" s="1315"/>
      <c r="DA72" s="1315"/>
      <c r="DB72" s="1315"/>
      <c r="DC72" s="1315"/>
    </row>
    <row r="73" spans="2:107" ht="13.2" x14ac:dyDescent="0.2">
      <c r="B73" s="397"/>
      <c r="G73" s="1328"/>
      <c r="H73" s="1328"/>
      <c r="I73" s="1328"/>
      <c r="J73" s="1328"/>
      <c r="K73" s="1331"/>
      <c r="L73" s="1331"/>
      <c r="M73" s="1331"/>
      <c r="N73" s="1331"/>
      <c r="AM73" s="406"/>
      <c r="AN73" s="1317" t="s">
        <v>604</v>
      </c>
      <c r="AO73" s="1317"/>
      <c r="AP73" s="1317"/>
      <c r="AQ73" s="1317"/>
      <c r="AR73" s="1317"/>
      <c r="AS73" s="1317"/>
      <c r="AT73" s="1317"/>
      <c r="AU73" s="1317"/>
      <c r="AV73" s="1317"/>
      <c r="AW73" s="1317"/>
      <c r="AX73" s="1317"/>
      <c r="AY73" s="1317"/>
      <c r="AZ73" s="1317"/>
      <c r="BA73" s="1317"/>
      <c r="BB73" s="1317" t="s">
        <v>605</v>
      </c>
      <c r="BC73" s="1317"/>
      <c r="BD73" s="1317"/>
      <c r="BE73" s="1317"/>
      <c r="BF73" s="1317"/>
      <c r="BG73" s="1317"/>
      <c r="BH73" s="1317"/>
      <c r="BI73" s="1317"/>
      <c r="BJ73" s="1317"/>
      <c r="BK73" s="1317"/>
      <c r="BL73" s="1317"/>
      <c r="BM73" s="1317"/>
      <c r="BN73" s="1317"/>
      <c r="BO73" s="1317"/>
      <c r="BP73" s="1316">
        <v>10.199999999999999</v>
      </c>
      <c r="BQ73" s="1316"/>
      <c r="BR73" s="1316"/>
      <c r="BS73" s="1316"/>
      <c r="BT73" s="1316"/>
      <c r="BU73" s="1316"/>
      <c r="BV73" s="1316"/>
      <c r="BW73" s="1316"/>
      <c r="BX73" s="1316">
        <v>14.4</v>
      </c>
      <c r="BY73" s="1316"/>
      <c r="BZ73" s="1316"/>
      <c r="CA73" s="1316"/>
      <c r="CB73" s="1316"/>
      <c r="CC73" s="1316"/>
      <c r="CD73" s="1316"/>
      <c r="CE73" s="1316"/>
      <c r="CF73" s="1316">
        <v>24.6</v>
      </c>
      <c r="CG73" s="1316"/>
      <c r="CH73" s="1316"/>
      <c r="CI73" s="1316"/>
      <c r="CJ73" s="1316"/>
      <c r="CK73" s="1316"/>
      <c r="CL73" s="1316"/>
      <c r="CM73" s="1316"/>
      <c r="CN73" s="1316">
        <v>28.2</v>
      </c>
      <c r="CO73" s="1316"/>
      <c r="CP73" s="1316"/>
      <c r="CQ73" s="1316"/>
      <c r="CR73" s="1316"/>
      <c r="CS73" s="1316"/>
      <c r="CT73" s="1316"/>
      <c r="CU73" s="1316"/>
      <c r="CV73" s="1316">
        <v>24.1</v>
      </c>
      <c r="CW73" s="1316"/>
      <c r="CX73" s="1316"/>
      <c r="CY73" s="1316"/>
      <c r="CZ73" s="1316"/>
      <c r="DA73" s="1316"/>
      <c r="DB73" s="1316"/>
      <c r="DC73" s="1316"/>
    </row>
    <row r="74" spans="2:107" ht="13.2" x14ac:dyDescent="0.2">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ht="13.2" x14ac:dyDescent="0.2">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609</v>
      </c>
      <c r="BC75" s="1317"/>
      <c r="BD75" s="1317"/>
      <c r="BE75" s="1317"/>
      <c r="BF75" s="1317"/>
      <c r="BG75" s="1317"/>
      <c r="BH75" s="1317"/>
      <c r="BI75" s="1317"/>
      <c r="BJ75" s="1317"/>
      <c r="BK75" s="1317"/>
      <c r="BL75" s="1317"/>
      <c r="BM75" s="1317"/>
      <c r="BN75" s="1317"/>
      <c r="BO75" s="1317"/>
      <c r="BP75" s="1316">
        <v>1.5</v>
      </c>
      <c r="BQ75" s="1316"/>
      <c r="BR75" s="1316"/>
      <c r="BS75" s="1316"/>
      <c r="BT75" s="1316"/>
      <c r="BU75" s="1316"/>
      <c r="BV75" s="1316"/>
      <c r="BW75" s="1316"/>
      <c r="BX75" s="1316">
        <v>1.4</v>
      </c>
      <c r="BY75" s="1316"/>
      <c r="BZ75" s="1316"/>
      <c r="CA75" s="1316"/>
      <c r="CB75" s="1316"/>
      <c r="CC75" s="1316"/>
      <c r="CD75" s="1316"/>
      <c r="CE75" s="1316"/>
      <c r="CF75" s="1316">
        <v>0.6</v>
      </c>
      <c r="CG75" s="1316"/>
      <c r="CH75" s="1316"/>
      <c r="CI75" s="1316"/>
      <c r="CJ75" s="1316"/>
      <c r="CK75" s="1316"/>
      <c r="CL75" s="1316"/>
      <c r="CM75" s="1316"/>
      <c r="CN75" s="1316">
        <v>0.2</v>
      </c>
      <c r="CO75" s="1316"/>
      <c r="CP75" s="1316"/>
      <c r="CQ75" s="1316"/>
      <c r="CR75" s="1316"/>
      <c r="CS75" s="1316"/>
      <c r="CT75" s="1316"/>
      <c r="CU75" s="1316"/>
      <c r="CV75" s="1316">
        <v>0</v>
      </c>
      <c r="CW75" s="1316"/>
      <c r="CX75" s="1316"/>
      <c r="CY75" s="1316"/>
      <c r="CZ75" s="1316"/>
      <c r="DA75" s="1316"/>
      <c r="DB75" s="1316"/>
      <c r="DC75" s="1316"/>
    </row>
    <row r="76" spans="2:107" ht="13.2" x14ac:dyDescent="0.2">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ht="13.2" x14ac:dyDescent="0.2">
      <c r="B77" s="397"/>
      <c r="G77" s="1311"/>
      <c r="H77" s="1311"/>
      <c r="I77" s="1311"/>
      <c r="J77" s="1311"/>
      <c r="K77" s="1331"/>
      <c r="L77" s="1331"/>
      <c r="M77" s="1331"/>
      <c r="N77" s="1331"/>
      <c r="AN77" s="1315" t="s">
        <v>607</v>
      </c>
      <c r="AO77" s="1315"/>
      <c r="AP77" s="1315"/>
      <c r="AQ77" s="1315"/>
      <c r="AR77" s="1315"/>
      <c r="AS77" s="1315"/>
      <c r="AT77" s="1315"/>
      <c r="AU77" s="1315"/>
      <c r="AV77" s="1315"/>
      <c r="AW77" s="1315"/>
      <c r="AX77" s="1315"/>
      <c r="AY77" s="1315"/>
      <c r="AZ77" s="1315"/>
      <c r="BA77" s="1315"/>
      <c r="BB77" s="1317" t="s">
        <v>605</v>
      </c>
      <c r="BC77" s="1317"/>
      <c r="BD77" s="1317"/>
      <c r="BE77" s="1317"/>
      <c r="BF77" s="1317"/>
      <c r="BG77" s="1317"/>
      <c r="BH77" s="1317"/>
      <c r="BI77" s="1317"/>
      <c r="BJ77" s="1317"/>
      <c r="BK77" s="1317"/>
      <c r="BL77" s="1317"/>
      <c r="BM77" s="1317"/>
      <c r="BN77" s="1317"/>
      <c r="BO77" s="1317"/>
      <c r="BP77" s="1316">
        <v>15</v>
      </c>
      <c r="BQ77" s="1316"/>
      <c r="BR77" s="1316"/>
      <c r="BS77" s="1316"/>
      <c r="BT77" s="1316"/>
      <c r="BU77" s="1316"/>
      <c r="BV77" s="1316"/>
      <c r="BW77" s="1316"/>
      <c r="BX77" s="1316">
        <v>12.2</v>
      </c>
      <c r="BY77" s="1316"/>
      <c r="BZ77" s="1316"/>
      <c r="CA77" s="1316"/>
      <c r="CB77" s="1316"/>
      <c r="CC77" s="1316"/>
      <c r="CD77" s="1316"/>
      <c r="CE77" s="1316"/>
      <c r="CF77" s="1316">
        <v>5</v>
      </c>
      <c r="CG77" s="1316"/>
      <c r="CH77" s="1316"/>
      <c r="CI77" s="1316"/>
      <c r="CJ77" s="1316"/>
      <c r="CK77" s="1316"/>
      <c r="CL77" s="1316"/>
      <c r="CM77" s="1316"/>
      <c r="CN77" s="1316">
        <v>5.4</v>
      </c>
      <c r="CO77" s="1316"/>
      <c r="CP77" s="1316"/>
      <c r="CQ77" s="1316"/>
      <c r="CR77" s="1316"/>
      <c r="CS77" s="1316"/>
      <c r="CT77" s="1316"/>
      <c r="CU77" s="1316"/>
      <c r="CV77" s="1316">
        <v>3.9</v>
      </c>
      <c r="CW77" s="1316"/>
      <c r="CX77" s="1316"/>
      <c r="CY77" s="1316"/>
      <c r="CZ77" s="1316"/>
      <c r="DA77" s="1316"/>
      <c r="DB77" s="1316"/>
      <c r="DC77" s="1316"/>
    </row>
    <row r="78" spans="2:107" ht="13.2" x14ac:dyDescent="0.2">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ht="13.2" x14ac:dyDescent="0.2">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609</v>
      </c>
      <c r="BC79" s="1317"/>
      <c r="BD79" s="1317"/>
      <c r="BE79" s="1317"/>
      <c r="BF79" s="1317"/>
      <c r="BG79" s="1317"/>
      <c r="BH79" s="1317"/>
      <c r="BI79" s="1317"/>
      <c r="BJ79" s="1317"/>
      <c r="BK79" s="1317"/>
      <c r="BL79" s="1317"/>
      <c r="BM79" s="1317"/>
      <c r="BN79" s="1317"/>
      <c r="BO79" s="1317"/>
      <c r="BP79" s="1316">
        <v>5</v>
      </c>
      <c r="BQ79" s="1316"/>
      <c r="BR79" s="1316"/>
      <c r="BS79" s="1316"/>
      <c r="BT79" s="1316"/>
      <c r="BU79" s="1316"/>
      <c r="BV79" s="1316"/>
      <c r="BW79" s="1316"/>
      <c r="BX79" s="1316">
        <v>4.8</v>
      </c>
      <c r="BY79" s="1316"/>
      <c r="BZ79" s="1316"/>
      <c r="CA79" s="1316"/>
      <c r="CB79" s="1316"/>
      <c r="CC79" s="1316"/>
      <c r="CD79" s="1316"/>
      <c r="CE79" s="1316"/>
      <c r="CF79" s="1316">
        <v>4.5</v>
      </c>
      <c r="CG79" s="1316"/>
      <c r="CH79" s="1316"/>
      <c r="CI79" s="1316"/>
      <c r="CJ79" s="1316"/>
      <c r="CK79" s="1316"/>
      <c r="CL79" s="1316"/>
      <c r="CM79" s="1316"/>
      <c r="CN79" s="1316">
        <v>4.2</v>
      </c>
      <c r="CO79" s="1316"/>
      <c r="CP79" s="1316"/>
      <c r="CQ79" s="1316"/>
      <c r="CR79" s="1316"/>
      <c r="CS79" s="1316"/>
      <c r="CT79" s="1316"/>
      <c r="CU79" s="1316"/>
      <c r="CV79" s="1316">
        <v>4.2</v>
      </c>
      <c r="CW79" s="1316"/>
      <c r="CX79" s="1316"/>
      <c r="CY79" s="1316"/>
      <c r="CZ79" s="1316"/>
      <c r="DA79" s="1316"/>
      <c r="DB79" s="1316"/>
      <c r="DC79" s="1316"/>
    </row>
    <row r="80" spans="2:107" ht="13.2" x14ac:dyDescent="0.2">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xmy4Sw45cpmdNEjWoVT7eKf4LXFQHLNJxxL/dPGjnPl0w0n0uyzd/26gmoUya39N/uUUPmGD2pufR2FFregZWQ==" saltValue="Vsf4fzyhHgXNcg82IJuzs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S0XMzue3kn7BbK86L2+Rm95ISMUMzERXtU4DxTB5T8JYO+VtWPpBcxdQgGbhSuF0QIOAbKMf/tXB9fjFZAlw8A==" saltValue="5mUQWtw7EadnIx9/jnwtt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oKJjNvQW50ulqHH23B5BXfx7IFxFsbbrqwPqNJ2yNketDNqIYac0LEx/LBPAbHxya4UoJ+LtvqvSP56OrbeqDQ==" saltValue="KZpDwN4fm6NZdr//baRPQ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562</v>
      </c>
      <c r="G2" s="157"/>
      <c r="H2" s="158"/>
    </row>
    <row r="3" spans="1:8" x14ac:dyDescent="0.2">
      <c r="A3" s="154" t="s">
        <v>555</v>
      </c>
      <c r="B3" s="159"/>
      <c r="C3" s="160"/>
      <c r="D3" s="161">
        <v>26216</v>
      </c>
      <c r="E3" s="162"/>
      <c r="F3" s="163">
        <v>40879</v>
      </c>
      <c r="G3" s="164"/>
      <c r="H3" s="165"/>
    </row>
    <row r="4" spans="1:8" x14ac:dyDescent="0.2">
      <c r="A4" s="166"/>
      <c r="B4" s="167"/>
      <c r="C4" s="168"/>
      <c r="D4" s="169">
        <v>15191</v>
      </c>
      <c r="E4" s="170"/>
      <c r="F4" s="171">
        <v>24087</v>
      </c>
      <c r="G4" s="172"/>
      <c r="H4" s="173"/>
    </row>
    <row r="5" spans="1:8" x14ac:dyDescent="0.2">
      <c r="A5" s="154" t="s">
        <v>557</v>
      </c>
      <c r="B5" s="159"/>
      <c r="C5" s="160"/>
      <c r="D5" s="161">
        <v>32918</v>
      </c>
      <c r="E5" s="162"/>
      <c r="F5" s="163">
        <v>42651</v>
      </c>
      <c r="G5" s="164"/>
      <c r="H5" s="165"/>
    </row>
    <row r="6" spans="1:8" x14ac:dyDescent="0.2">
      <c r="A6" s="166"/>
      <c r="B6" s="167"/>
      <c r="C6" s="168"/>
      <c r="D6" s="169">
        <v>15532</v>
      </c>
      <c r="E6" s="170"/>
      <c r="F6" s="171">
        <v>22675</v>
      </c>
      <c r="G6" s="172"/>
      <c r="H6" s="173"/>
    </row>
    <row r="7" spans="1:8" x14ac:dyDescent="0.2">
      <c r="A7" s="154" t="s">
        <v>558</v>
      </c>
      <c r="B7" s="159"/>
      <c r="C7" s="160"/>
      <c r="D7" s="161">
        <v>23534</v>
      </c>
      <c r="E7" s="162"/>
      <c r="F7" s="163">
        <v>43226</v>
      </c>
      <c r="G7" s="164"/>
      <c r="H7" s="165"/>
    </row>
    <row r="8" spans="1:8" x14ac:dyDescent="0.2">
      <c r="A8" s="166"/>
      <c r="B8" s="167"/>
      <c r="C8" s="168"/>
      <c r="D8" s="169">
        <v>13234</v>
      </c>
      <c r="E8" s="170"/>
      <c r="F8" s="171">
        <v>22622</v>
      </c>
      <c r="G8" s="172"/>
      <c r="H8" s="173"/>
    </row>
    <row r="9" spans="1:8" x14ac:dyDescent="0.2">
      <c r="A9" s="154" t="s">
        <v>559</v>
      </c>
      <c r="B9" s="159"/>
      <c r="C9" s="160"/>
      <c r="D9" s="161">
        <v>16852</v>
      </c>
      <c r="E9" s="162"/>
      <c r="F9" s="163">
        <v>42836</v>
      </c>
      <c r="G9" s="164"/>
      <c r="H9" s="165"/>
    </row>
    <row r="10" spans="1:8" x14ac:dyDescent="0.2">
      <c r="A10" s="166"/>
      <c r="B10" s="167"/>
      <c r="C10" s="168"/>
      <c r="D10" s="169">
        <v>12149</v>
      </c>
      <c r="E10" s="170"/>
      <c r="F10" s="171">
        <v>22936</v>
      </c>
      <c r="G10" s="172"/>
      <c r="H10" s="173"/>
    </row>
    <row r="11" spans="1:8" x14ac:dyDescent="0.2">
      <c r="A11" s="154" t="s">
        <v>560</v>
      </c>
      <c r="B11" s="159"/>
      <c r="C11" s="160"/>
      <c r="D11" s="161">
        <v>14388</v>
      </c>
      <c r="E11" s="162"/>
      <c r="F11" s="163">
        <v>44161</v>
      </c>
      <c r="G11" s="164"/>
      <c r="H11" s="165"/>
    </row>
    <row r="12" spans="1:8" x14ac:dyDescent="0.2">
      <c r="A12" s="166"/>
      <c r="B12" s="167"/>
      <c r="C12" s="174"/>
      <c r="D12" s="169">
        <v>8947</v>
      </c>
      <c r="E12" s="170"/>
      <c r="F12" s="171">
        <v>23644</v>
      </c>
      <c r="G12" s="172"/>
      <c r="H12" s="173"/>
    </row>
    <row r="13" spans="1:8" x14ac:dyDescent="0.2">
      <c r="A13" s="154"/>
      <c r="B13" s="159"/>
      <c r="C13" s="175"/>
      <c r="D13" s="176">
        <v>22782</v>
      </c>
      <c r="E13" s="177"/>
      <c r="F13" s="178">
        <v>42751</v>
      </c>
      <c r="G13" s="179"/>
      <c r="H13" s="165"/>
    </row>
    <row r="14" spans="1:8" x14ac:dyDescent="0.2">
      <c r="A14" s="166"/>
      <c r="B14" s="167"/>
      <c r="C14" s="168"/>
      <c r="D14" s="169">
        <v>13011</v>
      </c>
      <c r="E14" s="170"/>
      <c r="F14" s="171">
        <v>23193</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4.13</v>
      </c>
      <c r="C19" s="180">
        <f>ROUND(VALUE(SUBSTITUTE(実質収支比率等に係る経年分析!G$48,"▲","-")),2)</f>
        <v>4.6100000000000003</v>
      </c>
      <c r="D19" s="180">
        <f>ROUND(VALUE(SUBSTITUTE(実質収支比率等に係る経年分析!H$48,"▲","-")),2)</f>
        <v>5.63</v>
      </c>
      <c r="E19" s="180">
        <f>ROUND(VALUE(SUBSTITUTE(実質収支比率等に係る経年分析!I$48,"▲","-")),2)</f>
        <v>7.65</v>
      </c>
      <c r="F19" s="180">
        <f>ROUND(VALUE(SUBSTITUTE(実質収支比率等に係る経年分析!J$48,"▲","-")),2)</f>
        <v>7.3</v>
      </c>
    </row>
    <row r="20" spans="1:11" x14ac:dyDescent="0.2">
      <c r="A20" s="180" t="s">
        <v>55</v>
      </c>
      <c r="B20" s="180">
        <f>ROUND(VALUE(SUBSTITUTE(実質収支比率等に係る経年分析!F$47,"▲","-")),2)</f>
        <v>4.21</v>
      </c>
      <c r="C20" s="180">
        <f>ROUND(VALUE(SUBSTITUTE(実質収支比率等に係る経年分析!G$47,"▲","-")),2)</f>
        <v>9.19</v>
      </c>
      <c r="D20" s="180">
        <f>ROUND(VALUE(SUBSTITUTE(実質収支比率等に係る経年分析!H$47,"▲","-")),2)</f>
        <v>7.68</v>
      </c>
      <c r="E20" s="180">
        <f>ROUND(VALUE(SUBSTITUTE(実質収支比率等に係る経年分析!I$47,"▲","-")),2)</f>
        <v>6.62</v>
      </c>
      <c r="F20" s="180">
        <f>ROUND(VALUE(SUBSTITUTE(実質収支比率等に係る経年分析!J$47,"▲","-")),2)</f>
        <v>9.07</v>
      </c>
    </row>
    <row r="21" spans="1:11" x14ac:dyDescent="0.2">
      <c r="A21" s="180" t="s">
        <v>56</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5.46</v>
      </c>
      <c r="D21" s="180">
        <f>IF(ISNUMBER(VALUE(SUBSTITUTE(実質収支比率等に係る経年分析!H$49,"▲","-"))),ROUND(VALUE(SUBSTITUTE(実質収支比率等に係る経年分析!H$49,"▲","-")),2),NA())</f>
        <v>-0.22</v>
      </c>
      <c r="E21" s="180">
        <f>IF(ISNUMBER(VALUE(SUBSTITUTE(実質収支比率等に係る経年分析!I$49,"▲","-"))),ROUND(VALUE(SUBSTITUTE(実質収支比率等に係る経年分析!I$49,"▲","-")),2),NA())</f>
        <v>0.88</v>
      </c>
      <c r="F21" s="180">
        <f>IF(ISNUMBER(VALUE(SUBSTITUTE(実質収支比率等に係る経年分析!J$49,"▲","-"))),ROUND(VALUE(SUBSTITUTE(実質収支比率等に係る経年分析!J$49,"▲","-")),2),NA())</f>
        <v>2.48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2">
      <c r="A31" s="181" t="str">
        <f>IF(連結実質赤字比率に係る赤字・黒字の構成分析!C$39="",NA(),連結実質赤字比率に係る赤字・黒字の構成分析!C$39)</f>
        <v>後期高齢者医療保険事業特別会計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0.28999999999999998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0.28000000000000003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0.28999999999999998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1.1299999999999999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0.53</v>
      </c>
    </row>
    <row r="33" spans="1:16" x14ac:dyDescent="0.2">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1.1100000000000001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1.56</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7.37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4.6100000000000003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7.65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3076</v>
      </c>
      <c r="E42" s="182"/>
      <c r="F42" s="182"/>
      <c r="G42" s="182">
        <f>'実質公債費比率（分子）の構造'!L$52</f>
        <v>3219</v>
      </c>
      <c r="H42" s="182"/>
      <c r="I42" s="182"/>
      <c r="J42" s="182">
        <f>'実質公債費比率（分子）の構造'!M$52</f>
        <v>3087</v>
      </c>
      <c r="K42" s="182"/>
      <c r="L42" s="182"/>
      <c r="M42" s="182">
        <f>'実質公債費比率（分子）の構造'!N$52</f>
        <v>2984</v>
      </c>
      <c r="N42" s="182"/>
      <c r="O42" s="182"/>
      <c r="P42" s="182">
        <f>'実質公債費比率（分子）の構造'!O$52</f>
        <v>2916</v>
      </c>
    </row>
    <row r="43" spans="1:16" x14ac:dyDescent="0.2">
      <c r="A43" s="182" t="s">
        <v>18</v>
      </c>
      <c r="B43" s="182">
        <f>'実質公債費比率（分子）の構造'!K$51</f>
        <v>0</v>
      </c>
      <c r="C43" s="182"/>
      <c r="D43" s="182"/>
      <c r="E43" s="182">
        <f>'実質公債費比率（分子）の構造'!L$51</f>
        <v>1</v>
      </c>
      <c r="F43" s="182"/>
      <c r="G43" s="182"/>
      <c r="H43" s="182">
        <f>'実質公債費比率（分子）の構造'!M$51</f>
        <v>0</v>
      </c>
      <c r="I43" s="182"/>
      <c r="J43" s="182"/>
      <c r="K43" s="182">
        <f>'実質公債費比率（分子）の構造'!N$51</f>
        <v>1</v>
      </c>
      <c r="L43" s="182"/>
      <c r="M43" s="182"/>
      <c r="N43" s="182">
        <f>'実質公債費比率（分子）の構造'!O$51</f>
        <v>1</v>
      </c>
      <c r="O43" s="182"/>
      <c r="P43" s="182"/>
    </row>
    <row r="44" spans="1:16" x14ac:dyDescent="0.2">
      <c r="A44" s="182" t="s">
        <v>64</v>
      </c>
      <c r="B44" s="182">
        <f>'実質公債費比率（分子）の構造'!K$50</f>
        <v>103</v>
      </c>
      <c r="C44" s="182"/>
      <c r="D44" s="182"/>
      <c r="E44" s="182">
        <f>'実質公債費比率（分子）の構造'!L$50</f>
        <v>347</v>
      </c>
      <c r="F44" s="182"/>
      <c r="G44" s="182"/>
      <c r="H44" s="182">
        <f>'実質公債費比率（分子）の構造'!M$50</f>
        <v>188</v>
      </c>
      <c r="I44" s="182"/>
      <c r="J44" s="182"/>
      <c r="K44" s="182" t="str">
        <f>'実質公債費比率（分子）の構造'!N$50</f>
        <v>-</v>
      </c>
      <c r="L44" s="182"/>
      <c r="M44" s="182"/>
      <c r="N44" s="182" t="str">
        <f>'実質公債費比率（分子）の構造'!O$50</f>
        <v>-</v>
      </c>
      <c r="O44" s="182"/>
      <c r="P44" s="182"/>
    </row>
    <row r="45" spans="1:16" x14ac:dyDescent="0.2">
      <c r="A45" s="182" t="s">
        <v>65</v>
      </c>
      <c r="B45" s="182">
        <f>'実質公債費比率（分子）の構造'!K$49</f>
        <v>14</v>
      </c>
      <c r="C45" s="182"/>
      <c r="D45" s="182"/>
      <c r="E45" s="182">
        <f>'実質公債費比率（分子）の構造'!L$49</f>
        <v>0</v>
      </c>
      <c r="F45" s="182"/>
      <c r="G45" s="182"/>
      <c r="H45" s="182">
        <f>'実質公債費比率（分子）の構造'!M$49</f>
        <v>29</v>
      </c>
      <c r="I45" s="182"/>
      <c r="J45" s="182"/>
      <c r="K45" s="182">
        <f>'実質公債費比率（分子）の構造'!N$49</f>
        <v>53</v>
      </c>
      <c r="L45" s="182"/>
      <c r="M45" s="182"/>
      <c r="N45" s="182">
        <f>'実質公債費比率（分子）の構造'!O$49</f>
        <v>116</v>
      </c>
      <c r="O45" s="182"/>
      <c r="P45" s="182"/>
    </row>
    <row r="46" spans="1:16" x14ac:dyDescent="0.2">
      <c r="A46" s="182" t="s">
        <v>66</v>
      </c>
      <c r="B46" s="182">
        <f>'実質公債費比率（分子）の構造'!K$48</f>
        <v>569</v>
      </c>
      <c r="C46" s="182"/>
      <c r="D46" s="182"/>
      <c r="E46" s="182">
        <f>'実質公債費比率（分子）の構造'!L$48</f>
        <v>486</v>
      </c>
      <c r="F46" s="182"/>
      <c r="G46" s="182"/>
      <c r="H46" s="182">
        <f>'実質公債費比率（分子）の構造'!M$48</f>
        <v>461</v>
      </c>
      <c r="I46" s="182"/>
      <c r="J46" s="182"/>
      <c r="K46" s="182">
        <f>'実質公債費比率（分子）の構造'!N$48</f>
        <v>431</v>
      </c>
      <c r="L46" s="182"/>
      <c r="M46" s="182"/>
      <c r="N46" s="182">
        <f>'実質公債費比率（分子）の構造'!O$48</f>
        <v>399</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2584</v>
      </c>
      <c r="C49" s="182"/>
      <c r="D49" s="182"/>
      <c r="E49" s="182">
        <f>'実質公債費比率（分子）の構造'!L$45</f>
        <v>2595</v>
      </c>
      <c r="F49" s="182"/>
      <c r="G49" s="182"/>
      <c r="H49" s="182">
        <f>'実質公債費比率（分子）の構造'!M$45</f>
        <v>2434</v>
      </c>
      <c r="I49" s="182"/>
      <c r="J49" s="182"/>
      <c r="K49" s="182">
        <f>'実質公債費比率（分子）の構造'!N$45</f>
        <v>2389</v>
      </c>
      <c r="L49" s="182"/>
      <c r="M49" s="182"/>
      <c r="N49" s="182">
        <f>'実質公債費比率（分子）の構造'!O$45</f>
        <v>2502</v>
      </c>
      <c r="O49" s="182"/>
      <c r="P49" s="182"/>
    </row>
    <row r="50" spans="1:16" x14ac:dyDescent="0.2">
      <c r="A50" s="182" t="s">
        <v>70</v>
      </c>
      <c r="B50" s="182" t="e">
        <f>NA()</f>
        <v>#N/A</v>
      </c>
      <c r="C50" s="182">
        <f>IF(ISNUMBER('実質公債費比率（分子）の構造'!K$53),'実質公債費比率（分子）の構造'!K$53,NA())</f>
        <v>194</v>
      </c>
      <c r="D50" s="182" t="e">
        <f>NA()</f>
        <v>#N/A</v>
      </c>
      <c r="E50" s="182" t="e">
        <f>NA()</f>
        <v>#N/A</v>
      </c>
      <c r="F50" s="182">
        <f>IF(ISNUMBER('実質公債費比率（分子）の構造'!L$53),'実質公債費比率（分子）の構造'!L$53,NA())</f>
        <v>210</v>
      </c>
      <c r="G50" s="182" t="e">
        <f>NA()</f>
        <v>#N/A</v>
      </c>
      <c r="H50" s="182" t="e">
        <f>NA()</f>
        <v>#N/A</v>
      </c>
      <c r="I50" s="182">
        <f>IF(ISNUMBER('実質公債費比率（分子）の構造'!M$53),'実質公債費比率（分子）の構造'!M$53,NA())</f>
        <v>25</v>
      </c>
      <c r="J50" s="182" t="e">
        <f>NA()</f>
        <v>#N/A</v>
      </c>
      <c r="K50" s="182" t="e">
        <f>NA()</f>
        <v>#N/A</v>
      </c>
      <c r="L50" s="182">
        <f>IF(ISNUMBER('実質公債費比率（分子）の構造'!N$53),'実質公債費比率（分子）の構造'!N$53,NA())</f>
        <v>-110</v>
      </c>
      <c r="M50" s="182" t="e">
        <f>NA()</f>
        <v>#N/A</v>
      </c>
      <c r="N50" s="182" t="e">
        <f>NA()</f>
        <v>#N/A</v>
      </c>
      <c r="O50" s="182">
        <f>IF(ISNUMBER('実質公債費比率（分子）の構造'!O$53),'実質公債費比率（分子）の構造'!O$53,NA())</f>
        <v>102</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29224</v>
      </c>
      <c r="E56" s="181"/>
      <c r="F56" s="181"/>
      <c r="G56" s="181">
        <f>'将来負担比率（分子）の構造'!J$52</f>
        <v>29376</v>
      </c>
      <c r="H56" s="181"/>
      <c r="I56" s="181"/>
      <c r="J56" s="181">
        <f>'将来負担比率（分子）の構造'!K$52</f>
        <v>29244</v>
      </c>
      <c r="K56" s="181"/>
      <c r="L56" s="181"/>
      <c r="M56" s="181">
        <f>'将来負担比率（分子）の構造'!L$52</f>
        <v>28495</v>
      </c>
      <c r="N56" s="181"/>
      <c r="O56" s="181"/>
      <c r="P56" s="181">
        <f>'将来負担比率（分子）の構造'!M$52</f>
        <v>27721</v>
      </c>
    </row>
    <row r="57" spans="1:16" x14ac:dyDescent="0.2">
      <c r="A57" s="181" t="s">
        <v>42</v>
      </c>
      <c r="B57" s="181"/>
      <c r="C57" s="181"/>
      <c r="D57" s="181">
        <f>'将来負担比率（分子）の構造'!I$51</f>
        <v>7588</v>
      </c>
      <c r="E57" s="181"/>
      <c r="F57" s="181"/>
      <c r="G57" s="181">
        <f>'将来負担比率（分子）の構造'!J$51</f>
        <v>7189</v>
      </c>
      <c r="H57" s="181"/>
      <c r="I57" s="181"/>
      <c r="J57" s="181">
        <f>'将来負担比率（分子）の構造'!K$51</f>
        <v>5617</v>
      </c>
      <c r="K57" s="181"/>
      <c r="L57" s="181"/>
      <c r="M57" s="181">
        <f>'将来負担比率（分子）の構造'!L$51</f>
        <v>5083</v>
      </c>
      <c r="N57" s="181"/>
      <c r="O57" s="181"/>
      <c r="P57" s="181">
        <f>'将来負担比率（分子）の構造'!M$51</f>
        <v>4655</v>
      </c>
    </row>
    <row r="58" spans="1:16" x14ac:dyDescent="0.2">
      <c r="A58" s="181" t="s">
        <v>41</v>
      </c>
      <c r="B58" s="181"/>
      <c r="C58" s="181"/>
      <c r="D58" s="181">
        <f>'将来負担比率（分子）の構造'!I$50</f>
        <v>2168</v>
      </c>
      <c r="E58" s="181"/>
      <c r="F58" s="181"/>
      <c r="G58" s="181">
        <f>'将来負担比率（分子）の構造'!J$50</f>
        <v>3578</v>
      </c>
      <c r="H58" s="181"/>
      <c r="I58" s="181"/>
      <c r="J58" s="181">
        <f>'将来負担比率（分子）の構造'!K$50</f>
        <v>3527</v>
      </c>
      <c r="K58" s="181"/>
      <c r="L58" s="181"/>
      <c r="M58" s="181">
        <f>'将来負担比率（分子）の構造'!L$50</f>
        <v>3350</v>
      </c>
      <c r="N58" s="181"/>
      <c r="O58" s="181"/>
      <c r="P58" s="181">
        <f>'将来負担比率（分子）の構造'!M$50</f>
        <v>4103</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5894</v>
      </c>
      <c r="C62" s="181"/>
      <c r="D62" s="181"/>
      <c r="E62" s="181">
        <f>'将来負担比率（分子）の構造'!J$45</f>
        <v>5822</v>
      </c>
      <c r="F62" s="181"/>
      <c r="G62" s="181"/>
      <c r="H62" s="181">
        <f>'将来負担比率（分子）の構造'!K$45</f>
        <v>5466</v>
      </c>
      <c r="I62" s="181"/>
      <c r="J62" s="181"/>
      <c r="K62" s="181">
        <f>'将来負担比率（分子）の構造'!L$45</f>
        <v>5240</v>
      </c>
      <c r="L62" s="181"/>
      <c r="M62" s="181"/>
      <c r="N62" s="181">
        <f>'将来負担比率（分子）の構造'!M$45</f>
        <v>4891</v>
      </c>
      <c r="O62" s="181"/>
      <c r="P62" s="181"/>
    </row>
    <row r="63" spans="1:16" x14ac:dyDescent="0.2">
      <c r="A63" s="181" t="s">
        <v>34</v>
      </c>
      <c r="B63" s="181">
        <f>'将来負担比率（分子）の構造'!I$44</f>
        <v>917</v>
      </c>
      <c r="C63" s="181"/>
      <c r="D63" s="181"/>
      <c r="E63" s="181">
        <f>'将来負担比率（分子）の構造'!J$44</f>
        <v>2270</v>
      </c>
      <c r="F63" s="181"/>
      <c r="G63" s="181"/>
      <c r="H63" s="181">
        <f>'将来負担比率（分子）の構造'!K$44</f>
        <v>4270</v>
      </c>
      <c r="I63" s="181"/>
      <c r="J63" s="181"/>
      <c r="K63" s="181">
        <f>'将来負担比率（分子）の構造'!L$44</f>
        <v>4269</v>
      </c>
      <c r="L63" s="181"/>
      <c r="M63" s="181"/>
      <c r="N63" s="181">
        <f>'将来負担比率（分子）の構造'!M$44</f>
        <v>4231</v>
      </c>
      <c r="O63" s="181"/>
      <c r="P63" s="181"/>
    </row>
    <row r="64" spans="1:16" x14ac:dyDescent="0.2">
      <c r="A64" s="181" t="s">
        <v>33</v>
      </c>
      <c r="B64" s="181">
        <f>'将来負担比率（分子）の構造'!I$43</f>
        <v>6499</v>
      </c>
      <c r="C64" s="181"/>
      <c r="D64" s="181"/>
      <c r="E64" s="181">
        <f>'将来負担比率（分子）の構造'!J$43</f>
        <v>6289</v>
      </c>
      <c r="F64" s="181"/>
      <c r="G64" s="181"/>
      <c r="H64" s="181">
        <f>'将来負担比率（分子）の構造'!K$43</f>
        <v>5156</v>
      </c>
      <c r="I64" s="181"/>
      <c r="J64" s="181"/>
      <c r="K64" s="181">
        <f>'将来負担比率（分子）の構造'!L$43</f>
        <v>4435</v>
      </c>
      <c r="L64" s="181"/>
      <c r="M64" s="181"/>
      <c r="N64" s="181">
        <f>'将来負担比率（分子）の構造'!M$43</f>
        <v>3787</v>
      </c>
      <c r="O64" s="181"/>
      <c r="P64" s="181"/>
    </row>
    <row r="65" spans="1:16" x14ac:dyDescent="0.2">
      <c r="A65" s="181" t="s">
        <v>32</v>
      </c>
      <c r="B65" s="181">
        <f>'将来負担比率（分子）の構造'!I$42</f>
        <v>708</v>
      </c>
      <c r="C65" s="181"/>
      <c r="D65" s="181"/>
      <c r="E65" s="181">
        <f>'将来負担比率（分子）の構造'!J$42</f>
        <v>361</v>
      </c>
      <c r="F65" s="181"/>
      <c r="G65" s="181"/>
      <c r="H65" s="181">
        <f>'将来負担比率（分子）の構造'!K$42</f>
        <v>173</v>
      </c>
      <c r="I65" s="181"/>
      <c r="J65" s="181"/>
      <c r="K65" s="181">
        <f>'将来負担比率（分子）の構造'!L$42</f>
        <v>470</v>
      </c>
      <c r="L65" s="181"/>
      <c r="M65" s="181"/>
      <c r="N65" s="181">
        <f>'将来負担比率（分子）の構造'!M$42</f>
        <v>470</v>
      </c>
      <c r="O65" s="181"/>
      <c r="P65" s="181"/>
    </row>
    <row r="66" spans="1:16" x14ac:dyDescent="0.2">
      <c r="A66" s="181" t="s">
        <v>31</v>
      </c>
      <c r="B66" s="181">
        <f>'将来負担比率（分子）の構造'!I$41</f>
        <v>27118</v>
      </c>
      <c r="C66" s="181"/>
      <c r="D66" s="181"/>
      <c r="E66" s="181">
        <f>'将来負担比率（分子）の構造'!J$41</f>
        <v>28423</v>
      </c>
      <c r="F66" s="181"/>
      <c r="G66" s="181"/>
      <c r="H66" s="181">
        <f>'将来負担比率（分子）の構造'!K$41</f>
        <v>28609</v>
      </c>
      <c r="I66" s="181"/>
      <c r="J66" s="181"/>
      <c r="K66" s="181">
        <f>'将来負担比率（分子）の構造'!L$41</f>
        <v>28534</v>
      </c>
      <c r="L66" s="181"/>
      <c r="M66" s="181"/>
      <c r="N66" s="181">
        <f>'将来負担比率（分子）の構造'!M$41</f>
        <v>28413</v>
      </c>
      <c r="O66" s="181"/>
      <c r="P66" s="181"/>
    </row>
    <row r="67" spans="1:16" x14ac:dyDescent="0.2">
      <c r="A67" s="181" t="s">
        <v>74</v>
      </c>
      <c r="B67" s="181" t="e">
        <f>NA()</f>
        <v>#N/A</v>
      </c>
      <c r="C67" s="181">
        <f>IF(ISNUMBER('将来負担比率（分子）の構造'!I$53), IF('将来負担比率（分子）の構造'!I$53 &lt; 0, 0, '将来負担比率（分子）の構造'!I$53), NA())</f>
        <v>2157</v>
      </c>
      <c r="D67" s="181" t="e">
        <f>NA()</f>
        <v>#N/A</v>
      </c>
      <c r="E67" s="181" t="e">
        <f>NA()</f>
        <v>#N/A</v>
      </c>
      <c r="F67" s="181">
        <f>IF(ISNUMBER('将来負担比率（分子）の構造'!J$53), IF('将来負担比率（分子）の構造'!J$53 &lt; 0, 0, '将来負担比率（分子）の構造'!J$53), NA())</f>
        <v>3022</v>
      </c>
      <c r="G67" s="181" t="e">
        <f>NA()</f>
        <v>#N/A</v>
      </c>
      <c r="H67" s="181" t="e">
        <f>NA()</f>
        <v>#N/A</v>
      </c>
      <c r="I67" s="181">
        <f>IF(ISNUMBER('将来負担比率（分子）の構造'!K$53), IF('将来負担比率（分子）の構造'!K$53 &lt; 0, 0, '将来負担比率（分子）の構造'!K$53), NA())</f>
        <v>5286</v>
      </c>
      <c r="J67" s="181" t="e">
        <f>NA()</f>
        <v>#N/A</v>
      </c>
      <c r="K67" s="181" t="e">
        <f>NA()</f>
        <v>#N/A</v>
      </c>
      <c r="L67" s="181">
        <f>IF(ISNUMBER('将来負担比率（分子）の構造'!L$53), IF('将来負担比率（分子）の構造'!L$53 &lt; 0, 0, '将来負担比率（分子）の構造'!L$53), NA())</f>
        <v>6020</v>
      </c>
      <c r="M67" s="181" t="e">
        <f>NA()</f>
        <v>#N/A</v>
      </c>
      <c r="N67" s="181" t="e">
        <f>NA()</f>
        <v>#N/A</v>
      </c>
      <c r="O67" s="181">
        <f>IF(ISNUMBER('将来負担比率（分子）の構造'!M$53), IF('将来負担比率（分子）の構造'!M$53 &lt; 0, 0, '将来負担比率（分子）の構造'!M$53), NA())</f>
        <v>5314</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1842</v>
      </c>
      <c r="C72" s="185">
        <f>基金残高に係る経年分析!G55</f>
        <v>1577</v>
      </c>
      <c r="D72" s="185">
        <f>基金残高に係る経年分析!H55</f>
        <v>2221</v>
      </c>
    </row>
    <row r="73" spans="1:16" x14ac:dyDescent="0.2">
      <c r="A73" s="184" t="s">
        <v>77</v>
      </c>
      <c r="B73" s="185" t="str">
        <f>基金残高に係る経年分析!F56</f>
        <v>-</v>
      </c>
      <c r="C73" s="185" t="str">
        <f>基金残高に係る経年分析!G56</f>
        <v>-</v>
      </c>
      <c r="D73" s="185" t="str">
        <f>基金残高に係る経年分析!H56</f>
        <v>-</v>
      </c>
    </row>
    <row r="74" spans="1:16" x14ac:dyDescent="0.2">
      <c r="A74" s="184" t="s">
        <v>78</v>
      </c>
      <c r="B74" s="185">
        <f>基金残高に係る経年分析!F57</f>
        <v>1029</v>
      </c>
      <c r="C74" s="185">
        <f>基金残高に係る経年分析!G57</f>
        <v>1134</v>
      </c>
      <c r="D74" s="185">
        <f>基金残高に係る経年分析!H57</f>
        <v>1062</v>
      </c>
    </row>
  </sheetData>
  <sheetProtection algorithmName="SHA-512" hashValue="A+EBsha/1MPJkx/+YAMkbFw1NOu6e7HwA/9lzgy56wxciiRrBZEvpN6Ne0iOe7Rtex5POE61gb7iQiu76upyhw==" saltValue="VRl/Ot9lNDJ0Boc1bh5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226</v>
      </c>
      <c r="C5" s="672"/>
      <c r="D5" s="672"/>
      <c r="E5" s="672"/>
      <c r="F5" s="672"/>
      <c r="G5" s="672"/>
      <c r="H5" s="672"/>
      <c r="I5" s="672"/>
      <c r="J5" s="672"/>
      <c r="K5" s="672"/>
      <c r="L5" s="672"/>
      <c r="M5" s="672"/>
      <c r="N5" s="672"/>
      <c r="O5" s="672"/>
      <c r="P5" s="672"/>
      <c r="Q5" s="673"/>
      <c r="R5" s="674">
        <v>19455489</v>
      </c>
      <c r="S5" s="675"/>
      <c r="T5" s="675"/>
      <c r="U5" s="675"/>
      <c r="V5" s="675"/>
      <c r="W5" s="675"/>
      <c r="X5" s="675"/>
      <c r="Y5" s="676"/>
      <c r="Z5" s="677">
        <v>32.9</v>
      </c>
      <c r="AA5" s="677"/>
      <c r="AB5" s="677"/>
      <c r="AC5" s="677"/>
      <c r="AD5" s="678">
        <v>18264747</v>
      </c>
      <c r="AE5" s="678"/>
      <c r="AF5" s="678"/>
      <c r="AG5" s="678"/>
      <c r="AH5" s="678"/>
      <c r="AI5" s="678"/>
      <c r="AJ5" s="678"/>
      <c r="AK5" s="678"/>
      <c r="AL5" s="679">
        <v>77.2</v>
      </c>
      <c r="AM5" s="680"/>
      <c r="AN5" s="680"/>
      <c r="AO5" s="681"/>
      <c r="AP5" s="671" t="s">
        <v>227</v>
      </c>
      <c r="AQ5" s="672"/>
      <c r="AR5" s="672"/>
      <c r="AS5" s="672"/>
      <c r="AT5" s="672"/>
      <c r="AU5" s="672"/>
      <c r="AV5" s="672"/>
      <c r="AW5" s="672"/>
      <c r="AX5" s="672"/>
      <c r="AY5" s="672"/>
      <c r="AZ5" s="672"/>
      <c r="BA5" s="672"/>
      <c r="BB5" s="672"/>
      <c r="BC5" s="672"/>
      <c r="BD5" s="672"/>
      <c r="BE5" s="672"/>
      <c r="BF5" s="673"/>
      <c r="BG5" s="685">
        <v>18264747</v>
      </c>
      <c r="BH5" s="686"/>
      <c r="BI5" s="686"/>
      <c r="BJ5" s="686"/>
      <c r="BK5" s="686"/>
      <c r="BL5" s="686"/>
      <c r="BM5" s="686"/>
      <c r="BN5" s="687"/>
      <c r="BO5" s="688">
        <v>93.9</v>
      </c>
      <c r="BP5" s="688"/>
      <c r="BQ5" s="688"/>
      <c r="BR5" s="688"/>
      <c r="BS5" s="689">
        <v>72</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2">
      <c r="B6" s="682" t="s">
        <v>231</v>
      </c>
      <c r="C6" s="683"/>
      <c r="D6" s="683"/>
      <c r="E6" s="683"/>
      <c r="F6" s="683"/>
      <c r="G6" s="683"/>
      <c r="H6" s="683"/>
      <c r="I6" s="683"/>
      <c r="J6" s="683"/>
      <c r="K6" s="683"/>
      <c r="L6" s="683"/>
      <c r="M6" s="683"/>
      <c r="N6" s="683"/>
      <c r="O6" s="683"/>
      <c r="P6" s="683"/>
      <c r="Q6" s="684"/>
      <c r="R6" s="685">
        <v>223163</v>
      </c>
      <c r="S6" s="686"/>
      <c r="T6" s="686"/>
      <c r="U6" s="686"/>
      <c r="V6" s="686"/>
      <c r="W6" s="686"/>
      <c r="X6" s="686"/>
      <c r="Y6" s="687"/>
      <c r="Z6" s="688">
        <v>0.4</v>
      </c>
      <c r="AA6" s="688"/>
      <c r="AB6" s="688"/>
      <c r="AC6" s="688"/>
      <c r="AD6" s="689">
        <v>223163</v>
      </c>
      <c r="AE6" s="689"/>
      <c r="AF6" s="689"/>
      <c r="AG6" s="689"/>
      <c r="AH6" s="689"/>
      <c r="AI6" s="689"/>
      <c r="AJ6" s="689"/>
      <c r="AK6" s="689"/>
      <c r="AL6" s="690">
        <v>0.9</v>
      </c>
      <c r="AM6" s="691"/>
      <c r="AN6" s="691"/>
      <c r="AO6" s="692"/>
      <c r="AP6" s="682" t="s">
        <v>232</v>
      </c>
      <c r="AQ6" s="683"/>
      <c r="AR6" s="683"/>
      <c r="AS6" s="683"/>
      <c r="AT6" s="683"/>
      <c r="AU6" s="683"/>
      <c r="AV6" s="683"/>
      <c r="AW6" s="683"/>
      <c r="AX6" s="683"/>
      <c r="AY6" s="683"/>
      <c r="AZ6" s="683"/>
      <c r="BA6" s="683"/>
      <c r="BB6" s="683"/>
      <c r="BC6" s="683"/>
      <c r="BD6" s="683"/>
      <c r="BE6" s="683"/>
      <c r="BF6" s="684"/>
      <c r="BG6" s="685">
        <v>18264747</v>
      </c>
      <c r="BH6" s="686"/>
      <c r="BI6" s="686"/>
      <c r="BJ6" s="686"/>
      <c r="BK6" s="686"/>
      <c r="BL6" s="686"/>
      <c r="BM6" s="686"/>
      <c r="BN6" s="687"/>
      <c r="BO6" s="688">
        <v>93.9</v>
      </c>
      <c r="BP6" s="688"/>
      <c r="BQ6" s="688"/>
      <c r="BR6" s="688"/>
      <c r="BS6" s="689">
        <v>72</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266543</v>
      </c>
      <c r="CS6" s="686"/>
      <c r="CT6" s="686"/>
      <c r="CU6" s="686"/>
      <c r="CV6" s="686"/>
      <c r="CW6" s="686"/>
      <c r="CX6" s="686"/>
      <c r="CY6" s="687"/>
      <c r="CZ6" s="679">
        <v>0.5</v>
      </c>
      <c r="DA6" s="680"/>
      <c r="DB6" s="680"/>
      <c r="DC6" s="699"/>
      <c r="DD6" s="694" t="s">
        <v>179</v>
      </c>
      <c r="DE6" s="686"/>
      <c r="DF6" s="686"/>
      <c r="DG6" s="686"/>
      <c r="DH6" s="686"/>
      <c r="DI6" s="686"/>
      <c r="DJ6" s="686"/>
      <c r="DK6" s="686"/>
      <c r="DL6" s="686"/>
      <c r="DM6" s="686"/>
      <c r="DN6" s="686"/>
      <c r="DO6" s="686"/>
      <c r="DP6" s="687"/>
      <c r="DQ6" s="694">
        <v>266543</v>
      </c>
      <c r="DR6" s="686"/>
      <c r="DS6" s="686"/>
      <c r="DT6" s="686"/>
      <c r="DU6" s="686"/>
      <c r="DV6" s="686"/>
      <c r="DW6" s="686"/>
      <c r="DX6" s="686"/>
      <c r="DY6" s="686"/>
      <c r="DZ6" s="686"/>
      <c r="EA6" s="686"/>
      <c r="EB6" s="686"/>
      <c r="EC6" s="695"/>
    </row>
    <row r="7" spans="2:143" ht="11.25" customHeight="1" x14ac:dyDescent="0.2">
      <c r="B7" s="682" t="s">
        <v>234</v>
      </c>
      <c r="C7" s="683"/>
      <c r="D7" s="683"/>
      <c r="E7" s="683"/>
      <c r="F7" s="683"/>
      <c r="G7" s="683"/>
      <c r="H7" s="683"/>
      <c r="I7" s="683"/>
      <c r="J7" s="683"/>
      <c r="K7" s="683"/>
      <c r="L7" s="683"/>
      <c r="M7" s="683"/>
      <c r="N7" s="683"/>
      <c r="O7" s="683"/>
      <c r="P7" s="683"/>
      <c r="Q7" s="684"/>
      <c r="R7" s="685">
        <v>11257</v>
      </c>
      <c r="S7" s="686"/>
      <c r="T7" s="686"/>
      <c r="U7" s="686"/>
      <c r="V7" s="686"/>
      <c r="W7" s="686"/>
      <c r="X7" s="686"/>
      <c r="Y7" s="687"/>
      <c r="Z7" s="688">
        <v>0</v>
      </c>
      <c r="AA7" s="688"/>
      <c r="AB7" s="688"/>
      <c r="AC7" s="688"/>
      <c r="AD7" s="689">
        <v>11257</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9049699</v>
      </c>
      <c r="BH7" s="686"/>
      <c r="BI7" s="686"/>
      <c r="BJ7" s="686"/>
      <c r="BK7" s="686"/>
      <c r="BL7" s="686"/>
      <c r="BM7" s="686"/>
      <c r="BN7" s="687"/>
      <c r="BO7" s="688">
        <v>46.5</v>
      </c>
      <c r="BP7" s="688"/>
      <c r="BQ7" s="688"/>
      <c r="BR7" s="688"/>
      <c r="BS7" s="689">
        <v>72</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21230299</v>
      </c>
      <c r="CS7" s="686"/>
      <c r="CT7" s="686"/>
      <c r="CU7" s="686"/>
      <c r="CV7" s="686"/>
      <c r="CW7" s="686"/>
      <c r="CX7" s="686"/>
      <c r="CY7" s="687"/>
      <c r="CZ7" s="688">
        <v>37.1</v>
      </c>
      <c r="DA7" s="688"/>
      <c r="DB7" s="688"/>
      <c r="DC7" s="688"/>
      <c r="DD7" s="694">
        <v>61350</v>
      </c>
      <c r="DE7" s="686"/>
      <c r="DF7" s="686"/>
      <c r="DG7" s="686"/>
      <c r="DH7" s="686"/>
      <c r="DI7" s="686"/>
      <c r="DJ7" s="686"/>
      <c r="DK7" s="686"/>
      <c r="DL7" s="686"/>
      <c r="DM7" s="686"/>
      <c r="DN7" s="686"/>
      <c r="DO7" s="686"/>
      <c r="DP7" s="687"/>
      <c r="DQ7" s="694">
        <v>7308267</v>
      </c>
      <c r="DR7" s="686"/>
      <c r="DS7" s="686"/>
      <c r="DT7" s="686"/>
      <c r="DU7" s="686"/>
      <c r="DV7" s="686"/>
      <c r="DW7" s="686"/>
      <c r="DX7" s="686"/>
      <c r="DY7" s="686"/>
      <c r="DZ7" s="686"/>
      <c r="EA7" s="686"/>
      <c r="EB7" s="686"/>
      <c r="EC7" s="695"/>
    </row>
    <row r="8" spans="2:143" ht="11.25" customHeight="1" x14ac:dyDescent="0.2">
      <c r="B8" s="682" t="s">
        <v>237</v>
      </c>
      <c r="C8" s="683"/>
      <c r="D8" s="683"/>
      <c r="E8" s="683"/>
      <c r="F8" s="683"/>
      <c r="G8" s="683"/>
      <c r="H8" s="683"/>
      <c r="I8" s="683"/>
      <c r="J8" s="683"/>
      <c r="K8" s="683"/>
      <c r="L8" s="683"/>
      <c r="M8" s="683"/>
      <c r="N8" s="683"/>
      <c r="O8" s="683"/>
      <c r="P8" s="683"/>
      <c r="Q8" s="684"/>
      <c r="R8" s="685">
        <v>95087</v>
      </c>
      <c r="S8" s="686"/>
      <c r="T8" s="686"/>
      <c r="U8" s="686"/>
      <c r="V8" s="686"/>
      <c r="W8" s="686"/>
      <c r="X8" s="686"/>
      <c r="Y8" s="687"/>
      <c r="Z8" s="688">
        <v>0.2</v>
      </c>
      <c r="AA8" s="688"/>
      <c r="AB8" s="688"/>
      <c r="AC8" s="688"/>
      <c r="AD8" s="689">
        <v>95087</v>
      </c>
      <c r="AE8" s="689"/>
      <c r="AF8" s="689"/>
      <c r="AG8" s="689"/>
      <c r="AH8" s="689"/>
      <c r="AI8" s="689"/>
      <c r="AJ8" s="689"/>
      <c r="AK8" s="689"/>
      <c r="AL8" s="690">
        <v>0.4</v>
      </c>
      <c r="AM8" s="691"/>
      <c r="AN8" s="691"/>
      <c r="AO8" s="692"/>
      <c r="AP8" s="682" t="s">
        <v>238</v>
      </c>
      <c r="AQ8" s="683"/>
      <c r="AR8" s="683"/>
      <c r="AS8" s="683"/>
      <c r="AT8" s="683"/>
      <c r="AU8" s="683"/>
      <c r="AV8" s="683"/>
      <c r="AW8" s="683"/>
      <c r="AX8" s="683"/>
      <c r="AY8" s="683"/>
      <c r="AZ8" s="683"/>
      <c r="BA8" s="683"/>
      <c r="BB8" s="683"/>
      <c r="BC8" s="683"/>
      <c r="BD8" s="683"/>
      <c r="BE8" s="683"/>
      <c r="BF8" s="684"/>
      <c r="BG8" s="685">
        <v>239652</v>
      </c>
      <c r="BH8" s="686"/>
      <c r="BI8" s="686"/>
      <c r="BJ8" s="686"/>
      <c r="BK8" s="686"/>
      <c r="BL8" s="686"/>
      <c r="BM8" s="686"/>
      <c r="BN8" s="687"/>
      <c r="BO8" s="688">
        <v>1.2</v>
      </c>
      <c r="BP8" s="688"/>
      <c r="BQ8" s="688"/>
      <c r="BR8" s="688"/>
      <c r="BS8" s="694" t="s">
        <v>239</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20772112</v>
      </c>
      <c r="CS8" s="686"/>
      <c r="CT8" s="686"/>
      <c r="CU8" s="686"/>
      <c r="CV8" s="686"/>
      <c r="CW8" s="686"/>
      <c r="CX8" s="686"/>
      <c r="CY8" s="687"/>
      <c r="CZ8" s="688">
        <v>36.299999999999997</v>
      </c>
      <c r="DA8" s="688"/>
      <c r="DB8" s="688"/>
      <c r="DC8" s="688"/>
      <c r="DD8" s="694">
        <v>171773</v>
      </c>
      <c r="DE8" s="686"/>
      <c r="DF8" s="686"/>
      <c r="DG8" s="686"/>
      <c r="DH8" s="686"/>
      <c r="DI8" s="686"/>
      <c r="DJ8" s="686"/>
      <c r="DK8" s="686"/>
      <c r="DL8" s="686"/>
      <c r="DM8" s="686"/>
      <c r="DN8" s="686"/>
      <c r="DO8" s="686"/>
      <c r="DP8" s="687"/>
      <c r="DQ8" s="694">
        <v>9970047</v>
      </c>
      <c r="DR8" s="686"/>
      <c r="DS8" s="686"/>
      <c r="DT8" s="686"/>
      <c r="DU8" s="686"/>
      <c r="DV8" s="686"/>
      <c r="DW8" s="686"/>
      <c r="DX8" s="686"/>
      <c r="DY8" s="686"/>
      <c r="DZ8" s="686"/>
      <c r="EA8" s="686"/>
      <c r="EB8" s="686"/>
      <c r="EC8" s="695"/>
    </row>
    <row r="9" spans="2:143" ht="11.25" customHeight="1" x14ac:dyDescent="0.2">
      <c r="B9" s="682" t="s">
        <v>241</v>
      </c>
      <c r="C9" s="683"/>
      <c r="D9" s="683"/>
      <c r="E9" s="683"/>
      <c r="F9" s="683"/>
      <c r="G9" s="683"/>
      <c r="H9" s="683"/>
      <c r="I9" s="683"/>
      <c r="J9" s="683"/>
      <c r="K9" s="683"/>
      <c r="L9" s="683"/>
      <c r="M9" s="683"/>
      <c r="N9" s="683"/>
      <c r="O9" s="683"/>
      <c r="P9" s="683"/>
      <c r="Q9" s="684"/>
      <c r="R9" s="685">
        <v>112409</v>
      </c>
      <c r="S9" s="686"/>
      <c r="T9" s="686"/>
      <c r="U9" s="686"/>
      <c r="V9" s="686"/>
      <c r="W9" s="686"/>
      <c r="X9" s="686"/>
      <c r="Y9" s="687"/>
      <c r="Z9" s="688">
        <v>0.2</v>
      </c>
      <c r="AA9" s="688"/>
      <c r="AB9" s="688"/>
      <c r="AC9" s="688"/>
      <c r="AD9" s="689">
        <v>112409</v>
      </c>
      <c r="AE9" s="689"/>
      <c r="AF9" s="689"/>
      <c r="AG9" s="689"/>
      <c r="AH9" s="689"/>
      <c r="AI9" s="689"/>
      <c r="AJ9" s="689"/>
      <c r="AK9" s="689"/>
      <c r="AL9" s="690">
        <v>0.5</v>
      </c>
      <c r="AM9" s="691"/>
      <c r="AN9" s="691"/>
      <c r="AO9" s="692"/>
      <c r="AP9" s="682" t="s">
        <v>242</v>
      </c>
      <c r="AQ9" s="683"/>
      <c r="AR9" s="683"/>
      <c r="AS9" s="683"/>
      <c r="AT9" s="683"/>
      <c r="AU9" s="683"/>
      <c r="AV9" s="683"/>
      <c r="AW9" s="683"/>
      <c r="AX9" s="683"/>
      <c r="AY9" s="683"/>
      <c r="AZ9" s="683"/>
      <c r="BA9" s="683"/>
      <c r="BB9" s="683"/>
      <c r="BC9" s="683"/>
      <c r="BD9" s="683"/>
      <c r="BE9" s="683"/>
      <c r="BF9" s="684"/>
      <c r="BG9" s="685">
        <v>7777657</v>
      </c>
      <c r="BH9" s="686"/>
      <c r="BI9" s="686"/>
      <c r="BJ9" s="686"/>
      <c r="BK9" s="686"/>
      <c r="BL9" s="686"/>
      <c r="BM9" s="686"/>
      <c r="BN9" s="687"/>
      <c r="BO9" s="688">
        <v>40</v>
      </c>
      <c r="BP9" s="688"/>
      <c r="BQ9" s="688"/>
      <c r="BR9" s="688"/>
      <c r="BS9" s="694" t="s">
        <v>239</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2985949</v>
      </c>
      <c r="CS9" s="686"/>
      <c r="CT9" s="686"/>
      <c r="CU9" s="686"/>
      <c r="CV9" s="686"/>
      <c r="CW9" s="686"/>
      <c r="CX9" s="686"/>
      <c r="CY9" s="687"/>
      <c r="CZ9" s="688">
        <v>5.2</v>
      </c>
      <c r="DA9" s="688"/>
      <c r="DB9" s="688"/>
      <c r="DC9" s="688"/>
      <c r="DD9" s="694">
        <v>23903</v>
      </c>
      <c r="DE9" s="686"/>
      <c r="DF9" s="686"/>
      <c r="DG9" s="686"/>
      <c r="DH9" s="686"/>
      <c r="DI9" s="686"/>
      <c r="DJ9" s="686"/>
      <c r="DK9" s="686"/>
      <c r="DL9" s="686"/>
      <c r="DM9" s="686"/>
      <c r="DN9" s="686"/>
      <c r="DO9" s="686"/>
      <c r="DP9" s="687"/>
      <c r="DQ9" s="694">
        <v>2732703</v>
      </c>
      <c r="DR9" s="686"/>
      <c r="DS9" s="686"/>
      <c r="DT9" s="686"/>
      <c r="DU9" s="686"/>
      <c r="DV9" s="686"/>
      <c r="DW9" s="686"/>
      <c r="DX9" s="686"/>
      <c r="DY9" s="686"/>
      <c r="DZ9" s="686"/>
      <c r="EA9" s="686"/>
      <c r="EB9" s="686"/>
      <c r="EC9" s="695"/>
    </row>
    <row r="10" spans="2:143" ht="11.25" customHeight="1" x14ac:dyDescent="0.2">
      <c r="B10" s="682" t="s">
        <v>244</v>
      </c>
      <c r="C10" s="683"/>
      <c r="D10" s="683"/>
      <c r="E10" s="683"/>
      <c r="F10" s="683"/>
      <c r="G10" s="683"/>
      <c r="H10" s="683"/>
      <c r="I10" s="683"/>
      <c r="J10" s="683"/>
      <c r="K10" s="683"/>
      <c r="L10" s="683"/>
      <c r="M10" s="683"/>
      <c r="N10" s="683"/>
      <c r="O10" s="683"/>
      <c r="P10" s="683"/>
      <c r="Q10" s="684"/>
      <c r="R10" s="685" t="s">
        <v>239</v>
      </c>
      <c r="S10" s="686"/>
      <c r="T10" s="686"/>
      <c r="U10" s="686"/>
      <c r="V10" s="686"/>
      <c r="W10" s="686"/>
      <c r="X10" s="686"/>
      <c r="Y10" s="687"/>
      <c r="Z10" s="688" t="s">
        <v>179</v>
      </c>
      <c r="AA10" s="688"/>
      <c r="AB10" s="688"/>
      <c r="AC10" s="688"/>
      <c r="AD10" s="689" t="s">
        <v>239</v>
      </c>
      <c r="AE10" s="689"/>
      <c r="AF10" s="689"/>
      <c r="AG10" s="689"/>
      <c r="AH10" s="689"/>
      <c r="AI10" s="689"/>
      <c r="AJ10" s="689"/>
      <c r="AK10" s="689"/>
      <c r="AL10" s="690" t="s">
        <v>239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329412</v>
      </c>
      <c r="BH10" s="686"/>
      <c r="BI10" s="686"/>
      <c r="BJ10" s="686"/>
      <c r="BK10" s="686"/>
      <c r="BL10" s="686"/>
      <c r="BM10" s="686"/>
      <c r="BN10" s="687"/>
      <c r="BO10" s="688">
        <v>1.7</v>
      </c>
      <c r="BP10" s="688"/>
      <c r="BQ10" s="688"/>
      <c r="BR10" s="688"/>
      <c r="BS10" s="694" t="s">
        <v>239</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91146</v>
      </c>
      <c r="CS10" s="686"/>
      <c r="CT10" s="686"/>
      <c r="CU10" s="686"/>
      <c r="CV10" s="686"/>
      <c r="CW10" s="686"/>
      <c r="CX10" s="686"/>
      <c r="CY10" s="687"/>
      <c r="CZ10" s="688">
        <v>0.2</v>
      </c>
      <c r="DA10" s="688"/>
      <c r="DB10" s="688"/>
      <c r="DC10" s="688"/>
      <c r="DD10" s="694" t="s">
        <v>179</v>
      </c>
      <c r="DE10" s="686"/>
      <c r="DF10" s="686"/>
      <c r="DG10" s="686"/>
      <c r="DH10" s="686"/>
      <c r="DI10" s="686"/>
      <c r="DJ10" s="686"/>
      <c r="DK10" s="686"/>
      <c r="DL10" s="686"/>
      <c r="DM10" s="686"/>
      <c r="DN10" s="686"/>
      <c r="DO10" s="686"/>
      <c r="DP10" s="687"/>
      <c r="DQ10" s="694">
        <v>26146</v>
      </c>
      <c r="DR10" s="686"/>
      <c r="DS10" s="686"/>
      <c r="DT10" s="686"/>
      <c r="DU10" s="686"/>
      <c r="DV10" s="686"/>
      <c r="DW10" s="686"/>
      <c r="DX10" s="686"/>
      <c r="DY10" s="686"/>
      <c r="DZ10" s="686"/>
      <c r="EA10" s="686"/>
      <c r="EB10" s="686"/>
      <c r="EC10" s="695"/>
    </row>
    <row r="11" spans="2:143" ht="11.25" customHeight="1" x14ac:dyDescent="0.2">
      <c r="B11" s="682" t="s">
        <v>247</v>
      </c>
      <c r="C11" s="683"/>
      <c r="D11" s="683"/>
      <c r="E11" s="683"/>
      <c r="F11" s="683"/>
      <c r="G11" s="683"/>
      <c r="H11" s="683"/>
      <c r="I11" s="683"/>
      <c r="J11" s="683"/>
      <c r="K11" s="683"/>
      <c r="L11" s="683"/>
      <c r="M11" s="683"/>
      <c r="N11" s="683"/>
      <c r="O11" s="683"/>
      <c r="P11" s="683"/>
      <c r="Q11" s="684"/>
      <c r="R11" s="685">
        <v>2501105</v>
      </c>
      <c r="S11" s="686"/>
      <c r="T11" s="686"/>
      <c r="U11" s="686"/>
      <c r="V11" s="686"/>
      <c r="W11" s="686"/>
      <c r="X11" s="686"/>
      <c r="Y11" s="687"/>
      <c r="Z11" s="690">
        <v>4.2</v>
      </c>
      <c r="AA11" s="691"/>
      <c r="AB11" s="691"/>
      <c r="AC11" s="703"/>
      <c r="AD11" s="694">
        <v>2501105</v>
      </c>
      <c r="AE11" s="686"/>
      <c r="AF11" s="686"/>
      <c r="AG11" s="686"/>
      <c r="AH11" s="686"/>
      <c r="AI11" s="686"/>
      <c r="AJ11" s="686"/>
      <c r="AK11" s="687"/>
      <c r="AL11" s="690">
        <v>10.6</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702978</v>
      </c>
      <c r="BH11" s="686"/>
      <c r="BI11" s="686"/>
      <c r="BJ11" s="686"/>
      <c r="BK11" s="686"/>
      <c r="BL11" s="686"/>
      <c r="BM11" s="686"/>
      <c r="BN11" s="687"/>
      <c r="BO11" s="688">
        <v>3.6</v>
      </c>
      <c r="BP11" s="688"/>
      <c r="BQ11" s="688"/>
      <c r="BR11" s="688"/>
      <c r="BS11" s="694">
        <v>72</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74698</v>
      </c>
      <c r="CS11" s="686"/>
      <c r="CT11" s="686"/>
      <c r="CU11" s="686"/>
      <c r="CV11" s="686"/>
      <c r="CW11" s="686"/>
      <c r="CX11" s="686"/>
      <c r="CY11" s="687"/>
      <c r="CZ11" s="688">
        <v>0.1</v>
      </c>
      <c r="DA11" s="688"/>
      <c r="DB11" s="688"/>
      <c r="DC11" s="688"/>
      <c r="DD11" s="694">
        <v>11005</v>
      </c>
      <c r="DE11" s="686"/>
      <c r="DF11" s="686"/>
      <c r="DG11" s="686"/>
      <c r="DH11" s="686"/>
      <c r="DI11" s="686"/>
      <c r="DJ11" s="686"/>
      <c r="DK11" s="686"/>
      <c r="DL11" s="686"/>
      <c r="DM11" s="686"/>
      <c r="DN11" s="686"/>
      <c r="DO11" s="686"/>
      <c r="DP11" s="687"/>
      <c r="DQ11" s="694">
        <v>65583</v>
      </c>
      <c r="DR11" s="686"/>
      <c r="DS11" s="686"/>
      <c r="DT11" s="686"/>
      <c r="DU11" s="686"/>
      <c r="DV11" s="686"/>
      <c r="DW11" s="686"/>
      <c r="DX11" s="686"/>
      <c r="DY11" s="686"/>
      <c r="DZ11" s="686"/>
      <c r="EA11" s="686"/>
      <c r="EB11" s="686"/>
      <c r="EC11" s="695"/>
    </row>
    <row r="12" spans="2:143" ht="11.25" customHeight="1" x14ac:dyDescent="0.2">
      <c r="B12" s="682" t="s">
        <v>250</v>
      </c>
      <c r="C12" s="683"/>
      <c r="D12" s="683"/>
      <c r="E12" s="683"/>
      <c r="F12" s="683"/>
      <c r="G12" s="683"/>
      <c r="H12" s="683"/>
      <c r="I12" s="683"/>
      <c r="J12" s="683"/>
      <c r="K12" s="683"/>
      <c r="L12" s="683"/>
      <c r="M12" s="683"/>
      <c r="N12" s="683"/>
      <c r="O12" s="683"/>
      <c r="P12" s="683"/>
      <c r="Q12" s="684"/>
      <c r="R12" s="685" t="s">
        <v>179</v>
      </c>
      <c r="S12" s="686"/>
      <c r="T12" s="686"/>
      <c r="U12" s="686"/>
      <c r="V12" s="686"/>
      <c r="W12" s="686"/>
      <c r="X12" s="686"/>
      <c r="Y12" s="687"/>
      <c r="Z12" s="688" t="s">
        <v>179</v>
      </c>
      <c r="AA12" s="688"/>
      <c r="AB12" s="688"/>
      <c r="AC12" s="688"/>
      <c r="AD12" s="689" t="s">
        <v>239</v>
      </c>
      <c r="AE12" s="689"/>
      <c r="AF12" s="689"/>
      <c r="AG12" s="689"/>
      <c r="AH12" s="689"/>
      <c r="AI12" s="689"/>
      <c r="AJ12" s="689"/>
      <c r="AK12" s="689"/>
      <c r="AL12" s="690" t="s">
        <v>179</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8323899</v>
      </c>
      <c r="BH12" s="686"/>
      <c r="BI12" s="686"/>
      <c r="BJ12" s="686"/>
      <c r="BK12" s="686"/>
      <c r="BL12" s="686"/>
      <c r="BM12" s="686"/>
      <c r="BN12" s="687"/>
      <c r="BO12" s="688">
        <v>42.8</v>
      </c>
      <c r="BP12" s="688"/>
      <c r="BQ12" s="688"/>
      <c r="BR12" s="688"/>
      <c r="BS12" s="694" t="s">
        <v>179</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416805</v>
      </c>
      <c r="CS12" s="686"/>
      <c r="CT12" s="686"/>
      <c r="CU12" s="686"/>
      <c r="CV12" s="686"/>
      <c r="CW12" s="686"/>
      <c r="CX12" s="686"/>
      <c r="CY12" s="687"/>
      <c r="CZ12" s="688">
        <v>0.7</v>
      </c>
      <c r="DA12" s="688"/>
      <c r="DB12" s="688"/>
      <c r="DC12" s="688"/>
      <c r="DD12" s="694">
        <v>55259</v>
      </c>
      <c r="DE12" s="686"/>
      <c r="DF12" s="686"/>
      <c r="DG12" s="686"/>
      <c r="DH12" s="686"/>
      <c r="DI12" s="686"/>
      <c r="DJ12" s="686"/>
      <c r="DK12" s="686"/>
      <c r="DL12" s="686"/>
      <c r="DM12" s="686"/>
      <c r="DN12" s="686"/>
      <c r="DO12" s="686"/>
      <c r="DP12" s="687"/>
      <c r="DQ12" s="694">
        <v>413864</v>
      </c>
      <c r="DR12" s="686"/>
      <c r="DS12" s="686"/>
      <c r="DT12" s="686"/>
      <c r="DU12" s="686"/>
      <c r="DV12" s="686"/>
      <c r="DW12" s="686"/>
      <c r="DX12" s="686"/>
      <c r="DY12" s="686"/>
      <c r="DZ12" s="686"/>
      <c r="EA12" s="686"/>
      <c r="EB12" s="686"/>
      <c r="EC12" s="695"/>
    </row>
    <row r="13" spans="2:143" ht="11.25" customHeight="1" x14ac:dyDescent="0.2">
      <c r="B13" s="682" t="s">
        <v>253</v>
      </c>
      <c r="C13" s="683"/>
      <c r="D13" s="683"/>
      <c r="E13" s="683"/>
      <c r="F13" s="683"/>
      <c r="G13" s="683"/>
      <c r="H13" s="683"/>
      <c r="I13" s="683"/>
      <c r="J13" s="683"/>
      <c r="K13" s="683"/>
      <c r="L13" s="683"/>
      <c r="M13" s="683"/>
      <c r="N13" s="683"/>
      <c r="O13" s="683"/>
      <c r="P13" s="683"/>
      <c r="Q13" s="684"/>
      <c r="R13" s="685" t="s">
        <v>179</v>
      </c>
      <c r="S13" s="686"/>
      <c r="T13" s="686"/>
      <c r="U13" s="686"/>
      <c r="V13" s="686"/>
      <c r="W13" s="686"/>
      <c r="X13" s="686"/>
      <c r="Y13" s="687"/>
      <c r="Z13" s="688" t="s">
        <v>239</v>
      </c>
      <c r="AA13" s="688"/>
      <c r="AB13" s="688"/>
      <c r="AC13" s="688"/>
      <c r="AD13" s="689" t="s">
        <v>254</v>
      </c>
      <c r="AE13" s="689"/>
      <c r="AF13" s="689"/>
      <c r="AG13" s="689"/>
      <c r="AH13" s="689"/>
      <c r="AI13" s="689"/>
      <c r="AJ13" s="689"/>
      <c r="AK13" s="689"/>
      <c r="AL13" s="690" t="s">
        <v>179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8264240</v>
      </c>
      <c r="BH13" s="686"/>
      <c r="BI13" s="686"/>
      <c r="BJ13" s="686"/>
      <c r="BK13" s="686"/>
      <c r="BL13" s="686"/>
      <c r="BM13" s="686"/>
      <c r="BN13" s="687"/>
      <c r="BO13" s="688">
        <v>42.5</v>
      </c>
      <c r="BP13" s="688"/>
      <c r="BQ13" s="688"/>
      <c r="BR13" s="688"/>
      <c r="BS13" s="694" t="s">
        <v>179</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2530582</v>
      </c>
      <c r="CS13" s="686"/>
      <c r="CT13" s="686"/>
      <c r="CU13" s="686"/>
      <c r="CV13" s="686"/>
      <c r="CW13" s="686"/>
      <c r="CX13" s="686"/>
      <c r="CY13" s="687"/>
      <c r="CZ13" s="688">
        <v>4.4000000000000004</v>
      </c>
      <c r="DA13" s="688"/>
      <c r="DB13" s="688"/>
      <c r="DC13" s="688"/>
      <c r="DD13" s="694">
        <v>923524</v>
      </c>
      <c r="DE13" s="686"/>
      <c r="DF13" s="686"/>
      <c r="DG13" s="686"/>
      <c r="DH13" s="686"/>
      <c r="DI13" s="686"/>
      <c r="DJ13" s="686"/>
      <c r="DK13" s="686"/>
      <c r="DL13" s="686"/>
      <c r="DM13" s="686"/>
      <c r="DN13" s="686"/>
      <c r="DO13" s="686"/>
      <c r="DP13" s="687"/>
      <c r="DQ13" s="694">
        <v>1700116</v>
      </c>
      <c r="DR13" s="686"/>
      <c r="DS13" s="686"/>
      <c r="DT13" s="686"/>
      <c r="DU13" s="686"/>
      <c r="DV13" s="686"/>
      <c r="DW13" s="686"/>
      <c r="DX13" s="686"/>
      <c r="DY13" s="686"/>
      <c r="DZ13" s="686"/>
      <c r="EA13" s="686"/>
      <c r="EB13" s="686"/>
      <c r="EC13" s="695"/>
    </row>
    <row r="14" spans="2:143" ht="11.25" customHeight="1" x14ac:dyDescent="0.2">
      <c r="B14" s="682" t="s">
        <v>257</v>
      </c>
      <c r="C14" s="683"/>
      <c r="D14" s="683"/>
      <c r="E14" s="683"/>
      <c r="F14" s="683"/>
      <c r="G14" s="683"/>
      <c r="H14" s="683"/>
      <c r="I14" s="683"/>
      <c r="J14" s="683"/>
      <c r="K14" s="683"/>
      <c r="L14" s="683"/>
      <c r="M14" s="683"/>
      <c r="N14" s="683"/>
      <c r="O14" s="683"/>
      <c r="P14" s="683"/>
      <c r="Q14" s="684"/>
      <c r="R14" s="685">
        <v>62</v>
      </c>
      <c r="S14" s="686"/>
      <c r="T14" s="686"/>
      <c r="U14" s="686"/>
      <c r="V14" s="686"/>
      <c r="W14" s="686"/>
      <c r="X14" s="686"/>
      <c r="Y14" s="687"/>
      <c r="Z14" s="688">
        <v>0</v>
      </c>
      <c r="AA14" s="688"/>
      <c r="AB14" s="688"/>
      <c r="AC14" s="688"/>
      <c r="AD14" s="689">
        <v>62</v>
      </c>
      <c r="AE14" s="689"/>
      <c r="AF14" s="689"/>
      <c r="AG14" s="689"/>
      <c r="AH14" s="689"/>
      <c r="AI14" s="689"/>
      <c r="AJ14" s="689"/>
      <c r="AK14" s="689"/>
      <c r="AL14" s="690">
        <v>0</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178722</v>
      </c>
      <c r="BH14" s="686"/>
      <c r="BI14" s="686"/>
      <c r="BJ14" s="686"/>
      <c r="BK14" s="686"/>
      <c r="BL14" s="686"/>
      <c r="BM14" s="686"/>
      <c r="BN14" s="687"/>
      <c r="BO14" s="688">
        <v>0.9</v>
      </c>
      <c r="BP14" s="688"/>
      <c r="BQ14" s="688"/>
      <c r="BR14" s="688"/>
      <c r="BS14" s="694" t="s">
        <v>179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2081194</v>
      </c>
      <c r="CS14" s="686"/>
      <c r="CT14" s="686"/>
      <c r="CU14" s="686"/>
      <c r="CV14" s="686"/>
      <c r="CW14" s="686"/>
      <c r="CX14" s="686"/>
      <c r="CY14" s="687"/>
      <c r="CZ14" s="688">
        <v>3.6</v>
      </c>
      <c r="DA14" s="688"/>
      <c r="DB14" s="688"/>
      <c r="DC14" s="688"/>
      <c r="DD14" s="694">
        <v>425856</v>
      </c>
      <c r="DE14" s="686"/>
      <c r="DF14" s="686"/>
      <c r="DG14" s="686"/>
      <c r="DH14" s="686"/>
      <c r="DI14" s="686"/>
      <c r="DJ14" s="686"/>
      <c r="DK14" s="686"/>
      <c r="DL14" s="686"/>
      <c r="DM14" s="686"/>
      <c r="DN14" s="686"/>
      <c r="DO14" s="686"/>
      <c r="DP14" s="687"/>
      <c r="DQ14" s="694">
        <v>1739004</v>
      </c>
      <c r="DR14" s="686"/>
      <c r="DS14" s="686"/>
      <c r="DT14" s="686"/>
      <c r="DU14" s="686"/>
      <c r="DV14" s="686"/>
      <c r="DW14" s="686"/>
      <c r="DX14" s="686"/>
      <c r="DY14" s="686"/>
      <c r="DZ14" s="686"/>
      <c r="EA14" s="686"/>
      <c r="EB14" s="686"/>
      <c r="EC14" s="695"/>
    </row>
    <row r="15" spans="2:143" ht="11.25" customHeight="1" x14ac:dyDescent="0.2">
      <c r="B15" s="682" t="s">
        <v>260</v>
      </c>
      <c r="C15" s="683"/>
      <c r="D15" s="683"/>
      <c r="E15" s="683"/>
      <c r="F15" s="683"/>
      <c r="G15" s="683"/>
      <c r="H15" s="683"/>
      <c r="I15" s="683"/>
      <c r="J15" s="683"/>
      <c r="K15" s="683"/>
      <c r="L15" s="683"/>
      <c r="M15" s="683"/>
      <c r="N15" s="683"/>
      <c r="O15" s="683"/>
      <c r="P15" s="683"/>
      <c r="Q15" s="684"/>
      <c r="R15" s="685" t="s">
        <v>179</v>
      </c>
      <c r="S15" s="686"/>
      <c r="T15" s="686"/>
      <c r="U15" s="686"/>
      <c r="V15" s="686"/>
      <c r="W15" s="686"/>
      <c r="X15" s="686"/>
      <c r="Y15" s="687"/>
      <c r="Z15" s="688" t="s">
        <v>179</v>
      </c>
      <c r="AA15" s="688"/>
      <c r="AB15" s="688"/>
      <c r="AC15" s="688"/>
      <c r="AD15" s="689" t="s">
        <v>239</v>
      </c>
      <c r="AE15" s="689"/>
      <c r="AF15" s="689"/>
      <c r="AG15" s="689"/>
      <c r="AH15" s="689"/>
      <c r="AI15" s="689"/>
      <c r="AJ15" s="689"/>
      <c r="AK15" s="689"/>
      <c r="AL15" s="690" t="s">
        <v>179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712427</v>
      </c>
      <c r="BH15" s="686"/>
      <c r="BI15" s="686"/>
      <c r="BJ15" s="686"/>
      <c r="BK15" s="686"/>
      <c r="BL15" s="686"/>
      <c r="BM15" s="686"/>
      <c r="BN15" s="687"/>
      <c r="BO15" s="688">
        <v>3.7</v>
      </c>
      <c r="BP15" s="688"/>
      <c r="BQ15" s="688"/>
      <c r="BR15" s="688"/>
      <c r="BS15" s="694" t="s">
        <v>179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4208831</v>
      </c>
      <c r="CS15" s="686"/>
      <c r="CT15" s="686"/>
      <c r="CU15" s="686"/>
      <c r="CV15" s="686"/>
      <c r="CW15" s="686"/>
      <c r="CX15" s="686"/>
      <c r="CY15" s="687"/>
      <c r="CZ15" s="688">
        <v>7.4</v>
      </c>
      <c r="DA15" s="688"/>
      <c r="DB15" s="688"/>
      <c r="DC15" s="688"/>
      <c r="DD15" s="694">
        <v>224351</v>
      </c>
      <c r="DE15" s="686"/>
      <c r="DF15" s="686"/>
      <c r="DG15" s="686"/>
      <c r="DH15" s="686"/>
      <c r="DI15" s="686"/>
      <c r="DJ15" s="686"/>
      <c r="DK15" s="686"/>
      <c r="DL15" s="686"/>
      <c r="DM15" s="686"/>
      <c r="DN15" s="686"/>
      <c r="DO15" s="686"/>
      <c r="DP15" s="687"/>
      <c r="DQ15" s="694">
        <v>3485659</v>
      </c>
      <c r="DR15" s="686"/>
      <c r="DS15" s="686"/>
      <c r="DT15" s="686"/>
      <c r="DU15" s="686"/>
      <c r="DV15" s="686"/>
      <c r="DW15" s="686"/>
      <c r="DX15" s="686"/>
      <c r="DY15" s="686"/>
      <c r="DZ15" s="686"/>
      <c r="EA15" s="686"/>
      <c r="EB15" s="686"/>
      <c r="EC15" s="695"/>
    </row>
    <row r="16" spans="2:143" ht="11.25" customHeight="1" x14ac:dyDescent="0.2">
      <c r="B16" s="682" t="s">
        <v>263</v>
      </c>
      <c r="C16" s="683"/>
      <c r="D16" s="683"/>
      <c r="E16" s="683"/>
      <c r="F16" s="683"/>
      <c r="G16" s="683"/>
      <c r="H16" s="683"/>
      <c r="I16" s="683"/>
      <c r="J16" s="683"/>
      <c r="K16" s="683"/>
      <c r="L16" s="683"/>
      <c r="M16" s="683"/>
      <c r="N16" s="683"/>
      <c r="O16" s="683"/>
      <c r="P16" s="683"/>
      <c r="Q16" s="684"/>
      <c r="R16" s="685">
        <v>39048</v>
      </c>
      <c r="S16" s="686"/>
      <c r="T16" s="686"/>
      <c r="U16" s="686"/>
      <c r="V16" s="686"/>
      <c r="W16" s="686"/>
      <c r="X16" s="686"/>
      <c r="Y16" s="687"/>
      <c r="Z16" s="688">
        <v>0.1</v>
      </c>
      <c r="AA16" s="688"/>
      <c r="AB16" s="688"/>
      <c r="AC16" s="688"/>
      <c r="AD16" s="689">
        <v>39048</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254</v>
      </c>
      <c r="BH16" s="686"/>
      <c r="BI16" s="686"/>
      <c r="BJ16" s="686"/>
      <c r="BK16" s="686"/>
      <c r="BL16" s="686"/>
      <c r="BM16" s="686"/>
      <c r="BN16" s="687"/>
      <c r="BO16" s="688" t="s">
        <v>239</v>
      </c>
      <c r="BP16" s="688"/>
      <c r="BQ16" s="688"/>
      <c r="BR16" s="688"/>
      <c r="BS16" s="694" t="s">
        <v>179</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25102</v>
      </c>
      <c r="CS16" s="686"/>
      <c r="CT16" s="686"/>
      <c r="CU16" s="686"/>
      <c r="CV16" s="686"/>
      <c r="CW16" s="686"/>
      <c r="CX16" s="686"/>
      <c r="CY16" s="687"/>
      <c r="CZ16" s="688">
        <v>0</v>
      </c>
      <c r="DA16" s="688"/>
      <c r="DB16" s="688"/>
      <c r="DC16" s="688"/>
      <c r="DD16" s="694" t="s">
        <v>179</v>
      </c>
      <c r="DE16" s="686"/>
      <c r="DF16" s="686"/>
      <c r="DG16" s="686"/>
      <c r="DH16" s="686"/>
      <c r="DI16" s="686"/>
      <c r="DJ16" s="686"/>
      <c r="DK16" s="686"/>
      <c r="DL16" s="686"/>
      <c r="DM16" s="686"/>
      <c r="DN16" s="686"/>
      <c r="DO16" s="686"/>
      <c r="DP16" s="687"/>
      <c r="DQ16" s="694" t="s">
        <v>239</v>
      </c>
      <c r="DR16" s="686"/>
      <c r="DS16" s="686"/>
      <c r="DT16" s="686"/>
      <c r="DU16" s="686"/>
      <c r="DV16" s="686"/>
      <c r="DW16" s="686"/>
      <c r="DX16" s="686"/>
      <c r="DY16" s="686"/>
      <c r="DZ16" s="686"/>
      <c r="EA16" s="686"/>
      <c r="EB16" s="686"/>
      <c r="EC16" s="695"/>
    </row>
    <row r="17" spans="2:133" ht="11.25" customHeight="1" x14ac:dyDescent="0.2">
      <c r="B17" s="682" t="s">
        <v>266</v>
      </c>
      <c r="C17" s="683"/>
      <c r="D17" s="683"/>
      <c r="E17" s="683"/>
      <c r="F17" s="683"/>
      <c r="G17" s="683"/>
      <c r="H17" s="683"/>
      <c r="I17" s="683"/>
      <c r="J17" s="683"/>
      <c r="K17" s="683"/>
      <c r="L17" s="683"/>
      <c r="M17" s="683"/>
      <c r="N17" s="683"/>
      <c r="O17" s="683"/>
      <c r="P17" s="683"/>
      <c r="Q17" s="684"/>
      <c r="R17" s="685">
        <v>116239</v>
      </c>
      <c r="S17" s="686"/>
      <c r="T17" s="686"/>
      <c r="U17" s="686"/>
      <c r="V17" s="686"/>
      <c r="W17" s="686"/>
      <c r="X17" s="686"/>
      <c r="Y17" s="687"/>
      <c r="Z17" s="688">
        <v>0.2</v>
      </c>
      <c r="AA17" s="688"/>
      <c r="AB17" s="688"/>
      <c r="AC17" s="688"/>
      <c r="AD17" s="689">
        <v>116239</v>
      </c>
      <c r="AE17" s="689"/>
      <c r="AF17" s="689"/>
      <c r="AG17" s="689"/>
      <c r="AH17" s="689"/>
      <c r="AI17" s="689"/>
      <c r="AJ17" s="689"/>
      <c r="AK17" s="689"/>
      <c r="AL17" s="690">
        <v>0.5</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239</v>
      </c>
      <c r="BH17" s="686"/>
      <c r="BI17" s="686"/>
      <c r="BJ17" s="686"/>
      <c r="BK17" s="686"/>
      <c r="BL17" s="686"/>
      <c r="BM17" s="686"/>
      <c r="BN17" s="687"/>
      <c r="BO17" s="688" t="s">
        <v>179</v>
      </c>
      <c r="BP17" s="688"/>
      <c r="BQ17" s="688"/>
      <c r="BR17" s="688"/>
      <c r="BS17" s="694" t="s">
        <v>179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2502603</v>
      </c>
      <c r="CS17" s="686"/>
      <c r="CT17" s="686"/>
      <c r="CU17" s="686"/>
      <c r="CV17" s="686"/>
      <c r="CW17" s="686"/>
      <c r="CX17" s="686"/>
      <c r="CY17" s="687"/>
      <c r="CZ17" s="688">
        <v>4.4000000000000004</v>
      </c>
      <c r="DA17" s="688"/>
      <c r="DB17" s="688"/>
      <c r="DC17" s="688"/>
      <c r="DD17" s="694" t="s">
        <v>179</v>
      </c>
      <c r="DE17" s="686"/>
      <c r="DF17" s="686"/>
      <c r="DG17" s="686"/>
      <c r="DH17" s="686"/>
      <c r="DI17" s="686"/>
      <c r="DJ17" s="686"/>
      <c r="DK17" s="686"/>
      <c r="DL17" s="686"/>
      <c r="DM17" s="686"/>
      <c r="DN17" s="686"/>
      <c r="DO17" s="686"/>
      <c r="DP17" s="687"/>
      <c r="DQ17" s="694">
        <v>2502603</v>
      </c>
      <c r="DR17" s="686"/>
      <c r="DS17" s="686"/>
      <c r="DT17" s="686"/>
      <c r="DU17" s="686"/>
      <c r="DV17" s="686"/>
      <c r="DW17" s="686"/>
      <c r="DX17" s="686"/>
      <c r="DY17" s="686"/>
      <c r="DZ17" s="686"/>
      <c r="EA17" s="686"/>
      <c r="EB17" s="686"/>
      <c r="EC17" s="695"/>
    </row>
    <row r="18" spans="2:133" ht="11.25" customHeight="1" x14ac:dyDescent="0.2">
      <c r="B18" s="682" t="s">
        <v>269</v>
      </c>
      <c r="C18" s="683"/>
      <c r="D18" s="683"/>
      <c r="E18" s="683"/>
      <c r="F18" s="683"/>
      <c r="G18" s="683"/>
      <c r="H18" s="683"/>
      <c r="I18" s="683"/>
      <c r="J18" s="683"/>
      <c r="K18" s="683"/>
      <c r="L18" s="683"/>
      <c r="M18" s="683"/>
      <c r="N18" s="683"/>
      <c r="O18" s="683"/>
      <c r="P18" s="683"/>
      <c r="Q18" s="684"/>
      <c r="R18" s="685">
        <v>181250</v>
      </c>
      <c r="S18" s="686"/>
      <c r="T18" s="686"/>
      <c r="U18" s="686"/>
      <c r="V18" s="686"/>
      <c r="W18" s="686"/>
      <c r="X18" s="686"/>
      <c r="Y18" s="687"/>
      <c r="Z18" s="688">
        <v>0.3</v>
      </c>
      <c r="AA18" s="688"/>
      <c r="AB18" s="688"/>
      <c r="AC18" s="688"/>
      <c r="AD18" s="689">
        <v>181250</v>
      </c>
      <c r="AE18" s="689"/>
      <c r="AF18" s="689"/>
      <c r="AG18" s="689"/>
      <c r="AH18" s="689"/>
      <c r="AI18" s="689"/>
      <c r="AJ18" s="689"/>
      <c r="AK18" s="689"/>
      <c r="AL18" s="690">
        <v>0.8</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254</v>
      </c>
      <c r="BH18" s="686"/>
      <c r="BI18" s="686"/>
      <c r="BJ18" s="686"/>
      <c r="BK18" s="686"/>
      <c r="BL18" s="686"/>
      <c r="BM18" s="686"/>
      <c r="BN18" s="687"/>
      <c r="BO18" s="688" t="s">
        <v>179</v>
      </c>
      <c r="BP18" s="688"/>
      <c r="BQ18" s="688"/>
      <c r="BR18" s="688"/>
      <c r="BS18" s="694" t="s">
        <v>179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239</v>
      </c>
      <c r="CS18" s="686"/>
      <c r="CT18" s="686"/>
      <c r="CU18" s="686"/>
      <c r="CV18" s="686"/>
      <c r="CW18" s="686"/>
      <c r="CX18" s="686"/>
      <c r="CY18" s="687"/>
      <c r="CZ18" s="688" t="s">
        <v>239</v>
      </c>
      <c r="DA18" s="688"/>
      <c r="DB18" s="688"/>
      <c r="DC18" s="688"/>
      <c r="DD18" s="694" t="s">
        <v>239</v>
      </c>
      <c r="DE18" s="686"/>
      <c r="DF18" s="686"/>
      <c r="DG18" s="686"/>
      <c r="DH18" s="686"/>
      <c r="DI18" s="686"/>
      <c r="DJ18" s="686"/>
      <c r="DK18" s="686"/>
      <c r="DL18" s="686"/>
      <c r="DM18" s="686"/>
      <c r="DN18" s="686"/>
      <c r="DO18" s="686"/>
      <c r="DP18" s="687"/>
      <c r="DQ18" s="694" t="s">
        <v>239</v>
      </c>
      <c r="DR18" s="686"/>
      <c r="DS18" s="686"/>
      <c r="DT18" s="686"/>
      <c r="DU18" s="686"/>
      <c r="DV18" s="686"/>
      <c r="DW18" s="686"/>
      <c r="DX18" s="686"/>
      <c r="DY18" s="686"/>
      <c r="DZ18" s="686"/>
      <c r="EA18" s="686"/>
      <c r="EB18" s="686"/>
      <c r="EC18" s="695"/>
    </row>
    <row r="19" spans="2:133" ht="11.25" customHeight="1" x14ac:dyDescent="0.2">
      <c r="B19" s="682" t="s">
        <v>272</v>
      </c>
      <c r="C19" s="683"/>
      <c r="D19" s="683"/>
      <c r="E19" s="683"/>
      <c r="F19" s="683"/>
      <c r="G19" s="683"/>
      <c r="H19" s="683"/>
      <c r="I19" s="683"/>
      <c r="J19" s="683"/>
      <c r="K19" s="683"/>
      <c r="L19" s="683"/>
      <c r="M19" s="683"/>
      <c r="N19" s="683"/>
      <c r="O19" s="683"/>
      <c r="P19" s="683"/>
      <c r="Q19" s="684"/>
      <c r="R19" s="685">
        <v>157519</v>
      </c>
      <c r="S19" s="686"/>
      <c r="T19" s="686"/>
      <c r="U19" s="686"/>
      <c r="V19" s="686"/>
      <c r="W19" s="686"/>
      <c r="X19" s="686"/>
      <c r="Y19" s="687"/>
      <c r="Z19" s="688">
        <v>0.3</v>
      </c>
      <c r="AA19" s="688"/>
      <c r="AB19" s="688"/>
      <c r="AC19" s="688"/>
      <c r="AD19" s="689">
        <v>157519</v>
      </c>
      <c r="AE19" s="689"/>
      <c r="AF19" s="689"/>
      <c r="AG19" s="689"/>
      <c r="AH19" s="689"/>
      <c r="AI19" s="689"/>
      <c r="AJ19" s="689"/>
      <c r="AK19" s="689"/>
      <c r="AL19" s="690">
        <v>0.7</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1190742</v>
      </c>
      <c r="BH19" s="686"/>
      <c r="BI19" s="686"/>
      <c r="BJ19" s="686"/>
      <c r="BK19" s="686"/>
      <c r="BL19" s="686"/>
      <c r="BM19" s="686"/>
      <c r="BN19" s="687"/>
      <c r="BO19" s="688">
        <v>6.1</v>
      </c>
      <c r="BP19" s="688"/>
      <c r="BQ19" s="688"/>
      <c r="BR19" s="688"/>
      <c r="BS19" s="694" t="s">
        <v>239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179</v>
      </c>
      <c r="CS19" s="686"/>
      <c r="CT19" s="686"/>
      <c r="CU19" s="686"/>
      <c r="CV19" s="686"/>
      <c r="CW19" s="686"/>
      <c r="CX19" s="686"/>
      <c r="CY19" s="687"/>
      <c r="CZ19" s="688" t="s">
        <v>239</v>
      </c>
      <c r="DA19" s="688"/>
      <c r="DB19" s="688"/>
      <c r="DC19" s="688"/>
      <c r="DD19" s="694" t="s">
        <v>239</v>
      </c>
      <c r="DE19" s="686"/>
      <c r="DF19" s="686"/>
      <c r="DG19" s="686"/>
      <c r="DH19" s="686"/>
      <c r="DI19" s="686"/>
      <c r="DJ19" s="686"/>
      <c r="DK19" s="686"/>
      <c r="DL19" s="686"/>
      <c r="DM19" s="686"/>
      <c r="DN19" s="686"/>
      <c r="DO19" s="686"/>
      <c r="DP19" s="687"/>
      <c r="DQ19" s="694" t="s">
        <v>239</v>
      </c>
      <c r="DR19" s="686"/>
      <c r="DS19" s="686"/>
      <c r="DT19" s="686"/>
      <c r="DU19" s="686"/>
      <c r="DV19" s="686"/>
      <c r="DW19" s="686"/>
      <c r="DX19" s="686"/>
      <c r="DY19" s="686"/>
      <c r="DZ19" s="686"/>
      <c r="EA19" s="686"/>
      <c r="EB19" s="686"/>
      <c r="EC19" s="695"/>
    </row>
    <row r="20" spans="2:133" ht="11.25" customHeight="1" x14ac:dyDescent="0.2">
      <c r="B20" s="682" t="s">
        <v>275</v>
      </c>
      <c r="C20" s="683"/>
      <c r="D20" s="683"/>
      <c r="E20" s="683"/>
      <c r="F20" s="683"/>
      <c r="G20" s="683"/>
      <c r="H20" s="683"/>
      <c r="I20" s="683"/>
      <c r="J20" s="683"/>
      <c r="K20" s="683"/>
      <c r="L20" s="683"/>
      <c r="M20" s="683"/>
      <c r="N20" s="683"/>
      <c r="O20" s="683"/>
      <c r="P20" s="683"/>
      <c r="Q20" s="684"/>
      <c r="R20" s="685">
        <v>18690</v>
      </c>
      <c r="S20" s="686"/>
      <c r="T20" s="686"/>
      <c r="U20" s="686"/>
      <c r="V20" s="686"/>
      <c r="W20" s="686"/>
      <c r="X20" s="686"/>
      <c r="Y20" s="687"/>
      <c r="Z20" s="688">
        <v>0</v>
      </c>
      <c r="AA20" s="688"/>
      <c r="AB20" s="688"/>
      <c r="AC20" s="688"/>
      <c r="AD20" s="689">
        <v>18690</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1190742</v>
      </c>
      <c r="BH20" s="686"/>
      <c r="BI20" s="686"/>
      <c r="BJ20" s="686"/>
      <c r="BK20" s="686"/>
      <c r="BL20" s="686"/>
      <c r="BM20" s="686"/>
      <c r="BN20" s="687"/>
      <c r="BO20" s="688">
        <v>6.1</v>
      </c>
      <c r="BP20" s="688"/>
      <c r="BQ20" s="688"/>
      <c r="BR20" s="688"/>
      <c r="BS20" s="694" t="s">
        <v>239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57185864</v>
      </c>
      <c r="CS20" s="686"/>
      <c r="CT20" s="686"/>
      <c r="CU20" s="686"/>
      <c r="CV20" s="686"/>
      <c r="CW20" s="686"/>
      <c r="CX20" s="686"/>
      <c r="CY20" s="687"/>
      <c r="CZ20" s="688">
        <v>100</v>
      </c>
      <c r="DA20" s="688"/>
      <c r="DB20" s="688"/>
      <c r="DC20" s="688"/>
      <c r="DD20" s="694">
        <v>1897021</v>
      </c>
      <c r="DE20" s="686"/>
      <c r="DF20" s="686"/>
      <c r="DG20" s="686"/>
      <c r="DH20" s="686"/>
      <c r="DI20" s="686"/>
      <c r="DJ20" s="686"/>
      <c r="DK20" s="686"/>
      <c r="DL20" s="686"/>
      <c r="DM20" s="686"/>
      <c r="DN20" s="686"/>
      <c r="DO20" s="686"/>
      <c r="DP20" s="687"/>
      <c r="DQ20" s="694">
        <v>30210535</v>
      </c>
      <c r="DR20" s="686"/>
      <c r="DS20" s="686"/>
      <c r="DT20" s="686"/>
      <c r="DU20" s="686"/>
      <c r="DV20" s="686"/>
      <c r="DW20" s="686"/>
      <c r="DX20" s="686"/>
      <c r="DY20" s="686"/>
      <c r="DZ20" s="686"/>
      <c r="EA20" s="686"/>
      <c r="EB20" s="686"/>
      <c r="EC20" s="695"/>
    </row>
    <row r="21" spans="2:133" ht="11.25" customHeight="1" x14ac:dyDescent="0.2">
      <c r="B21" s="682" t="s">
        <v>278</v>
      </c>
      <c r="C21" s="683"/>
      <c r="D21" s="683"/>
      <c r="E21" s="683"/>
      <c r="F21" s="683"/>
      <c r="G21" s="683"/>
      <c r="H21" s="683"/>
      <c r="I21" s="683"/>
      <c r="J21" s="683"/>
      <c r="K21" s="683"/>
      <c r="L21" s="683"/>
      <c r="M21" s="683"/>
      <c r="N21" s="683"/>
      <c r="O21" s="683"/>
      <c r="P21" s="683"/>
      <c r="Q21" s="684"/>
      <c r="R21" s="685">
        <v>5041</v>
      </c>
      <c r="S21" s="686"/>
      <c r="T21" s="686"/>
      <c r="U21" s="686"/>
      <c r="V21" s="686"/>
      <c r="W21" s="686"/>
      <c r="X21" s="686"/>
      <c r="Y21" s="687"/>
      <c r="Z21" s="688">
        <v>0</v>
      </c>
      <c r="AA21" s="688"/>
      <c r="AB21" s="688"/>
      <c r="AC21" s="688"/>
      <c r="AD21" s="689">
        <v>5041</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239</v>
      </c>
      <c r="BH21" s="686"/>
      <c r="BI21" s="686"/>
      <c r="BJ21" s="686"/>
      <c r="BK21" s="686"/>
      <c r="BL21" s="686"/>
      <c r="BM21" s="686"/>
      <c r="BN21" s="687"/>
      <c r="BO21" s="688" t="s">
        <v>239</v>
      </c>
      <c r="BP21" s="688"/>
      <c r="BQ21" s="688"/>
      <c r="BR21" s="688"/>
      <c r="BS21" s="694" t="s">
        <v>179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280</v>
      </c>
      <c r="C22" s="683"/>
      <c r="D22" s="683"/>
      <c r="E22" s="683"/>
      <c r="F22" s="683"/>
      <c r="G22" s="683"/>
      <c r="H22" s="683"/>
      <c r="I22" s="683"/>
      <c r="J22" s="683"/>
      <c r="K22" s="683"/>
      <c r="L22" s="683"/>
      <c r="M22" s="683"/>
      <c r="N22" s="683"/>
      <c r="O22" s="683"/>
      <c r="P22" s="683"/>
      <c r="Q22" s="684"/>
      <c r="R22" s="685">
        <v>1868281</v>
      </c>
      <c r="S22" s="686"/>
      <c r="T22" s="686"/>
      <c r="U22" s="686"/>
      <c r="V22" s="686"/>
      <c r="W22" s="686"/>
      <c r="X22" s="686"/>
      <c r="Y22" s="687"/>
      <c r="Z22" s="688">
        <v>3.2</v>
      </c>
      <c r="AA22" s="688"/>
      <c r="AB22" s="688"/>
      <c r="AC22" s="688"/>
      <c r="AD22" s="689">
        <v>1722450</v>
      </c>
      <c r="AE22" s="689"/>
      <c r="AF22" s="689"/>
      <c r="AG22" s="689"/>
      <c r="AH22" s="689"/>
      <c r="AI22" s="689"/>
      <c r="AJ22" s="689"/>
      <c r="AK22" s="689"/>
      <c r="AL22" s="690">
        <v>7.3</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239</v>
      </c>
      <c r="BH22" s="686"/>
      <c r="BI22" s="686"/>
      <c r="BJ22" s="686"/>
      <c r="BK22" s="686"/>
      <c r="BL22" s="686"/>
      <c r="BM22" s="686"/>
      <c r="BN22" s="687"/>
      <c r="BO22" s="688" t="s">
        <v>254</v>
      </c>
      <c r="BP22" s="688"/>
      <c r="BQ22" s="688"/>
      <c r="BR22" s="688"/>
      <c r="BS22" s="694" t="s">
        <v>179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283</v>
      </c>
      <c r="C23" s="683"/>
      <c r="D23" s="683"/>
      <c r="E23" s="683"/>
      <c r="F23" s="683"/>
      <c r="G23" s="683"/>
      <c r="H23" s="683"/>
      <c r="I23" s="683"/>
      <c r="J23" s="683"/>
      <c r="K23" s="683"/>
      <c r="L23" s="683"/>
      <c r="M23" s="683"/>
      <c r="N23" s="683"/>
      <c r="O23" s="683"/>
      <c r="P23" s="683"/>
      <c r="Q23" s="684"/>
      <c r="R23" s="685">
        <v>1722450</v>
      </c>
      <c r="S23" s="686"/>
      <c r="T23" s="686"/>
      <c r="U23" s="686"/>
      <c r="V23" s="686"/>
      <c r="W23" s="686"/>
      <c r="X23" s="686"/>
      <c r="Y23" s="687"/>
      <c r="Z23" s="688">
        <v>2.9</v>
      </c>
      <c r="AA23" s="688"/>
      <c r="AB23" s="688"/>
      <c r="AC23" s="688"/>
      <c r="AD23" s="689">
        <v>1722450</v>
      </c>
      <c r="AE23" s="689"/>
      <c r="AF23" s="689"/>
      <c r="AG23" s="689"/>
      <c r="AH23" s="689"/>
      <c r="AI23" s="689"/>
      <c r="AJ23" s="689"/>
      <c r="AK23" s="689"/>
      <c r="AL23" s="690">
        <v>7.3</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v>1190742</v>
      </c>
      <c r="BH23" s="686"/>
      <c r="BI23" s="686"/>
      <c r="BJ23" s="686"/>
      <c r="BK23" s="686"/>
      <c r="BL23" s="686"/>
      <c r="BM23" s="686"/>
      <c r="BN23" s="687"/>
      <c r="BO23" s="688">
        <v>6.1</v>
      </c>
      <c r="BP23" s="688"/>
      <c r="BQ23" s="688"/>
      <c r="BR23" s="688"/>
      <c r="BS23" s="694" t="s">
        <v>179</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2">
      <c r="B24" s="682" t="s">
        <v>290</v>
      </c>
      <c r="C24" s="683"/>
      <c r="D24" s="683"/>
      <c r="E24" s="683"/>
      <c r="F24" s="683"/>
      <c r="G24" s="683"/>
      <c r="H24" s="683"/>
      <c r="I24" s="683"/>
      <c r="J24" s="683"/>
      <c r="K24" s="683"/>
      <c r="L24" s="683"/>
      <c r="M24" s="683"/>
      <c r="N24" s="683"/>
      <c r="O24" s="683"/>
      <c r="P24" s="683"/>
      <c r="Q24" s="684"/>
      <c r="R24" s="685">
        <v>145831</v>
      </c>
      <c r="S24" s="686"/>
      <c r="T24" s="686"/>
      <c r="U24" s="686"/>
      <c r="V24" s="686"/>
      <c r="W24" s="686"/>
      <c r="X24" s="686"/>
      <c r="Y24" s="687"/>
      <c r="Z24" s="688">
        <v>0.2</v>
      </c>
      <c r="AA24" s="688"/>
      <c r="AB24" s="688"/>
      <c r="AC24" s="688"/>
      <c r="AD24" s="689" t="s">
        <v>254</v>
      </c>
      <c r="AE24" s="689"/>
      <c r="AF24" s="689"/>
      <c r="AG24" s="689"/>
      <c r="AH24" s="689"/>
      <c r="AI24" s="689"/>
      <c r="AJ24" s="689"/>
      <c r="AK24" s="689"/>
      <c r="AL24" s="690" t="s">
        <v>179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179</v>
      </c>
      <c r="BH24" s="686"/>
      <c r="BI24" s="686"/>
      <c r="BJ24" s="686"/>
      <c r="BK24" s="686"/>
      <c r="BL24" s="686"/>
      <c r="BM24" s="686"/>
      <c r="BN24" s="687"/>
      <c r="BO24" s="688" t="s">
        <v>179</v>
      </c>
      <c r="BP24" s="688"/>
      <c r="BQ24" s="688"/>
      <c r="BR24" s="688"/>
      <c r="BS24" s="694" t="s">
        <v>179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24485840</v>
      </c>
      <c r="CS24" s="675"/>
      <c r="CT24" s="675"/>
      <c r="CU24" s="675"/>
      <c r="CV24" s="675"/>
      <c r="CW24" s="675"/>
      <c r="CX24" s="675"/>
      <c r="CY24" s="676"/>
      <c r="CZ24" s="679">
        <v>42.8</v>
      </c>
      <c r="DA24" s="680"/>
      <c r="DB24" s="680"/>
      <c r="DC24" s="699"/>
      <c r="DD24" s="724">
        <v>14325842</v>
      </c>
      <c r="DE24" s="675"/>
      <c r="DF24" s="675"/>
      <c r="DG24" s="675"/>
      <c r="DH24" s="675"/>
      <c r="DI24" s="675"/>
      <c r="DJ24" s="675"/>
      <c r="DK24" s="676"/>
      <c r="DL24" s="724">
        <v>14209903</v>
      </c>
      <c r="DM24" s="675"/>
      <c r="DN24" s="675"/>
      <c r="DO24" s="675"/>
      <c r="DP24" s="675"/>
      <c r="DQ24" s="675"/>
      <c r="DR24" s="675"/>
      <c r="DS24" s="675"/>
      <c r="DT24" s="675"/>
      <c r="DU24" s="675"/>
      <c r="DV24" s="676"/>
      <c r="DW24" s="679">
        <v>57.2</v>
      </c>
      <c r="DX24" s="680"/>
      <c r="DY24" s="680"/>
      <c r="DZ24" s="680"/>
      <c r="EA24" s="680"/>
      <c r="EB24" s="680"/>
      <c r="EC24" s="681"/>
    </row>
    <row r="25" spans="2:133" ht="11.25" customHeight="1" x14ac:dyDescent="0.2">
      <c r="B25" s="682" t="s">
        <v>293</v>
      </c>
      <c r="C25" s="683"/>
      <c r="D25" s="683"/>
      <c r="E25" s="683"/>
      <c r="F25" s="683"/>
      <c r="G25" s="683"/>
      <c r="H25" s="683"/>
      <c r="I25" s="683"/>
      <c r="J25" s="683"/>
      <c r="K25" s="683"/>
      <c r="L25" s="683"/>
      <c r="M25" s="683"/>
      <c r="N25" s="683"/>
      <c r="O25" s="683"/>
      <c r="P25" s="683"/>
      <c r="Q25" s="684"/>
      <c r="R25" s="685" t="s">
        <v>179</v>
      </c>
      <c r="S25" s="686"/>
      <c r="T25" s="686"/>
      <c r="U25" s="686"/>
      <c r="V25" s="686"/>
      <c r="W25" s="686"/>
      <c r="X25" s="686"/>
      <c r="Y25" s="687"/>
      <c r="Z25" s="688" t="s">
        <v>179</v>
      </c>
      <c r="AA25" s="688"/>
      <c r="AB25" s="688"/>
      <c r="AC25" s="688"/>
      <c r="AD25" s="689" t="s">
        <v>239</v>
      </c>
      <c r="AE25" s="689"/>
      <c r="AF25" s="689"/>
      <c r="AG25" s="689"/>
      <c r="AH25" s="689"/>
      <c r="AI25" s="689"/>
      <c r="AJ25" s="689"/>
      <c r="AK25" s="689"/>
      <c r="AL25" s="690" t="s">
        <v>239</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239</v>
      </c>
      <c r="BH25" s="686"/>
      <c r="BI25" s="686"/>
      <c r="BJ25" s="686"/>
      <c r="BK25" s="686"/>
      <c r="BL25" s="686"/>
      <c r="BM25" s="686"/>
      <c r="BN25" s="687"/>
      <c r="BO25" s="688" t="s">
        <v>179</v>
      </c>
      <c r="BP25" s="688"/>
      <c r="BQ25" s="688"/>
      <c r="BR25" s="688"/>
      <c r="BS25" s="694" t="s">
        <v>179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8081853</v>
      </c>
      <c r="CS25" s="721"/>
      <c r="CT25" s="721"/>
      <c r="CU25" s="721"/>
      <c r="CV25" s="721"/>
      <c r="CW25" s="721"/>
      <c r="CX25" s="721"/>
      <c r="CY25" s="722"/>
      <c r="CZ25" s="690">
        <v>14.1</v>
      </c>
      <c r="DA25" s="719"/>
      <c r="DB25" s="719"/>
      <c r="DC25" s="723"/>
      <c r="DD25" s="694">
        <v>7622943</v>
      </c>
      <c r="DE25" s="721"/>
      <c r="DF25" s="721"/>
      <c r="DG25" s="721"/>
      <c r="DH25" s="721"/>
      <c r="DI25" s="721"/>
      <c r="DJ25" s="721"/>
      <c r="DK25" s="722"/>
      <c r="DL25" s="694">
        <v>7580309</v>
      </c>
      <c r="DM25" s="721"/>
      <c r="DN25" s="721"/>
      <c r="DO25" s="721"/>
      <c r="DP25" s="721"/>
      <c r="DQ25" s="721"/>
      <c r="DR25" s="721"/>
      <c r="DS25" s="721"/>
      <c r="DT25" s="721"/>
      <c r="DU25" s="721"/>
      <c r="DV25" s="722"/>
      <c r="DW25" s="690">
        <v>30.5</v>
      </c>
      <c r="DX25" s="719"/>
      <c r="DY25" s="719"/>
      <c r="DZ25" s="719"/>
      <c r="EA25" s="719"/>
      <c r="EB25" s="719"/>
      <c r="EC25" s="720"/>
    </row>
    <row r="26" spans="2:133" ht="11.25" customHeight="1" x14ac:dyDescent="0.2">
      <c r="B26" s="682" t="s">
        <v>296</v>
      </c>
      <c r="C26" s="683"/>
      <c r="D26" s="683"/>
      <c r="E26" s="683"/>
      <c r="F26" s="683"/>
      <c r="G26" s="683"/>
      <c r="H26" s="683"/>
      <c r="I26" s="683"/>
      <c r="J26" s="683"/>
      <c r="K26" s="683"/>
      <c r="L26" s="683"/>
      <c r="M26" s="683"/>
      <c r="N26" s="683"/>
      <c r="O26" s="683"/>
      <c r="P26" s="683"/>
      <c r="Q26" s="684"/>
      <c r="R26" s="685">
        <v>24603390</v>
      </c>
      <c r="S26" s="686"/>
      <c r="T26" s="686"/>
      <c r="U26" s="686"/>
      <c r="V26" s="686"/>
      <c r="W26" s="686"/>
      <c r="X26" s="686"/>
      <c r="Y26" s="687"/>
      <c r="Z26" s="688">
        <v>41.6</v>
      </c>
      <c r="AA26" s="688"/>
      <c r="AB26" s="688"/>
      <c r="AC26" s="688"/>
      <c r="AD26" s="689">
        <v>23266817</v>
      </c>
      <c r="AE26" s="689"/>
      <c r="AF26" s="689"/>
      <c r="AG26" s="689"/>
      <c r="AH26" s="689"/>
      <c r="AI26" s="689"/>
      <c r="AJ26" s="689"/>
      <c r="AK26" s="689"/>
      <c r="AL26" s="690">
        <v>98.3</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179</v>
      </c>
      <c r="BH26" s="686"/>
      <c r="BI26" s="686"/>
      <c r="BJ26" s="686"/>
      <c r="BK26" s="686"/>
      <c r="BL26" s="686"/>
      <c r="BM26" s="686"/>
      <c r="BN26" s="687"/>
      <c r="BO26" s="688" t="s">
        <v>254</v>
      </c>
      <c r="BP26" s="688"/>
      <c r="BQ26" s="688"/>
      <c r="BR26" s="688"/>
      <c r="BS26" s="694" t="s">
        <v>179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5269663</v>
      </c>
      <c r="CS26" s="686"/>
      <c r="CT26" s="686"/>
      <c r="CU26" s="686"/>
      <c r="CV26" s="686"/>
      <c r="CW26" s="686"/>
      <c r="CX26" s="686"/>
      <c r="CY26" s="687"/>
      <c r="CZ26" s="690">
        <v>9.1999999999999993</v>
      </c>
      <c r="DA26" s="719"/>
      <c r="DB26" s="719"/>
      <c r="DC26" s="723"/>
      <c r="DD26" s="694">
        <v>4990404</v>
      </c>
      <c r="DE26" s="686"/>
      <c r="DF26" s="686"/>
      <c r="DG26" s="686"/>
      <c r="DH26" s="686"/>
      <c r="DI26" s="686"/>
      <c r="DJ26" s="686"/>
      <c r="DK26" s="687"/>
      <c r="DL26" s="694" t="s">
        <v>179</v>
      </c>
      <c r="DM26" s="686"/>
      <c r="DN26" s="686"/>
      <c r="DO26" s="686"/>
      <c r="DP26" s="686"/>
      <c r="DQ26" s="686"/>
      <c r="DR26" s="686"/>
      <c r="DS26" s="686"/>
      <c r="DT26" s="686"/>
      <c r="DU26" s="686"/>
      <c r="DV26" s="687"/>
      <c r="DW26" s="690" t="s">
        <v>239</v>
      </c>
      <c r="DX26" s="719"/>
      <c r="DY26" s="719"/>
      <c r="DZ26" s="719"/>
      <c r="EA26" s="719"/>
      <c r="EB26" s="719"/>
      <c r="EC26" s="720"/>
    </row>
    <row r="27" spans="2:133" ht="11.25" customHeight="1" x14ac:dyDescent="0.2">
      <c r="B27" s="682" t="s">
        <v>299</v>
      </c>
      <c r="C27" s="683"/>
      <c r="D27" s="683"/>
      <c r="E27" s="683"/>
      <c r="F27" s="683"/>
      <c r="G27" s="683"/>
      <c r="H27" s="683"/>
      <c r="I27" s="683"/>
      <c r="J27" s="683"/>
      <c r="K27" s="683"/>
      <c r="L27" s="683"/>
      <c r="M27" s="683"/>
      <c r="N27" s="683"/>
      <c r="O27" s="683"/>
      <c r="P27" s="683"/>
      <c r="Q27" s="684"/>
      <c r="R27" s="685">
        <v>17795</v>
      </c>
      <c r="S27" s="686"/>
      <c r="T27" s="686"/>
      <c r="U27" s="686"/>
      <c r="V27" s="686"/>
      <c r="W27" s="686"/>
      <c r="X27" s="686"/>
      <c r="Y27" s="687"/>
      <c r="Z27" s="688">
        <v>0</v>
      </c>
      <c r="AA27" s="688"/>
      <c r="AB27" s="688"/>
      <c r="AC27" s="688"/>
      <c r="AD27" s="689">
        <v>17795</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19455489</v>
      </c>
      <c r="BH27" s="686"/>
      <c r="BI27" s="686"/>
      <c r="BJ27" s="686"/>
      <c r="BK27" s="686"/>
      <c r="BL27" s="686"/>
      <c r="BM27" s="686"/>
      <c r="BN27" s="687"/>
      <c r="BO27" s="688">
        <v>100</v>
      </c>
      <c r="BP27" s="688"/>
      <c r="BQ27" s="688"/>
      <c r="BR27" s="688"/>
      <c r="BS27" s="694">
        <v>72</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13901384</v>
      </c>
      <c r="CS27" s="721"/>
      <c r="CT27" s="721"/>
      <c r="CU27" s="721"/>
      <c r="CV27" s="721"/>
      <c r="CW27" s="721"/>
      <c r="CX27" s="721"/>
      <c r="CY27" s="722"/>
      <c r="CZ27" s="690">
        <v>24.3</v>
      </c>
      <c r="DA27" s="719"/>
      <c r="DB27" s="719"/>
      <c r="DC27" s="723"/>
      <c r="DD27" s="694">
        <v>4200296</v>
      </c>
      <c r="DE27" s="721"/>
      <c r="DF27" s="721"/>
      <c r="DG27" s="721"/>
      <c r="DH27" s="721"/>
      <c r="DI27" s="721"/>
      <c r="DJ27" s="721"/>
      <c r="DK27" s="722"/>
      <c r="DL27" s="694">
        <v>4126991</v>
      </c>
      <c r="DM27" s="721"/>
      <c r="DN27" s="721"/>
      <c r="DO27" s="721"/>
      <c r="DP27" s="721"/>
      <c r="DQ27" s="721"/>
      <c r="DR27" s="721"/>
      <c r="DS27" s="721"/>
      <c r="DT27" s="721"/>
      <c r="DU27" s="721"/>
      <c r="DV27" s="722"/>
      <c r="DW27" s="690">
        <v>16.600000000000001</v>
      </c>
      <c r="DX27" s="719"/>
      <c r="DY27" s="719"/>
      <c r="DZ27" s="719"/>
      <c r="EA27" s="719"/>
      <c r="EB27" s="719"/>
      <c r="EC27" s="720"/>
    </row>
    <row r="28" spans="2:133" ht="11.25" customHeight="1" x14ac:dyDescent="0.2">
      <c r="B28" s="682" t="s">
        <v>302</v>
      </c>
      <c r="C28" s="683"/>
      <c r="D28" s="683"/>
      <c r="E28" s="683"/>
      <c r="F28" s="683"/>
      <c r="G28" s="683"/>
      <c r="H28" s="683"/>
      <c r="I28" s="683"/>
      <c r="J28" s="683"/>
      <c r="K28" s="683"/>
      <c r="L28" s="683"/>
      <c r="M28" s="683"/>
      <c r="N28" s="683"/>
      <c r="O28" s="683"/>
      <c r="P28" s="683"/>
      <c r="Q28" s="684"/>
      <c r="R28" s="685">
        <v>153574</v>
      </c>
      <c r="S28" s="686"/>
      <c r="T28" s="686"/>
      <c r="U28" s="686"/>
      <c r="V28" s="686"/>
      <c r="W28" s="686"/>
      <c r="X28" s="686"/>
      <c r="Y28" s="687"/>
      <c r="Z28" s="688">
        <v>0.3</v>
      </c>
      <c r="AA28" s="688"/>
      <c r="AB28" s="688"/>
      <c r="AC28" s="688"/>
      <c r="AD28" s="689" t="s">
        <v>254</v>
      </c>
      <c r="AE28" s="689"/>
      <c r="AF28" s="689"/>
      <c r="AG28" s="689"/>
      <c r="AH28" s="689"/>
      <c r="AI28" s="689"/>
      <c r="AJ28" s="689"/>
      <c r="AK28" s="689"/>
      <c r="AL28" s="690" t="s">
        <v>179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2502603</v>
      </c>
      <c r="CS28" s="686"/>
      <c r="CT28" s="686"/>
      <c r="CU28" s="686"/>
      <c r="CV28" s="686"/>
      <c r="CW28" s="686"/>
      <c r="CX28" s="686"/>
      <c r="CY28" s="687"/>
      <c r="CZ28" s="690">
        <v>4.4000000000000004</v>
      </c>
      <c r="DA28" s="719"/>
      <c r="DB28" s="719"/>
      <c r="DC28" s="723"/>
      <c r="DD28" s="694">
        <v>2502603</v>
      </c>
      <c r="DE28" s="686"/>
      <c r="DF28" s="686"/>
      <c r="DG28" s="686"/>
      <c r="DH28" s="686"/>
      <c r="DI28" s="686"/>
      <c r="DJ28" s="686"/>
      <c r="DK28" s="687"/>
      <c r="DL28" s="694">
        <v>2502603</v>
      </c>
      <c r="DM28" s="686"/>
      <c r="DN28" s="686"/>
      <c r="DO28" s="686"/>
      <c r="DP28" s="686"/>
      <c r="DQ28" s="686"/>
      <c r="DR28" s="686"/>
      <c r="DS28" s="686"/>
      <c r="DT28" s="686"/>
      <c r="DU28" s="686"/>
      <c r="DV28" s="687"/>
      <c r="DW28" s="690">
        <v>10.1</v>
      </c>
      <c r="DX28" s="719"/>
      <c r="DY28" s="719"/>
      <c r="DZ28" s="719"/>
      <c r="EA28" s="719"/>
      <c r="EB28" s="719"/>
      <c r="EC28" s="720"/>
    </row>
    <row r="29" spans="2:133" ht="11.25" customHeight="1" x14ac:dyDescent="0.2">
      <c r="B29" s="682" t="s">
        <v>304</v>
      </c>
      <c r="C29" s="683"/>
      <c r="D29" s="683"/>
      <c r="E29" s="683"/>
      <c r="F29" s="683"/>
      <c r="G29" s="683"/>
      <c r="H29" s="683"/>
      <c r="I29" s="683"/>
      <c r="J29" s="683"/>
      <c r="K29" s="683"/>
      <c r="L29" s="683"/>
      <c r="M29" s="683"/>
      <c r="N29" s="683"/>
      <c r="O29" s="683"/>
      <c r="P29" s="683"/>
      <c r="Q29" s="684"/>
      <c r="R29" s="685">
        <v>289878</v>
      </c>
      <c r="S29" s="686"/>
      <c r="T29" s="686"/>
      <c r="U29" s="686"/>
      <c r="V29" s="686"/>
      <c r="W29" s="686"/>
      <c r="X29" s="686"/>
      <c r="Y29" s="687"/>
      <c r="Z29" s="688">
        <v>0.5</v>
      </c>
      <c r="AA29" s="688"/>
      <c r="AB29" s="688"/>
      <c r="AC29" s="688"/>
      <c r="AD29" s="689">
        <v>111603</v>
      </c>
      <c r="AE29" s="689"/>
      <c r="AF29" s="689"/>
      <c r="AG29" s="689"/>
      <c r="AH29" s="689"/>
      <c r="AI29" s="689"/>
      <c r="AJ29" s="689"/>
      <c r="AK29" s="689"/>
      <c r="AL29" s="690">
        <v>0.5</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2501876</v>
      </c>
      <c r="CS29" s="721"/>
      <c r="CT29" s="721"/>
      <c r="CU29" s="721"/>
      <c r="CV29" s="721"/>
      <c r="CW29" s="721"/>
      <c r="CX29" s="721"/>
      <c r="CY29" s="722"/>
      <c r="CZ29" s="690">
        <v>4.4000000000000004</v>
      </c>
      <c r="DA29" s="719"/>
      <c r="DB29" s="719"/>
      <c r="DC29" s="723"/>
      <c r="DD29" s="694">
        <v>2501876</v>
      </c>
      <c r="DE29" s="721"/>
      <c r="DF29" s="721"/>
      <c r="DG29" s="721"/>
      <c r="DH29" s="721"/>
      <c r="DI29" s="721"/>
      <c r="DJ29" s="721"/>
      <c r="DK29" s="722"/>
      <c r="DL29" s="694">
        <v>2501876</v>
      </c>
      <c r="DM29" s="721"/>
      <c r="DN29" s="721"/>
      <c r="DO29" s="721"/>
      <c r="DP29" s="721"/>
      <c r="DQ29" s="721"/>
      <c r="DR29" s="721"/>
      <c r="DS29" s="721"/>
      <c r="DT29" s="721"/>
      <c r="DU29" s="721"/>
      <c r="DV29" s="722"/>
      <c r="DW29" s="690">
        <v>10.1</v>
      </c>
      <c r="DX29" s="719"/>
      <c r="DY29" s="719"/>
      <c r="DZ29" s="719"/>
      <c r="EA29" s="719"/>
      <c r="EB29" s="719"/>
      <c r="EC29" s="720"/>
    </row>
    <row r="30" spans="2:133" ht="11.25" customHeight="1" x14ac:dyDescent="0.2">
      <c r="B30" s="682" t="s">
        <v>307</v>
      </c>
      <c r="C30" s="683"/>
      <c r="D30" s="683"/>
      <c r="E30" s="683"/>
      <c r="F30" s="683"/>
      <c r="G30" s="683"/>
      <c r="H30" s="683"/>
      <c r="I30" s="683"/>
      <c r="J30" s="683"/>
      <c r="K30" s="683"/>
      <c r="L30" s="683"/>
      <c r="M30" s="683"/>
      <c r="N30" s="683"/>
      <c r="O30" s="683"/>
      <c r="P30" s="683"/>
      <c r="Q30" s="684"/>
      <c r="R30" s="685">
        <v>124655</v>
      </c>
      <c r="S30" s="686"/>
      <c r="T30" s="686"/>
      <c r="U30" s="686"/>
      <c r="V30" s="686"/>
      <c r="W30" s="686"/>
      <c r="X30" s="686"/>
      <c r="Y30" s="687"/>
      <c r="Z30" s="688">
        <v>0.2</v>
      </c>
      <c r="AA30" s="688"/>
      <c r="AB30" s="688"/>
      <c r="AC30" s="688"/>
      <c r="AD30" s="689" t="s">
        <v>179</v>
      </c>
      <c r="AE30" s="689"/>
      <c r="AF30" s="689"/>
      <c r="AG30" s="689"/>
      <c r="AH30" s="689"/>
      <c r="AI30" s="689"/>
      <c r="AJ30" s="689"/>
      <c r="AK30" s="689"/>
      <c r="AL30" s="690" t="s">
        <v>239</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2348976</v>
      </c>
      <c r="CS30" s="686"/>
      <c r="CT30" s="686"/>
      <c r="CU30" s="686"/>
      <c r="CV30" s="686"/>
      <c r="CW30" s="686"/>
      <c r="CX30" s="686"/>
      <c r="CY30" s="687"/>
      <c r="CZ30" s="690">
        <v>4.0999999999999996</v>
      </c>
      <c r="DA30" s="719"/>
      <c r="DB30" s="719"/>
      <c r="DC30" s="723"/>
      <c r="DD30" s="694">
        <v>2348976</v>
      </c>
      <c r="DE30" s="686"/>
      <c r="DF30" s="686"/>
      <c r="DG30" s="686"/>
      <c r="DH30" s="686"/>
      <c r="DI30" s="686"/>
      <c r="DJ30" s="686"/>
      <c r="DK30" s="687"/>
      <c r="DL30" s="694">
        <v>2348976</v>
      </c>
      <c r="DM30" s="686"/>
      <c r="DN30" s="686"/>
      <c r="DO30" s="686"/>
      <c r="DP30" s="686"/>
      <c r="DQ30" s="686"/>
      <c r="DR30" s="686"/>
      <c r="DS30" s="686"/>
      <c r="DT30" s="686"/>
      <c r="DU30" s="686"/>
      <c r="DV30" s="687"/>
      <c r="DW30" s="690">
        <v>9.4</v>
      </c>
      <c r="DX30" s="719"/>
      <c r="DY30" s="719"/>
      <c r="DZ30" s="719"/>
      <c r="EA30" s="719"/>
      <c r="EB30" s="719"/>
      <c r="EC30" s="720"/>
    </row>
    <row r="31" spans="2:133" ht="11.25" customHeight="1" x14ac:dyDescent="0.2">
      <c r="B31" s="682" t="s">
        <v>311</v>
      </c>
      <c r="C31" s="683"/>
      <c r="D31" s="683"/>
      <c r="E31" s="683"/>
      <c r="F31" s="683"/>
      <c r="G31" s="683"/>
      <c r="H31" s="683"/>
      <c r="I31" s="683"/>
      <c r="J31" s="683"/>
      <c r="K31" s="683"/>
      <c r="L31" s="683"/>
      <c r="M31" s="683"/>
      <c r="N31" s="683"/>
      <c r="O31" s="683"/>
      <c r="P31" s="683"/>
      <c r="Q31" s="684"/>
      <c r="R31" s="685">
        <v>23500147</v>
      </c>
      <c r="S31" s="686"/>
      <c r="T31" s="686"/>
      <c r="U31" s="686"/>
      <c r="V31" s="686"/>
      <c r="W31" s="686"/>
      <c r="X31" s="686"/>
      <c r="Y31" s="687"/>
      <c r="Z31" s="688">
        <v>39.799999999999997</v>
      </c>
      <c r="AA31" s="688"/>
      <c r="AB31" s="688"/>
      <c r="AC31" s="688"/>
      <c r="AD31" s="689" t="s">
        <v>239</v>
      </c>
      <c r="AE31" s="689"/>
      <c r="AF31" s="689"/>
      <c r="AG31" s="689"/>
      <c r="AH31" s="689"/>
      <c r="AI31" s="689"/>
      <c r="AJ31" s="689"/>
      <c r="AK31" s="689"/>
      <c r="AL31" s="690" t="s">
        <v>239</v>
      </c>
      <c r="AM31" s="691"/>
      <c r="AN31" s="691"/>
      <c r="AO31" s="692"/>
      <c r="AP31" s="742" t="s">
        <v>312</v>
      </c>
      <c r="AQ31" s="743"/>
      <c r="AR31" s="743"/>
      <c r="AS31" s="743"/>
      <c r="AT31" s="748" t="s">
        <v>313</v>
      </c>
      <c r="AU31" s="231"/>
      <c r="AV31" s="231"/>
      <c r="AW31" s="231"/>
      <c r="AX31" s="671" t="s">
        <v>187</v>
      </c>
      <c r="AY31" s="672"/>
      <c r="AZ31" s="672"/>
      <c r="BA31" s="672"/>
      <c r="BB31" s="672"/>
      <c r="BC31" s="672"/>
      <c r="BD31" s="672"/>
      <c r="BE31" s="672"/>
      <c r="BF31" s="673"/>
      <c r="BG31" s="753">
        <v>98.6</v>
      </c>
      <c r="BH31" s="740"/>
      <c r="BI31" s="740"/>
      <c r="BJ31" s="740"/>
      <c r="BK31" s="740"/>
      <c r="BL31" s="740"/>
      <c r="BM31" s="680">
        <v>96.1</v>
      </c>
      <c r="BN31" s="740"/>
      <c r="BO31" s="740"/>
      <c r="BP31" s="740"/>
      <c r="BQ31" s="741"/>
      <c r="BR31" s="753">
        <v>98.8</v>
      </c>
      <c r="BS31" s="740"/>
      <c r="BT31" s="740"/>
      <c r="BU31" s="740"/>
      <c r="BV31" s="740"/>
      <c r="BW31" s="740"/>
      <c r="BX31" s="680">
        <v>96.2</v>
      </c>
      <c r="BY31" s="740"/>
      <c r="BZ31" s="740"/>
      <c r="CA31" s="740"/>
      <c r="CB31" s="741"/>
      <c r="CD31" s="727"/>
      <c r="CE31" s="728"/>
      <c r="CF31" s="700" t="s">
        <v>314</v>
      </c>
      <c r="CG31" s="701"/>
      <c r="CH31" s="701"/>
      <c r="CI31" s="701"/>
      <c r="CJ31" s="701"/>
      <c r="CK31" s="701"/>
      <c r="CL31" s="701"/>
      <c r="CM31" s="701"/>
      <c r="CN31" s="701"/>
      <c r="CO31" s="701"/>
      <c r="CP31" s="701"/>
      <c r="CQ31" s="702"/>
      <c r="CR31" s="685">
        <v>152900</v>
      </c>
      <c r="CS31" s="721"/>
      <c r="CT31" s="721"/>
      <c r="CU31" s="721"/>
      <c r="CV31" s="721"/>
      <c r="CW31" s="721"/>
      <c r="CX31" s="721"/>
      <c r="CY31" s="722"/>
      <c r="CZ31" s="690">
        <v>0.3</v>
      </c>
      <c r="DA31" s="719"/>
      <c r="DB31" s="719"/>
      <c r="DC31" s="723"/>
      <c r="DD31" s="694">
        <v>152900</v>
      </c>
      <c r="DE31" s="721"/>
      <c r="DF31" s="721"/>
      <c r="DG31" s="721"/>
      <c r="DH31" s="721"/>
      <c r="DI31" s="721"/>
      <c r="DJ31" s="721"/>
      <c r="DK31" s="722"/>
      <c r="DL31" s="694">
        <v>152900</v>
      </c>
      <c r="DM31" s="721"/>
      <c r="DN31" s="721"/>
      <c r="DO31" s="721"/>
      <c r="DP31" s="721"/>
      <c r="DQ31" s="721"/>
      <c r="DR31" s="721"/>
      <c r="DS31" s="721"/>
      <c r="DT31" s="721"/>
      <c r="DU31" s="721"/>
      <c r="DV31" s="722"/>
      <c r="DW31" s="690">
        <v>0.6</v>
      </c>
      <c r="DX31" s="719"/>
      <c r="DY31" s="719"/>
      <c r="DZ31" s="719"/>
      <c r="EA31" s="719"/>
      <c r="EB31" s="719"/>
      <c r="EC31" s="720"/>
    </row>
    <row r="32" spans="2:133" ht="11.25" customHeight="1" x14ac:dyDescent="0.2">
      <c r="B32" s="731" t="s">
        <v>315</v>
      </c>
      <c r="C32" s="732"/>
      <c r="D32" s="732"/>
      <c r="E32" s="732"/>
      <c r="F32" s="732"/>
      <c r="G32" s="732"/>
      <c r="H32" s="732"/>
      <c r="I32" s="732"/>
      <c r="J32" s="732"/>
      <c r="K32" s="732"/>
      <c r="L32" s="732"/>
      <c r="M32" s="732"/>
      <c r="N32" s="732"/>
      <c r="O32" s="732"/>
      <c r="P32" s="732"/>
      <c r="Q32" s="733"/>
      <c r="R32" s="685">
        <v>259269</v>
      </c>
      <c r="S32" s="686"/>
      <c r="T32" s="686"/>
      <c r="U32" s="686"/>
      <c r="V32" s="686"/>
      <c r="W32" s="686"/>
      <c r="X32" s="686"/>
      <c r="Y32" s="687"/>
      <c r="Z32" s="688">
        <v>0.4</v>
      </c>
      <c r="AA32" s="688"/>
      <c r="AB32" s="688"/>
      <c r="AC32" s="688"/>
      <c r="AD32" s="689">
        <v>259269</v>
      </c>
      <c r="AE32" s="689"/>
      <c r="AF32" s="689"/>
      <c r="AG32" s="689"/>
      <c r="AH32" s="689"/>
      <c r="AI32" s="689"/>
      <c r="AJ32" s="689"/>
      <c r="AK32" s="689"/>
      <c r="AL32" s="690">
        <v>1.1000000000000001</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98.4</v>
      </c>
      <c r="BH32" s="721"/>
      <c r="BI32" s="721"/>
      <c r="BJ32" s="721"/>
      <c r="BK32" s="721"/>
      <c r="BL32" s="721"/>
      <c r="BM32" s="691">
        <v>94.6</v>
      </c>
      <c r="BN32" s="751"/>
      <c r="BO32" s="751"/>
      <c r="BP32" s="751"/>
      <c r="BQ32" s="752"/>
      <c r="BR32" s="754">
        <v>98.2</v>
      </c>
      <c r="BS32" s="721"/>
      <c r="BT32" s="721"/>
      <c r="BU32" s="721"/>
      <c r="BV32" s="721"/>
      <c r="BW32" s="721"/>
      <c r="BX32" s="691">
        <v>94.2</v>
      </c>
      <c r="BY32" s="751"/>
      <c r="BZ32" s="751"/>
      <c r="CA32" s="751"/>
      <c r="CB32" s="752"/>
      <c r="CD32" s="729"/>
      <c r="CE32" s="730"/>
      <c r="CF32" s="700" t="s">
        <v>318</v>
      </c>
      <c r="CG32" s="701"/>
      <c r="CH32" s="701"/>
      <c r="CI32" s="701"/>
      <c r="CJ32" s="701"/>
      <c r="CK32" s="701"/>
      <c r="CL32" s="701"/>
      <c r="CM32" s="701"/>
      <c r="CN32" s="701"/>
      <c r="CO32" s="701"/>
      <c r="CP32" s="701"/>
      <c r="CQ32" s="702"/>
      <c r="CR32" s="685">
        <v>727</v>
      </c>
      <c r="CS32" s="686"/>
      <c r="CT32" s="686"/>
      <c r="CU32" s="686"/>
      <c r="CV32" s="686"/>
      <c r="CW32" s="686"/>
      <c r="CX32" s="686"/>
      <c r="CY32" s="687"/>
      <c r="CZ32" s="690">
        <v>0</v>
      </c>
      <c r="DA32" s="719"/>
      <c r="DB32" s="719"/>
      <c r="DC32" s="723"/>
      <c r="DD32" s="694">
        <v>727</v>
      </c>
      <c r="DE32" s="686"/>
      <c r="DF32" s="686"/>
      <c r="DG32" s="686"/>
      <c r="DH32" s="686"/>
      <c r="DI32" s="686"/>
      <c r="DJ32" s="686"/>
      <c r="DK32" s="687"/>
      <c r="DL32" s="694">
        <v>727</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2">
      <c r="B33" s="682" t="s">
        <v>319</v>
      </c>
      <c r="C33" s="683"/>
      <c r="D33" s="683"/>
      <c r="E33" s="683"/>
      <c r="F33" s="683"/>
      <c r="G33" s="683"/>
      <c r="H33" s="683"/>
      <c r="I33" s="683"/>
      <c r="J33" s="683"/>
      <c r="K33" s="683"/>
      <c r="L33" s="683"/>
      <c r="M33" s="683"/>
      <c r="N33" s="683"/>
      <c r="O33" s="683"/>
      <c r="P33" s="683"/>
      <c r="Q33" s="684"/>
      <c r="R33" s="685">
        <v>3005205</v>
      </c>
      <c r="S33" s="686"/>
      <c r="T33" s="686"/>
      <c r="U33" s="686"/>
      <c r="V33" s="686"/>
      <c r="W33" s="686"/>
      <c r="X33" s="686"/>
      <c r="Y33" s="687"/>
      <c r="Z33" s="688">
        <v>5.0999999999999996</v>
      </c>
      <c r="AA33" s="688"/>
      <c r="AB33" s="688"/>
      <c r="AC33" s="688"/>
      <c r="AD33" s="689" t="s">
        <v>179</v>
      </c>
      <c r="AE33" s="689"/>
      <c r="AF33" s="689"/>
      <c r="AG33" s="689"/>
      <c r="AH33" s="689"/>
      <c r="AI33" s="689"/>
      <c r="AJ33" s="689"/>
      <c r="AK33" s="689"/>
      <c r="AL33" s="690" t="s">
        <v>239</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98.8</v>
      </c>
      <c r="BH33" s="756"/>
      <c r="BI33" s="756"/>
      <c r="BJ33" s="756"/>
      <c r="BK33" s="756"/>
      <c r="BL33" s="756"/>
      <c r="BM33" s="757">
        <v>97.4</v>
      </c>
      <c r="BN33" s="756"/>
      <c r="BO33" s="756"/>
      <c r="BP33" s="756"/>
      <c r="BQ33" s="758"/>
      <c r="BR33" s="755">
        <v>99.2</v>
      </c>
      <c r="BS33" s="756"/>
      <c r="BT33" s="756"/>
      <c r="BU33" s="756"/>
      <c r="BV33" s="756"/>
      <c r="BW33" s="756"/>
      <c r="BX33" s="757">
        <v>97.8</v>
      </c>
      <c r="BY33" s="756"/>
      <c r="BZ33" s="756"/>
      <c r="CA33" s="756"/>
      <c r="CB33" s="758"/>
      <c r="CD33" s="700" t="s">
        <v>321</v>
      </c>
      <c r="CE33" s="701"/>
      <c r="CF33" s="701"/>
      <c r="CG33" s="701"/>
      <c r="CH33" s="701"/>
      <c r="CI33" s="701"/>
      <c r="CJ33" s="701"/>
      <c r="CK33" s="701"/>
      <c r="CL33" s="701"/>
      <c r="CM33" s="701"/>
      <c r="CN33" s="701"/>
      <c r="CO33" s="701"/>
      <c r="CP33" s="701"/>
      <c r="CQ33" s="702"/>
      <c r="CR33" s="685">
        <v>30777901</v>
      </c>
      <c r="CS33" s="721"/>
      <c r="CT33" s="721"/>
      <c r="CU33" s="721"/>
      <c r="CV33" s="721"/>
      <c r="CW33" s="721"/>
      <c r="CX33" s="721"/>
      <c r="CY33" s="722"/>
      <c r="CZ33" s="690">
        <v>53.8</v>
      </c>
      <c r="DA33" s="719"/>
      <c r="DB33" s="719"/>
      <c r="DC33" s="723"/>
      <c r="DD33" s="694">
        <v>15320171</v>
      </c>
      <c r="DE33" s="721"/>
      <c r="DF33" s="721"/>
      <c r="DG33" s="721"/>
      <c r="DH33" s="721"/>
      <c r="DI33" s="721"/>
      <c r="DJ33" s="721"/>
      <c r="DK33" s="722"/>
      <c r="DL33" s="694">
        <v>10073685</v>
      </c>
      <c r="DM33" s="721"/>
      <c r="DN33" s="721"/>
      <c r="DO33" s="721"/>
      <c r="DP33" s="721"/>
      <c r="DQ33" s="721"/>
      <c r="DR33" s="721"/>
      <c r="DS33" s="721"/>
      <c r="DT33" s="721"/>
      <c r="DU33" s="721"/>
      <c r="DV33" s="722"/>
      <c r="DW33" s="690">
        <v>40.5</v>
      </c>
      <c r="DX33" s="719"/>
      <c r="DY33" s="719"/>
      <c r="DZ33" s="719"/>
      <c r="EA33" s="719"/>
      <c r="EB33" s="719"/>
      <c r="EC33" s="720"/>
    </row>
    <row r="34" spans="2:133" ht="11.25" customHeight="1" x14ac:dyDescent="0.2">
      <c r="B34" s="682" t="s">
        <v>322</v>
      </c>
      <c r="C34" s="683"/>
      <c r="D34" s="683"/>
      <c r="E34" s="683"/>
      <c r="F34" s="683"/>
      <c r="G34" s="683"/>
      <c r="H34" s="683"/>
      <c r="I34" s="683"/>
      <c r="J34" s="683"/>
      <c r="K34" s="683"/>
      <c r="L34" s="683"/>
      <c r="M34" s="683"/>
      <c r="N34" s="683"/>
      <c r="O34" s="683"/>
      <c r="P34" s="683"/>
      <c r="Q34" s="684"/>
      <c r="R34" s="685">
        <v>15418</v>
      </c>
      <c r="S34" s="686"/>
      <c r="T34" s="686"/>
      <c r="U34" s="686"/>
      <c r="V34" s="686"/>
      <c r="W34" s="686"/>
      <c r="X34" s="686"/>
      <c r="Y34" s="687"/>
      <c r="Z34" s="688">
        <v>0</v>
      </c>
      <c r="AA34" s="688"/>
      <c r="AB34" s="688"/>
      <c r="AC34" s="688"/>
      <c r="AD34" s="689">
        <v>3929</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6933553</v>
      </c>
      <c r="CS34" s="686"/>
      <c r="CT34" s="686"/>
      <c r="CU34" s="686"/>
      <c r="CV34" s="686"/>
      <c r="CW34" s="686"/>
      <c r="CX34" s="686"/>
      <c r="CY34" s="687"/>
      <c r="CZ34" s="690">
        <v>12.1</v>
      </c>
      <c r="DA34" s="719"/>
      <c r="DB34" s="719"/>
      <c r="DC34" s="723"/>
      <c r="DD34" s="694">
        <v>5629075</v>
      </c>
      <c r="DE34" s="686"/>
      <c r="DF34" s="686"/>
      <c r="DG34" s="686"/>
      <c r="DH34" s="686"/>
      <c r="DI34" s="686"/>
      <c r="DJ34" s="686"/>
      <c r="DK34" s="687"/>
      <c r="DL34" s="694">
        <v>4525831</v>
      </c>
      <c r="DM34" s="686"/>
      <c r="DN34" s="686"/>
      <c r="DO34" s="686"/>
      <c r="DP34" s="686"/>
      <c r="DQ34" s="686"/>
      <c r="DR34" s="686"/>
      <c r="DS34" s="686"/>
      <c r="DT34" s="686"/>
      <c r="DU34" s="686"/>
      <c r="DV34" s="687"/>
      <c r="DW34" s="690">
        <v>18.2</v>
      </c>
      <c r="DX34" s="719"/>
      <c r="DY34" s="719"/>
      <c r="DZ34" s="719"/>
      <c r="EA34" s="719"/>
      <c r="EB34" s="719"/>
      <c r="EC34" s="720"/>
    </row>
    <row r="35" spans="2:133" ht="11.25" customHeight="1" x14ac:dyDescent="0.2">
      <c r="B35" s="682" t="s">
        <v>324</v>
      </c>
      <c r="C35" s="683"/>
      <c r="D35" s="683"/>
      <c r="E35" s="683"/>
      <c r="F35" s="683"/>
      <c r="G35" s="683"/>
      <c r="H35" s="683"/>
      <c r="I35" s="683"/>
      <c r="J35" s="683"/>
      <c r="K35" s="683"/>
      <c r="L35" s="683"/>
      <c r="M35" s="683"/>
      <c r="N35" s="683"/>
      <c r="O35" s="683"/>
      <c r="P35" s="683"/>
      <c r="Q35" s="684"/>
      <c r="R35" s="685">
        <v>7452</v>
      </c>
      <c r="S35" s="686"/>
      <c r="T35" s="686"/>
      <c r="U35" s="686"/>
      <c r="V35" s="686"/>
      <c r="W35" s="686"/>
      <c r="X35" s="686"/>
      <c r="Y35" s="687"/>
      <c r="Z35" s="688">
        <v>0</v>
      </c>
      <c r="AA35" s="688"/>
      <c r="AB35" s="688"/>
      <c r="AC35" s="688"/>
      <c r="AD35" s="689" t="s">
        <v>239</v>
      </c>
      <c r="AE35" s="689"/>
      <c r="AF35" s="689"/>
      <c r="AG35" s="689"/>
      <c r="AH35" s="689"/>
      <c r="AI35" s="689"/>
      <c r="AJ35" s="689"/>
      <c r="AK35" s="689"/>
      <c r="AL35" s="690" t="s">
        <v>254</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847886</v>
      </c>
      <c r="CS35" s="721"/>
      <c r="CT35" s="721"/>
      <c r="CU35" s="721"/>
      <c r="CV35" s="721"/>
      <c r="CW35" s="721"/>
      <c r="CX35" s="721"/>
      <c r="CY35" s="722"/>
      <c r="CZ35" s="690">
        <v>1.5</v>
      </c>
      <c r="DA35" s="719"/>
      <c r="DB35" s="719"/>
      <c r="DC35" s="723"/>
      <c r="DD35" s="694">
        <v>820332</v>
      </c>
      <c r="DE35" s="721"/>
      <c r="DF35" s="721"/>
      <c r="DG35" s="721"/>
      <c r="DH35" s="721"/>
      <c r="DI35" s="721"/>
      <c r="DJ35" s="721"/>
      <c r="DK35" s="722"/>
      <c r="DL35" s="694">
        <v>786053</v>
      </c>
      <c r="DM35" s="721"/>
      <c r="DN35" s="721"/>
      <c r="DO35" s="721"/>
      <c r="DP35" s="721"/>
      <c r="DQ35" s="721"/>
      <c r="DR35" s="721"/>
      <c r="DS35" s="721"/>
      <c r="DT35" s="721"/>
      <c r="DU35" s="721"/>
      <c r="DV35" s="722"/>
      <c r="DW35" s="690">
        <v>3.2</v>
      </c>
      <c r="DX35" s="719"/>
      <c r="DY35" s="719"/>
      <c r="DZ35" s="719"/>
      <c r="EA35" s="719"/>
      <c r="EB35" s="719"/>
      <c r="EC35" s="720"/>
    </row>
    <row r="36" spans="2:133" ht="11.25" customHeight="1" x14ac:dyDescent="0.2">
      <c r="B36" s="682" t="s">
        <v>328</v>
      </c>
      <c r="C36" s="683"/>
      <c r="D36" s="683"/>
      <c r="E36" s="683"/>
      <c r="F36" s="683"/>
      <c r="G36" s="683"/>
      <c r="H36" s="683"/>
      <c r="I36" s="683"/>
      <c r="J36" s="683"/>
      <c r="K36" s="683"/>
      <c r="L36" s="683"/>
      <c r="M36" s="683"/>
      <c r="N36" s="683"/>
      <c r="O36" s="683"/>
      <c r="P36" s="683"/>
      <c r="Q36" s="684"/>
      <c r="R36" s="685">
        <v>2567755</v>
      </c>
      <c r="S36" s="686"/>
      <c r="T36" s="686"/>
      <c r="U36" s="686"/>
      <c r="V36" s="686"/>
      <c r="W36" s="686"/>
      <c r="X36" s="686"/>
      <c r="Y36" s="687"/>
      <c r="Z36" s="688">
        <v>4.3</v>
      </c>
      <c r="AA36" s="688"/>
      <c r="AB36" s="688"/>
      <c r="AC36" s="688"/>
      <c r="AD36" s="689" t="s">
        <v>239</v>
      </c>
      <c r="AE36" s="689"/>
      <c r="AF36" s="689"/>
      <c r="AG36" s="689"/>
      <c r="AH36" s="689"/>
      <c r="AI36" s="689"/>
      <c r="AJ36" s="689"/>
      <c r="AK36" s="689"/>
      <c r="AL36" s="690" t="s">
        <v>179</v>
      </c>
      <c r="AM36" s="691"/>
      <c r="AN36" s="691"/>
      <c r="AO36" s="692"/>
      <c r="AP36" s="235"/>
      <c r="AQ36" s="759" t="s">
        <v>329</v>
      </c>
      <c r="AR36" s="760"/>
      <c r="AS36" s="760"/>
      <c r="AT36" s="760"/>
      <c r="AU36" s="760"/>
      <c r="AV36" s="760"/>
      <c r="AW36" s="760"/>
      <c r="AX36" s="760"/>
      <c r="AY36" s="761"/>
      <c r="AZ36" s="674">
        <v>4723019</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129884</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15683082</v>
      </c>
      <c r="CS36" s="686"/>
      <c r="CT36" s="686"/>
      <c r="CU36" s="686"/>
      <c r="CV36" s="686"/>
      <c r="CW36" s="686"/>
      <c r="CX36" s="686"/>
      <c r="CY36" s="687"/>
      <c r="CZ36" s="690">
        <v>27.4</v>
      </c>
      <c r="DA36" s="719"/>
      <c r="DB36" s="719"/>
      <c r="DC36" s="723"/>
      <c r="DD36" s="694">
        <v>2339934</v>
      </c>
      <c r="DE36" s="686"/>
      <c r="DF36" s="686"/>
      <c r="DG36" s="686"/>
      <c r="DH36" s="686"/>
      <c r="DI36" s="686"/>
      <c r="DJ36" s="686"/>
      <c r="DK36" s="687"/>
      <c r="DL36" s="694">
        <v>1626857</v>
      </c>
      <c r="DM36" s="686"/>
      <c r="DN36" s="686"/>
      <c r="DO36" s="686"/>
      <c r="DP36" s="686"/>
      <c r="DQ36" s="686"/>
      <c r="DR36" s="686"/>
      <c r="DS36" s="686"/>
      <c r="DT36" s="686"/>
      <c r="DU36" s="686"/>
      <c r="DV36" s="687"/>
      <c r="DW36" s="690">
        <v>6.5</v>
      </c>
      <c r="DX36" s="719"/>
      <c r="DY36" s="719"/>
      <c r="DZ36" s="719"/>
      <c r="EA36" s="719"/>
      <c r="EB36" s="719"/>
      <c r="EC36" s="720"/>
    </row>
    <row r="37" spans="2:133" ht="11.25" customHeight="1" x14ac:dyDescent="0.2">
      <c r="B37" s="682" t="s">
        <v>332</v>
      </c>
      <c r="C37" s="683"/>
      <c r="D37" s="683"/>
      <c r="E37" s="683"/>
      <c r="F37" s="683"/>
      <c r="G37" s="683"/>
      <c r="H37" s="683"/>
      <c r="I37" s="683"/>
      <c r="J37" s="683"/>
      <c r="K37" s="683"/>
      <c r="L37" s="683"/>
      <c r="M37" s="683"/>
      <c r="N37" s="683"/>
      <c r="O37" s="683"/>
      <c r="P37" s="683"/>
      <c r="Q37" s="684"/>
      <c r="R37" s="685">
        <v>1839553</v>
      </c>
      <c r="S37" s="686"/>
      <c r="T37" s="686"/>
      <c r="U37" s="686"/>
      <c r="V37" s="686"/>
      <c r="W37" s="686"/>
      <c r="X37" s="686"/>
      <c r="Y37" s="687"/>
      <c r="Z37" s="688">
        <v>3.1</v>
      </c>
      <c r="AA37" s="688"/>
      <c r="AB37" s="688"/>
      <c r="AC37" s="688"/>
      <c r="AD37" s="689" t="s">
        <v>179</v>
      </c>
      <c r="AE37" s="689"/>
      <c r="AF37" s="689"/>
      <c r="AG37" s="689"/>
      <c r="AH37" s="689"/>
      <c r="AI37" s="689"/>
      <c r="AJ37" s="689"/>
      <c r="AK37" s="689"/>
      <c r="AL37" s="690" t="s">
        <v>179</v>
      </c>
      <c r="AM37" s="691"/>
      <c r="AN37" s="691"/>
      <c r="AO37" s="692"/>
      <c r="AQ37" s="763" t="s">
        <v>333</v>
      </c>
      <c r="AR37" s="764"/>
      <c r="AS37" s="764"/>
      <c r="AT37" s="764"/>
      <c r="AU37" s="764"/>
      <c r="AV37" s="764"/>
      <c r="AW37" s="764"/>
      <c r="AX37" s="764"/>
      <c r="AY37" s="765"/>
      <c r="AZ37" s="685">
        <v>466969</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-419787</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670844</v>
      </c>
      <c r="CS37" s="721"/>
      <c r="CT37" s="721"/>
      <c r="CU37" s="721"/>
      <c r="CV37" s="721"/>
      <c r="CW37" s="721"/>
      <c r="CX37" s="721"/>
      <c r="CY37" s="722"/>
      <c r="CZ37" s="690">
        <v>1.2</v>
      </c>
      <c r="DA37" s="719"/>
      <c r="DB37" s="719"/>
      <c r="DC37" s="723"/>
      <c r="DD37" s="694">
        <v>657855</v>
      </c>
      <c r="DE37" s="721"/>
      <c r="DF37" s="721"/>
      <c r="DG37" s="721"/>
      <c r="DH37" s="721"/>
      <c r="DI37" s="721"/>
      <c r="DJ37" s="721"/>
      <c r="DK37" s="722"/>
      <c r="DL37" s="694">
        <v>657855</v>
      </c>
      <c r="DM37" s="721"/>
      <c r="DN37" s="721"/>
      <c r="DO37" s="721"/>
      <c r="DP37" s="721"/>
      <c r="DQ37" s="721"/>
      <c r="DR37" s="721"/>
      <c r="DS37" s="721"/>
      <c r="DT37" s="721"/>
      <c r="DU37" s="721"/>
      <c r="DV37" s="722"/>
      <c r="DW37" s="690">
        <v>2.6</v>
      </c>
      <c r="DX37" s="719"/>
      <c r="DY37" s="719"/>
      <c r="DZ37" s="719"/>
      <c r="EA37" s="719"/>
      <c r="EB37" s="719"/>
      <c r="EC37" s="720"/>
    </row>
    <row r="38" spans="2:133" ht="11.25" customHeight="1" x14ac:dyDescent="0.2">
      <c r="B38" s="682" t="s">
        <v>336</v>
      </c>
      <c r="C38" s="683"/>
      <c r="D38" s="683"/>
      <c r="E38" s="683"/>
      <c r="F38" s="683"/>
      <c r="G38" s="683"/>
      <c r="H38" s="683"/>
      <c r="I38" s="683"/>
      <c r="J38" s="683"/>
      <c r="K38" s="683"/>
      <c r="L38" s="683"/>
      <c r="M38" s="683"/>
      <c r="N38" s="683"/>
      <c r="O38" s="683"/>
      <c r="P38" s="683"/>
      <c r="Q38" s="684"/>
      <c r="R38" s="685">
        <v>492540</v>
      </c>
      <c r="S38" s="686"/>
      <c r="T38" s="686"/>
      <c r="U38" s="686"/>
      <c r="V38" s="686"/>
      <c r="W38" s="686"/>
      <c r="X38" s="686"/>
      <c r="Y38" s="687"/>
      <c r="Z38" s="688">
        <v>0.8</v>
      </c>
      <c r="AA38" s="688"/>
      <c r="AB38" s="688"/>
      <c r="AC38" s="688"/>
      <c r="AD38" s="689">
        <v>2302</v>
      </c>
      <c r="AE38" s="689"/>
      <c r="AF38" s="689"/>
      <c r="AG38" s="689"/>
      <c r="AH38" s="689"/>
      <c r="AI38" s="689"/>
      <c r="AJ38" s="689"/>
      <c r="AK38" s="689"/>
      <c r="AL38" s="690">
        <v>0</v>
      </c>
      <c r="AM38" s="691"/>
      <c r="AN38" s="691"/>
      <c r="AO38" s="692"/>
      <c r="AQ38" s="763" t="s">
        <v>337</v>
      </c>
      <c r="AR38" s="764"/>
      <c r="AS38" s="764"/>
      <c r="AT38" s="764"/>
      <c r="AU38" s="764"/>
      <c r="AV38" s="764"/>
      <c r="AW38" s="764"/>
      <c r="AX38" s="764"/>
      <c r="AY38" s="765"/>
      <c r="AZ38" s="685">
        <v>16696</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18482</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4239354</v>
      </c>
      <c r="CS38" s="686"/>
      <c r="CT38" s="686"/>
      <c r="CU38" s="686"/>
      <c r="CV38" s="686"/>
      <c r="CW38" s="686"/>
      <c r="CX38" s="686"/>
      <c r="CY38" s="687"/>
      <c r="CZ38" s="690">
        <v>7.4</v>
      </c>
      <c r="DA38" s="719"/>
      <c r="DB38" s="719"/>
      <c r="DC38" s="723"/>
      <c r="DD38" s="694">
        <v>3591501</v>
      </c>
      <c r="DE38" s="686"/>
      <c r="DF38" s="686"/>
      <c r="DG38" s="686"/>
      <c r="DH38" s="686"/>
      <c r="DI38" s="686"/>
      <c r="DJ38" s="686"/>
      <c r="DK38" s="687"/>
      <c r="DL38" s="694">
        <v>3132784</v>
      </c>
      <c r="DM38" s="686"/>
      <c r="DN38" s="686"/>
      <c r="DO38" s="686"/>
      <c r="DP38" s="686"/>
      <c r="DQ38" s="686"/>
      <c r="DR38" s="686"/>
      <c r="DS38" s="686"/>
      <c r="DT38" s="686"/>
      <c r="DU38" s="686"/>
      <c r="DV38" s="687"/>
      <c r="DW38" s="690">
        <v>12.6</v>
      </c>
      <c r="DX38" s="719"/>
      <c r="DY38" s="719"/>
      <c r="DZ38" s="719"/>
      <c r="EA38" s="719"/>
      <c r="EB38" s="719"/>
      <c r="EC38" s="720"/>
    </row>
    <row r="39" spans="2:133" ht="11.25" customHeight="1" x14ac:dyDescent="0.2">
      <c r="B39" s="682" t="s">
        <v>340</v>
      </c>
      <c r="C39" s="683"/>
      <c r="D39" s="683"/>
      <c r="E39" s="683"/>
      <c r="F39" s="683"/>
      <c r="G39" s="683"/>
      <c r="H39" s="683"/>
      <c r="I39" s="683"/>
      <c r="J39" s="683"/>
      <c r="K39" s="683"/>
      <c r="L39" s="683"/>
      <c r="M39" s="683"/>
      <c r="N39" s="683"/>
      <c r="O39" s="683"/>
      <c r="P39" s="683"/>
      <c r="Q39" s="684"/>
      <c r="R39" s="685">
        <v>2228117</v>
      </c>
      <c r="S39" s="686"/>
      <c r="T39" s="686"/>
      <c r="U39" s="686"/>
      <c r="V39" s="686"/>
      <c r="W39" s="686"/>
      <c r="X39" s="686"/>
      <c r="Y39" s="687"/>
      <c r="Z39" s="688">
        <v>3.8</v>
      </c>
      <c r="AA39" s="688"/>
      <c r="AB39" s="688"/>
      <c r="AC39" s="688"/>
      <c r="AD39" s="689" t="s">
        <v>239</v>
      </c>
      <c r="AE39" s="689"/>
      <c r="AF39" s="689"/>
      <c r="AG39" s="689"/>
      <c r="AH39" s="689"/>
      <c r="AI39" s="689"/>
      <c r="AJ39" s="689"/>
      <c r="AK39" s="689"/>
      <c r="AL39" s="690" t="s">
        <v>239</v>
      </c>
      <c r="AM39" s="691"/>
      <c r="AN39" s="691"/>
      <c r="AO39" s="692"/>
      <c r="AQ39" s="763" t="s">
        <v>341</v>
      </c>
      <c r="AR39" s="764"/>
      <c r="AS39" s="764"/>
      <c r="AT39" s="764"/>
      <c r="AU39" s="764"/>
      <c r="AV39" s="764"/>
      <c r="AW39" s="764"/>
      <c r="AX39" s="764"/>
      <c r="AY39" s="765"/>
      <c r="AZ39" s="685" t="s">
        <v>179</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27656</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3006506</v>
      </c>
      <c r="CS39" s="721"/>
      <c r="CT39" s="721"/>
      <c r="CU39" s="721"/>
      <c r="CV39" s="721"/>
      <c r="CW39" s="721"/>
      <c r="CX39" s="721"/>
      <c r="CY39" s="722"/>
      <c r="CZ39" s="690">
        <v>5.3</v>
      </c>
      <c r="DA39" s="719"/>
      <c r="DB39" s="719"/>
      <c r="DC39" s="723"/>
      <c r="DD39" s="694">
        <v>2937169</v>
      </c>
      <c r="DE39" s="721"/>
      <c r="DF39" s="721"/>
      <c r="DG39" s="721"/>
      <c r="DH39" s="721"/>
      <c r="DI39" s="721"/>
      <c r="DJ39" s="721"/>
      <c r="DK39" s="722"/>
      <c r="DL39" s="694" t="s">
        <v>179</v>
      </c>
      <c r="DM39" s="721"/>
      <c r="DN39" s="721"/>
      <c r="DO39" s="721"/>
      <c r="DP39" s="721"/>
      <c r="DQ39" s="721"/>
      <c r="DR39" s="721"/>
      <c r="DS39" s="721"/>
      <c r="DT39" s="721"/>
      <c r="DU39" s="721"/>
      <c r="DV39" s="722"/>
      <c r="DW39" s="690" t="s">
        <v>179</v>
      </c>
      <c r="DX39" s="719"/>
      <c r="DY39" s="719"/>
      <c r="DZ39" s="719"/>
      <c r="EA39" s="719"/>
      <c r="EB39" s="719"/>
      <c r="EC39" s="720"/>
    </row>
    <row r="40" spans="2:133" ht="11.25" customHeight="1" x14ac:dyDescent="0.2">
      <c r="B40" s="682" t="s">
        <v>344</v>
      </c>
      <c r="C40" s="683"/>
      <c r="D40" s="683"/>
      <c r="E40" s="683"/>
      <c r="F40" s="683"/>
      <c r="G40" s="683"/>
      <c r="H40" s="683"/>
      <c r="I40" s="683"/>
      <c r="J40" s="683"/>
      <c r="K40" s="683"/>
      <c r="L40" s="683"/>
      <c r="M40" s="683"/>
      <c r="N40" s="683"/>
      <c r="O40" s="683"/>
      <c r="P40" s="683"/>
      <c r="Q40" s="684"/>
      <c r="R40" s="685" t="s">
        <v>179</v>
      </c>
      <c r="S40" s="686"/>
      <c r="T40" s="686"/>
      <c r="U40" s="686"/>
      <c r="V40" s="686"/>
      <c r="W40" s="686"/>
      <c r="X40" s="686"/>
      <c r="Y40" s="687"/>
      <c r="Z40" s="688" t="s">
        <v>179</v>
      </c>
      <c r="AA40" s="688"/>
      <c r="AB40" s="688"/>
      <c r="AC40" s="688"/>
      <c r="AD40" s="689" t="s">
        <v>239</v>
      </c>
      <c r="AE40" s="689"/>
      <c r="AF40" s="689"/>
      <c r="AG40" s="689"/>
      <c r="AH40" s="689"/>
      <c r="AI40" s="689"/>
      <c r="AJ40" s="689"/>
      <c r="AK40" s="689"/>
      <c r="AL40" s="690" t="s">
        <v>239</v>
      </c>
      <c r="AM40" s="691"/>
      <c r="AN40" s="691"/>
      <c r="AO40" s="692"/>
      <c r="AQ40" s="763" t="s">
        <v>345</v>
      </c>
      <c r="AR40" s="764"/>
      <c r="AS40" s="764"/>
      <c r="AT40" s="764"/>
      <c r="AU40" s="764"/>
      <c r="AV40" s="764"/>
      <c r="AW40" s="764"/>
      <c r="AX40" s="764"/>
      <c r="AY40" s="765"/>
      <c r="AZ40" s="685" t="s">
        <v>239</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95</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67520</v>
      </c>
      <c r="CS40" s="686"/>
      <c r="CT40" s="686"/>
      <c r="CU40" s="686"/>
      <c r="CV40" s="686"/>
      <c r="CW40" s="686"/>
      <c r="CX40" s="686"/>
      <c r="CY40" s="687"/>
      <c r="CZ40" s="690">
        <v>0.1</v>
      </c>
      <c r="DA40" s="719"/>
      <c r="DB40" s="719"/>
      <c r="DC40" s="723"/>
      <c r="DD40" s="694">
        <v>2160</v>
      </c>
      <c r="DE40" s="686"/>
      <c r="DF40" s="686"/>
      <c r="DG40" s="686"/>
      <c r="DH40" s="686"/>
      <c r="DI40" s="686"/>
      <c r="DJ40" s="686"/>
      <c r="DK40" s="687"/>
      <c r="DL40" s="694">
        <v>2160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2">
      <c r="B41" s="682" t="s">
        <v>349</v>
      </c>
      <c r="C41" s="683"/>
      <c r="D41" s="683"/>
      <c r="E41" s="683"/>
      <c r="F41" s="683"/>
      <c r="G41" s="683"/>
      <c r="H41" s="683"/>
      <c r="I41" s="683"/>
      <c r="J41" s="683"/>
      <c r="K41" s="683"/>
      <c r="L41" s="683"/>
      <c r="M41" s="683"/>
      <c r="N41" s="683"/>
      <c r="O41" s="683"/>
      <c r="P41" s="683"/>
      <c r="Q41" s="684"/>
      <c r="R41" s="685" t="s">
        <v>179</v>
      </c>
      <c r="S41" s="686"/>
      <c r="T41" s="686"/>
      <c r="U41" s="686"/>
      <c r="V41" s="686"/>
      <c r="W41" s="686"/>
      <c r="X41" s="686"/>
      <c r="Y41" s="687"/>
      <c r="Z41" s="688" t="s">
        <v>239</v>
      </c>
      <c r="AA41" s="688"/>
      <c r="AB41" s="688"/>
      <c r="AC41" s="688"/>
      <c r="AD41" s="689" t="s">
        <v>179</v>
      </c>
      <c r="AE41" s="689"/>
      <c r="AF41" s="689"/>
      <c r="AG41" s="689"/>
      <c r="AH41" s="689"/>
      <c r="AI41" s="689"/>
      <c r="AJ41" s="689"/>
      <c r="AK41" s="689"/>
      <c r="AL41" s="690" t="s">
        <v>239</v>
      </c>
      <c r="AM41" s="691"/>
      <c r="AN41" s="691"/>
      <c r="AO41" s="692"/>
      <c r="AQ41" s="763" t="s">
        <v>350</v>
      </c>
      <c r="AR41" s="764"/>
      <c r="AS41" s="764"/>
      <c r="AT41" s="764"/>
      <c r="AU41" s="764"/>
      <c r="AV41" s="764"/>
      <c r="AW41" s="764"/>
      <c r="AX41" s="764"/>
      <c r="AY41" s="765"/>
      <c r="AZ41" s="685">
        <v>1253180</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179</v>
      </c>
      <c r="CS41" s="721"/>
      <c r="CT41" s="721"/>
      <c r="CU41" s="721"/>
      <c r="CV41" s="721"/>
      <c r="CW41" s="721"/>
      <c r="CX41" s="721"/>
      <c r="CY41" s="722"/>
      <c r="CZ41" s="690" t="s">
        <v>239</v>
      </c>
      <c r="DA41" s="719"/>
      <c r="DB41" s="719"/>
      <c r="DC41" s="723"/>
      <c r="DD41" s="694" t="s">
        <v>179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353</v>
      </c>
      <c r="C42" s="683"/>
      <c r="D42" s="683"/>
      <c r="E42" s="683"/>
      <c r="F42" s="683"/>
      <c r="G42" s="683"/>
      <c r="H42" s="683"/>
      <c r="I42" s="683"/>
      <c r="J42" s="683"/>
      <c r="K42" s="683"/>
      <c r="L42" s="683"/>
      <c r="M42" s="683"/>
      <c r="N42" s="683"/>
      <c r="O42" s="683"/>
      <c r="P42" s="683"/>
      <c r="Q42" s="684"/>
      <c r="R42" s="685">
        <v>1196852</v>
      </c>
      <c r="S42" s="686"/>
      <c r="T42" s="686"/>
      <c r="U42" s="686"/>
      <c r="V42" s="686"/>
      <c r="W42" s="686"/>
      <c r="X42" s="686"/>
      <c r="Y42" s="687"/>
      <c r="Z42" s="688">
        <v>2</v>
      </c>
      <c r="AA42" s="688"/>
      <c r="AB42" s="688"/>
      <c r="AC42" s="688"/>
      <c r="AD42" s="689" t="s">
        <v>239</v>
      </c>
      <c r="AE42" s="689"/>
      <c r="AF42" s="689"/>
      <c r="AG42" s="689"/>
      <c r="AH42" s="689"/>
      <c r="AI42" s="689"/>
      <c r="AJ42" s="689"/>
      <c r="AK42" s="689"/>
      <c r="AL42" s="690" t="s">
        <v>179</v>
      </c>
      <c r="AM42" s="691"/>
      <c r="AN42" s="691"/>
      <c r="AO42" s="692"/>
      <c r="AQ42" s="784" t="s">
        <v>354</v>
      </c>
      <c r="AR42" s="785"/>
      <c r="AS42" s="785"/>
      <c r="AT42" s="785"/>
      <c r="AU42" s="785"/>
      <c r="AV42" s="785"/>
      <c r="AW42" s="785"/>
      <c r="AX42" s="785"/>
      <c r="AY42" s="786"/>
      <c r="AZ42" s="776">
        <v>2986174</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288</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1922123</v>
      </c>
      <c r="CS42" s="686"/>
      <c r="CT42" s="686"/>
      <c r="CU42" s="686"/>
      <c r="CV42" s="686"/>
      <c r="CW42" s="686"/>
      <c r="CX42" s="686"/>
      <c r="CY42" s="687"/>
      <c r="CZ42" s="690">
        <v>3.4</v>
      </c>
      <c r="DA42" s="691"/>
      <c r="DB42" s="691"/>
      <c r="DC42" s="703"/>
      <c r="DD42" s="694">
        <v>564522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357</v>
      </c>
      <c r="C43" s="736"/>
      <c r="D43" s="736"/>
      <c r="E43" s="736"/>
      <c r="F43" s="736"/>
      <c r="G43" s="736"/>
      <c r="H43" s="736"/>
      <c r="I43" s="736"/>
      <c r="J43" s="736"/>
      <c r="K43" s="736"/>
      <c r="L43" s="736"/>
      <c r="M43" s="736"/>
      <c r="N43" s="736"/>
      <c r="O43" s="736"/>
      <c r="P43" s="736"/>
      <c r="Q43" s="737"/>
      <c r="R43" s="776">
        <v>59104748</v>
      </c>
      <c r="S43" s="777"/>
      <c r="T43" s="777"/>
      <c r="U43" s="777"/>
      <c r="V43" s="777"/>
      <c r="W43" s="777"/>
      <c r="X43" s="777"/>
      <c r="Y43" s="778"/>
      <c r="Z43" s="779">
        <v>100</v>
      </c>
      <c r="AA43" s="779"/>
      <c r="AB43" s="779"/>
      <c r="AC43" s="779"/>
      <c r="AD43" s="780">
        <v>23661715</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46919</v>
      </c>
      <c r="CS43" s="721"/>
      <c r="CT43" s="721"/>
      <c r="CU43" s="721"/>
      <c r="CV43" s="721"/>
      <c r="CW43" s="721"/>
      <c r="CX43" s="721"/>
      <c r="CY43" s="722"/>
      <c r="CZ43" s="690">
        <v>0.1</v>
      </c>
      <c r="DA43" s="719"/>
      <c r="DB43" s="719"/>
      <c r="DC43" s="723"/>
      <c r="DD43" s="694">
        <v>29993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1897021</v>
      </c>
      <c r="CS44" s="686"/>
      <c r="CT44" s="686"/>
      <c r="CU44" s="686"/>
      <c r="CV44" s="686"/>
      <c r="CW44" s="686"/>
      <c r="CX44" s="686"/>
      <c r="CY44" s="687"/>
      <c r="CZ44" s="690">
        <v>3.3</v>
      </c>
      <c r="DA44" s="691"/>
      <c r="DB44" s="691"/>
      <c r="DC44" s="703"/>
      <c r="DD44" s="694">
        <v>564522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712766</v>
      </c>
      <c r="CS45" s="721"/>
      <c r="CT45" s="721"/>
      <c r="CU45" s="721"/>
      <c r="CV45" s="721"/>
      <c r="CW45" s="721"/>
      <c r="CX45" s="721"/>
      <c r="CY45" s="722"/>
      <c r="CZ45" s="690">
        <v>1.2</v>
      </c>
      <c r="DA45" s="719"/>
      <c r="DB45" s="719"/>
      <c r="DC45" s="723"/>
      <c r="DD45" s="694">
        <v>57339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1179579</v>
      </c>
      <c r="CS46" s="686"/>
      <c r="CT46" s="686"/>
      <c r="CU46" s="686"/>
      <c r="CV46" s="686"/>
      <c r="CW46" s="686"/>
      <c r="CX46" s="686"/>
      <c r="CY46" s="687"/>
      <c r="CZ46" s="690">
        <v>2.1</v>
      </c>
      <c r="DA46" s="691"/>
      <c r="DB46" s="691"/>
      <c r="DC46" s="703"/>
      <c r="DD46" s="694">
        <v>502507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25102</v>
      </c>
      <c r="CS47" s="721"/>
      <c r="CT47" s="721"/>
      <c r="CU47" s="721"/>
      <c r="CV47" s="721"/>
      <c r="CW47" s="721"/>
      <c r="CX47" s="721"/>
      <c r="CY47" s="722"/>
      <c r="CZ47" s="690">
        <v>0</v>
      </c>
      <c r="DA47" s="719"/>
      <c r="DB47" s="719"/>
      <c r="DC47" s="723"/>
      <c r="DD47" s="694" t="s">
        <v>239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179</v>
      </c>
      <c r="CS48" s="686"/>
      <c r="CT48" s="686"/>
      <c r="CU48" s="686"/>
      <c r="CV48" s="686"/>
      <c r="CW48" s="686"/>
      <c r="CX48" s="686"/>
      <c r="CY48" s="687"/>
      <c r="CZ48" s="690" t="s">
        <v>239</v>
      </c>
      <c r="DA48" s="691"/>
      <c r="DB48" s="691"/>
      <c r="DC48" s="703"/>
      <c r="DD48" s="694" t="s">
        <v>179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57185864</v>
      </c>
      <c r="CS49" s="756"/>
      <c r="CT49" s="756"/>
      <c r="CU49" s="756"/>
      <c r="CV49" s="756"/>
      <c r="CW49" s="756"/>
      <c r="CX49" s="756"/>
      <c r="CY49" s="787"/>
      <c r="CZ49" s="781">
        <v>100</v>
      </c>
      <c r="DA49" s="788"/>
      <c r="DB49" s="788"/>
      <c r="DC49" s="789"/>
      <c r="DD49" s="790">
        <v>30210535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zR++zVMiXq7mesP8ErIM7Q3Qnk3gTaTPB/7DIHYqboIAEuEd8YyhoS1wbagt2wDRx3OT3kqJP8rD3yHF4B3ZA==" saltValue="HvHlW0LOW2YkiSYYHGqsK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886718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390</v>
      </c>
      <c r="C7" s="818"/>
      <c r="D7" s="818"/>
      <c r="E7" s="818"/>
      <c r="F7" s="818"/>
      <c r="G7" s="818"/>
      <c r="H7" s="818"/>
      <c r="I7" s="818"/>
      <c r="J7" s="818"/>
      <c r="K7" s="818"/>
      <c r="L7" s="818"/>
      <c r="M7" s="818"/>
      <c r="N7" s="818"/>
      <c r="O7" s="818"/>
      <c r="P7" s="819"/>
      <c r="Q7" s="820">
        <v>59167</v>
      </c>
      <c r="R7" s="821"/>
      <c r="S7" s="821"/>
      <c r="T7" s="821"/>
      <c r="U7" s="821"/>
      <c r="V7" s="821">
        <v>57248</v>
      </c>
      <c r="W7" s="821"/>
      <c r="X7" s="821"/>
      <c r="Y7" s="821"/>
      <c r="Z7" s="821"/>
      <c r="AA7" s="821">
        <v>1919</v>
      </c>
      <c r="AB7" s="821"/>
      <c r="AC7" s="821"/>
      <c r="AD7" s="821"/>
      <c r="AE7" s="822"/>
      <c r="AF7" s="823">
        <v>1789</v>
      </c>
      <c r="AG7" s="824"/>
      <c r="AH7" s="824"/>
      <c r="AI7" s="824"/>
      <c r="AJ7" s="825"/>
      <c r="AK7" s="860">
        <v>2568</v>
      </c>
      <c r="AL7" s="861"/>
      <c r="AM7" s="861"/>
      <c r="AN7" s="861"/>
      <c r="AO7" s="861"/>
      <c r="AP7" s="861">
        <v>28413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598</v>
      </c>
      <c r="BS7" s="864" t="s">
        <v>586</v>
      </c>
      <c r="BT7" s="865"/>
      <c r="BU7" s="865"/>
      <c r="BV7" s="865"/>
      <c r="BW7" s="865"/>
      <c r="BX7" s="865"/>
      <c r="BY7" s="865"/>
      <c r="BZ7" s="865"/>
      <c r="CA7" s="865"/>
      <c r="CB7" s="865"/>
      <c r="CC7" s="865"/>
      <c r="CD7" s="865"/>
      <c r="CE7" s="865"/>
      <c r="CF7" s="865"/>
      <c r="CG7" s="866"/>
      <c r="CH7" s="857">
        <v>0</v>
      </c>
      <c r="CI7" s="858"/>
      <c r="CJ7" s="858"/>
      <c r="CK7" s="858"/>
      <c r="CL7" s="859"/>
      <c r="CM7" s="857">
        <v>8</v>
      </c>
      <c r="CN7" s="858"/>
      <c r="CO7" s="858"/>
      <c r="CP7" s="858"/>
      <c r="CQ7" s="859"/>
      <c r="CR7" s="857">
        <v>1</v>
      </c>
      <c r="CS7" s="858"/>
      <c r="CT7" s="858"/>
      <c r="CU7" s="858"/>
      <c r="CV7" s="859"/>
      <c r="CW7" s="857">
        <v>1</v>
      </c>
      <c r="CX7" s="858"/>
      <c r="CY7" s="858"/>
      <c r="CZ7" s="858"/>
      <c r="DA7" s="859"/>
      <c r="DB7" s="857" t="s">
        <v>524</v>
      </c>
      <c r="DC7" s="858"/>
      <c r="DD7" s="858"/>
      <c r="DE7" s="858"/>
      <c r="DF7" s="859"/>
      <c r="DG7" s="857">
        <v>470</v>
      </c>
      <c r="DH7" s="858"/>
      <c r="DI7" s="858"/>
      <c r="DJ7" s="858"/>
      <c r="DK7" s="859"/>
      <c r="DL7" s="857" t="s">
        <v>524</v>
      </c>
      <c r="DM7" s="858"/>
      <c r="DN7" s="858"/>
      <c r="DO7" s="858"/>
      <c r="DP7" s="859"/>
      <c r="DQ7" s="857" t="s">
        <v>524</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587</v>
      </c>
      <c r="BT8" s="855"/>
      <c r="BU8" s="855"/>
      <c r="BV8" s="855"/>
      <c r="BW8" s="855"/>
      <c r="BX8" s="855"/>
      <c r="BY8" s="855"/>
      <c r="BZ8" s="855"/>
      <c r="CA8" s="855"/>
      <c r="CB8" s="855"/>
      <c r="CC8" s="855"/>
      <c r="CD8" s="855"/>
      <c r="CE8" s="855"/>
      <c r="CF8" s="855"/>
      <c r="CG8" s="856"/>
      <c r="CH8" s="867">
        <v>4</v>
      </c>
      <c r="CI8" s="868"/>
      <c r="CJ8" s="868"/>
      <c r="CK8" s="868"/>
      <c r="CL8" s="869"/>
      <c r="CM8" s="867">
        <v>201</v>
      </c>
      <c r="CN8" s="868"/>
      <c r="CO8" s="868"/>
      <c r="CP8" s="868"/>
      <c r="CQ8" s="869"/>
      <c r="CR8" s="867">
        <v>200</v>
      </c>
      <c r="CS8" s="868"/>
      <c r="CT8" s="868"/>
      <c r="CU8" s="868"/>
      <c r="CV8" s="869"/>
      <c r="CW8" s="867">
        <v>38</v>
      </c>
      <c r="CX8" s="868"/>
      <c r="CY8" s="868"/>
      <c r="CZ8" s="868"/>
      <c r="DA8" s="869"/>
      <c r="DB8" s="867" t="s">
        <v>524</v>
      </c>
      <c r="DC8" s="868"/>
      <c r="DD8" s="868"/>
      <c r="DE8" s="868"/>
      <c r="DF8" s="869"/>
      <c r="DG8" s="867" t="s">
        <v>524</v>
      </c>
      <c r="DH8" s="868"/>
      <c r="DI8" s="868"/>
      <c r="DJ8" s="868"/>
      <c r="DK8" s="869"/>
      <c r="DL8" s="867" t="s">
        <v>524</v>
      </c>
      <c r="DM8" s="868"/>
      <c r="DN8" s="868"/>
      <c r="DO8" s="868"/>
      <c r="DP8" s="869"/>
      <c r="DQ8" s="867" t="s">
        <v>524</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392</v>
      </c>
      <c r="B23" s="876" t="s">
        <v>393</v>
      </c>
      <c r="C23" s="877"/>
      <c r="D23" s="877"/>
      <c r="E23" s="877"/>
      <c r="F23" s="877"/>
      <c r="G23" s="877"/>
      <c r="H23" s="877"/>
      <c r="I23" s="877"/>
      <c r="J23" s="877"/>
      <c r="K23" s="877"/>
      <c r="L23" s="877"/>
      <c r="M23" s="877"/>
      <c r="N23" s="877"/>
      <c r="O23" s="877"/>
      <c r="P23" s="878"/>
      <c r="Q23" s="879">
        <v>59167</v>
      </c>
      <c r="R23" s="880"/>
      <c r="S23" s="880"/>
      <c r="T23" s="880"/>
      <c r="U23" s="880"/>
      <c r="V23" s="880">
        <v>57248</v>
      </c>
      <c r="W23" s="880"/>
      <c r="X23" s="880"/>
      <c r="Y23" s="880"/>
      <c r="Z23" s="880"/>
      <c r="AA23" s="880">
        <v>1919</v>
      </c>
      <c r="AB23" s="880"/>
      <c r="AC23" s="880"/>
      <c r="AD23" s="880"/>
      <c r="AE23" s="881"/>
      <c r="AF23" s="882">
        <v>1789</v>
      </c>
      <c r="AG23" s="880"/>
      <c r="AH23" s="880"/>
      <c r="AI23" s="880"/>
      <c r="AJ23" s="883"/>
      <c r="AK23" s="884"/>
      <c r="AL23" s="885"/>
      <c r="AM23" s="885"/>
      <c r="AN23" s="885"/>
      <c r="AO23" s="885"/>
      <c r="AP23" s="880">
        <v>28413</v>
      </c>
      <c r="AQ23" s="880"/>
      <c r="AR23" s="880"/>
      <c r="AS23" s="880"/>
      <c r="AT23" s="880"/>
      <c r="AU23" s="886"/>
      <c r="AV23" s="886"/>
      <c r="AW23" s="886"/>
      <c r="AX23" s="886"/>
      <c r="AY23" s="887"/>
      <c r="AZ23" s="895" t="s">
        <v>179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373</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404</v>
      </c>
      <c r="C28" s="818"/>
      <c r="D28" s="818"/>
      <c r="E28" s="818"/>
      <c r="F28" s="818"/>
      <c r="G28" s="818"/>
      <c r="H28" s="818"/>
      <c r="I28" s="818"/>
      <c r="J28" s="818"/>
      <c r="K28" s="818"/>
      <c r="L28" s="818"/>
      <c r="M28" s="818"/>
      <c r="N28" s="818"/>
      <c r="O28" s="818"/>
      <c r="P28" s="819"/>
      <c r="Q28" s="908">
        <v>12066</v>
      </c>
      <c r="R28" s="909"/>
      <c r="S28" s="909"/>
      <c r="T28" s="909"/>
      <c r="U28" s="909"/>
      <c r="V28" s="909">
        <v>11937</v>
      </c>
      <c r="W28" s="909"/>
      <c r="X28" s="909"/>
      <c r="Y28" s="909"/>
      <c r="Z28" s="909"/>
      <c r="AA28" s="909">
        <v>130</v>
      </c>
      <c r="AB28" s="909"/>
      <c r="AC28" s="909"/>
      <c r="AD28" s="909"/>
      <c r="AE28" s="910"/>
      <c r="AF28" s="911">
        <v>130</v>
      </c>
      <c r="AG28" s="909"/>
      <c r="AH28" s="909"/>
      <c r="AI28" s="909"/>
      <c r="AJ28" s="912"/>
      <c r="AK28" s="913">
        <v>1253</v>
      </c>
      <c r="AL28" s="904"/>
      <c r="AM28" s="904"/>
      <c r="AN28" s="904"/>
      <c r="AO28" s="904"/>
      <c r="AP28" s="904" t="s">
        <v>592</v>
      </c>
      <c r="AQ28" s="904"/>
      <c r="AR28" s="904"/>
      <c r="AS28" s="904"/>
      <c r="AT28" s="904"/>
      <c r="AU28" s="904" t="s">
        <v>592</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405</v>
      </c>
      <c r="C29" s="842"/>
      <c r="D29" s="842"/>
      <c r="E29" s="842"/>
      <c r="F29" s="842"/>
      <c r="G29" s="842"/>
      <c r="H29" s="842"/>
      <c r="I29" s="842"/>
      <c r="J29" s="842"/>
      <c r="K29" s="842"/>
      <c r="L29" s="842"/>
      <c r="M29" s="842"/>
      <c r="N29" s="842"/>
      <c r="O29" s="842"/>
      <c r="P29" s="843"/>
      <c r="Q29" s="844">
        <v>9449</v>
      </c>
      <c r="R29" s="845"/>
      <c r="S29" s="845"/>
      <c r="T29" s="845"/>
      <c r="U29" s="845"/>
      <c r="V29" s="845">
        <v>9065</v>
      </c>
      <c r="W29" s="845"/>
      <c r="X29" s="845"/>
      <c r="Y29" s="845"/>
      <c r="Z29" s="845"/>
      <c r="AA29" s="845">
        <v>384</v>
      </c>
      <c r="AB29" s="845"/>
      <c r="AC29" s="845"/>
      <c r="AD29" s="845"/>
      <c r="AE29" s="846"/>
      <c r="AF29" s="847">
        <v>384</v>
      </c>
      <c r="AG29" s="848"/>
      <c r="AH29" s="848"/>
      <c r="AI29" s="848"/>
      <c r="AJ29" s="849"/>
      <c r="AK29" s="916">
        <v>1660</v>
      </c>
      <c r="AL29" s="917"/>
      <c r="AM29" s="917"/>
      <c r="AN29" s="917"/>
      <c r="AO29" s="917"/>
      <c r="AP29" s="917" t="s">
        <v>592</v>
      </c>
      <c r="AQ29" s="917"/>
      <c r="AR29" s="917"/>
      <c r="AS29" s="917"/>
      <c r="AT29" s="917"/>
      <c r="AU29" s="917" t="s">
        <v>592</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406</v>
      </c>
      <c r="C30" s="842"/>
      <c r="D30" s="842"/>
      <c r="E30" s="842"/>
      <c r="F30" s="842"/>
      <c r="G30" s="842"/>
      <c r="H30" s="842"/>
      <c r="I30" s="842"/>
      <c r="J30" s="842"/>
      <c r="K30" s="842"/>
      <c r="L30" s="842"/>
      <c r="M30" s="842"/>
      <c r="N30" s="842"/>
      <c r="O30" s="842"/>
      <c r="P30" s="843"/>
      <c r="Q30" s="844">
        <v>1706</v>
      </c>
      <c r="R30" s="845"/>
      <c r="S30" s="845"/>
      <c r="T30" s="845"/>
      <c r="U30" s="845"/>
      <c r="V30" s="845">
        <v>1623</v>
      </c>
      <c r="W30" s="845"/>
      <c r="X30" s="845"/>
      <c r="Y30" s="845"/>
      <c r="Z30" s="845"/>
      <c r="AA30" s="845">
        <v>83</v>
      </c>
      <c r="AB30" s="845"/>
      <c r="AC30" s="845"/>
      <c r="AD30" s="845"/>
      <c r="AE30" s="846"/>
      <c r="AF30" s="847">
        <v>83</v>
      </c>
      <c r="AG30" s="848"/>
      <c r="AH30" s="848"/>
      <c r="AI30" s="848"/>
      <c r="AJ30" s="849"/>
      <c r="AK30" s="916">
        <v>276</v>
      </c>
      <c r="AL30" s="917"/>
      <c r="AM30" s="917"/>
      <c r="AN30" s="917"/>
      <c r="AO30" s="917"/>
      <c r="AP30" s="917" t="s">
        <v>592</v>
      </c>
      <c r="AQ30" s="917"/>
      <c r="AR30" s="917"/>
      <c r="AS30" s="917"/>
      <c r="AT30" s="917"/>
      <c r="AU30" s="917" t="s">
        <v>592</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407</v>
      </c>
      <c r="C31" s="842"/>
      <c r="D31" s="842"/>
      <c r="E31" s="842"/>
      <c r="F31" s="842"/>
      <c r="G31" s="842"/>
      <c r="H31" s="842"/>
      <c r="I31" s="842"/>
      <c r="J31" s="842"/>
      <c r="K31" s="842"/>
      <c r="L31" s="842"/>
      <c r="M31" s="842"/>
      <c r="N31" s="842"/>
      <c r="O31" s="842"/>
      <c r="P31" s="843"/>
      <c r="Q31" s="844">
        <v>2006</v>
      </c>
      <c r="R31" s="845"/>
      <c r="S31" s="845"/>
      <c r="T31" s="845"/>
      <c r="U31" s="845"/>
      <c r="V31" s="845">
        <v>1878</v>
      </c>
      <c r="W31" s="845"/>
      <c r="X31" s="845"/>
      <c r="Y31" s="845"/>
      <c r="Z31" s="845"/>
      <c r="AA31" s="845">
        <v>128</v>
      </c>
      <c r="AB31" s="845"/>
      <c r="AC31" s="845"/>
      <c r="AD31" s="845"/>
      <c r="AE31" s="846"/>
      <c r="AF31" s="847">
        <v>1353</v>
      </c>
      <c r="AG31" s="848"/>
      <c r="AH31" s="848"/>
      <c r="AI31" s="848"/>
      <c r="AJ31" s="849"/>
      <c r="AK31" s="916">
        <v>17</v>
      </c>
      <c r="AL31" s="917"/>
      <c r="AM31" s="917"/>
      <c r="AN31" s="917"/>
      <c r="AO31" s="917"/>
      <c r="AP31" s="917">
        <v>1596</v>
      </c>
      <c r="AQ31" s="917"/>
      <c r="AR31" s="917"/>
      <c r="AS31" s="917"/>
      <c r="AT31" s="917"/>
      <c r="AU31" s="917">
        <v>13</v>
      </c>
      <c r="AV31" s="917"/>
      <c r="AW31" s="917"/>
      <c r="AX31" s="917"/>
      <c r="AY31" s="917"/>
      <c r="AZ31" s="918" t="s">
        <v>592</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409</v>
      </c>
      <c r="C32" s="842"/>
      <c r="D32" s="842"/>
      <c r="E32" s="842"/>
      <c r="F32" s="842"/>
      <c r="G32" s="842"/>
      <c r="H32" s="842"/>
      <c r="I32" s="842"/>
      <c r="J32" s="842"/>
      <c r="K32" s="842"/>
      <c r="L32" s="842"/>
      <c r="M32" s="842"/>
      <c r="N32" s="842"/>
      <c r="O32" s="842"/>
      <c r="P32" s="843"/>
      <c r="Q32" s="844">
        <v>2701</v>
      </c>
      <c r="R32" s="845"/>
      <c r="S32" s="845"/>
      <c r="T32" s="845"/>
      <c r="U32" s="845"/>
      <c r="V32" s="845">
        <v>2298</v>
      </c>
      <c r="W32" s="845"/>
      <c r="X32" s="845"/>
      <c r="Y32" s="845"/>
      <c r="Z32" s="845"/>
      <c r="AA32" s="845">
        <v>403</v>
      </c>
      <c r="AB32" s="845"/>
      <c r="AC32" s="845"/>
      <c r="AD32" s="845"/>
      <c r="AE32" s="846"/>
      <c r="AF32" s="847">
        <v>246</v>
      </c>
      <c r="AG32" s="848"/>
      <c r="AH32" s="848"/>
      <c r="AI32" s="848"/>
      <c r="AJ32" s="849"/>
      <c r="AK32" s="916">
        <v>467</v>
      </c>
      <c r="AL32" s="917"/>
      <c r="AM32" s="917"/>
      <c r="AN32" s="917"/>
      <c r="AO32" s="917"/>
      <c r="AP32" s="917">
        <v>13060</v>
      </c>
      <c r="AQ32" s="917"/>
      <c r="AR32" s="917"/>
      <c r="AS32" s="917"/>
      <c r="AT32" s="917"/>
      <c r="AU32" s="917">
        <v>3774</v>
      </c>
      <c r="AV32" s="917"/>
      <c r="AW32" s="917"/>
      <c r="AX32" s="917"/>
      <c r="AY32" s="917"/>
      <c r="AZ32" s="918" t="s">
        <v>592</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392</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2195</v>
      </c>
      <c r="AG63" s="928"/>
      <c r="AH63" s="928"/>
      <c r="AI63" s="928"/>
      <c r="AJ63" s="929"/>
      <c r="AK63" s="930"/>
      <c r="AL63" s="925"/>
      <c r="AM63" s="925"/>
      <c r="AN63" s="925"/>
      <c r="AO63" s="925"/>
      <c r="AP63" s="928">
        <v>14656</v>
      </c>
      <c r="AQ63" s="928"/>
      <c r="AR63" s="928"/>
      <c r="AS63" s="928"/>
      <c r="AT63" s="928"/>
      <c r="AU63" s="928">
        <v>3787</v>
      </c>
      <c r="AV63" s="928"/>
      <c r="AW63" s="928"/>
      <c r="AX63" s="928"/>
      <c r="AY63" s="928"/>
      <c r="AZ63" s="932"/>
      <c r="BA63" s="932"/>
      <c r="BB63" s="932"/>
      <c r="BC63" s="932"/>
      <c r="BD63" s="932"/>
      <c r="BE63" s="933"/>
      <c r="BF63" s="933"/>
      <c r="BG63" s="933"/>
      <c r="BH63" s="933"/>
      <c r="BI63" s="934"/>
      <c r="BJ63" s="935" t="s">
        <v>179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38" t="s">
        <v>418</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5" t="s">
        <v>589</v>
      </c>
      <c r="C68" s="956"/>
      <c r="D68" s="956"/>
      <c r="E68" s="956"/>
      <c r="F68" s="956"/>
      <c r="G68" s="956"/>
      <c r="H68" s="956"/>
      <c r="I68" s="956"/>
      <c r="J68" s="956"/>
      <c r="K68" s="956"/>
      <c r="L68" s="956"/>
      <c r="M68" s="956"/>
      <c r="N68" s="956"/>
      <c r="O68" s="956"/>
      <c r="P68" s="957"/>
      <c r="Q68" s="958">
        <v>3090</v>
      </c>
      <c r="R68" s="952"/>
      <c r="S68" s="952"/>
      <c r="T68" s="952"/>
      <c r="U68" s="952"/>
      <c r="V68" s="952">
        <v>2776</v>
      </c>
      <c r="W68" s="952"/>
      <c r="X68" s="952"/>
      <c r="Y68" s="952"/>
      <c r="Z68" s="952"/>
      <c r="AA68" s="952">
        <v>314</v>
      </c>
      <c r="AB68" s="952"/>
      <c r="AC68" s="952"/>
      <c r="AD68" s="952"/>
      <c r="AE68" s="952"/>
      <c r="AF68" s="952">
        <v>256</v>
      </c>
      <c r="AG68" s="952"/>
      <c r="AH68" s="952"/>
      <c r="AI68" s="952"/>
      <c r="AJ68" s="952"/>
      <c r="AK68" s="952"/>
      <c r="AL68" s="952"/>
      <c r="AM68" s="952"/>
      <c r="AN68" s="952"/>
      <c r="AO68" s="952"/>
      <c r="AP68" s="952">
        <v>11962</v>
      </c>
      <c r="AQ68" s="952"/>
      <c r="AR68" s="952"/>
      <c r="AS68" s="952"/>
      <c r="AT68" s="952"/>
      <c r="AU68" s="952">
        <v>4216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9" t="s">
        <v>588</v>
      </c>
      <c r="C69" s="960"/>
      <c r="D69" s="960"/>
      <c r="E69" s="960"/>
      <c r="F69" s="960"/>
      <c r="G69" s="960"/>
      <c r="H69" s="960"/>
      <c r="I69" s="960"/>
      <c r="J69" s="960"/>
      <c r="K69" s="960"/>
      <c r="L69" s="960"/>
      <c r="M69" s="960"/>
      <c r="N69" s="960"/>
      <c r="O69" s="960"/>
      <c r="P69" s="961"/>
      <c r="Q69" s="962">
        <v>396</v>
      </c>
      <c r="R69" s="917"/>
      <c r="S69" s="917"/>
      <c r="T69" s="917"/>
      <c r="U69" s="917"/>
      <c r="V69" s="917">
        <v>366</v>
      </c>
      <c r="W69" s="917"/>
      <c r="X69" s="917"/>
      <c r="Y69" s="917"/>
      <c r="Z69" s="917"/>
      <c r="AA69" s="917">
        <v>30</v>
      </c>
      <c r="AB69" s="917"/>
      <c r="AC69" s="917"/>
      <c r="AD69" s="917"/>
      <c r="AE69" s="917"/>
      <c r="AF69" s="917">
        <v>30</v>
      </c>
      <c r="AG69" s="917"/>
      <c r="AH69" s="917"/>
      <c r="AI69" s="917"/>
      <c r="AJ69" s="917"/>
      <c r="AK69" s="917"/>
      <c r="AL69" s="917"/>
      <c r="AM69" s="917"/>
      <c r="AN69" s="917"/>
      <c r="AO69" s="917"/>
      <c r="AP69" s="917">
        <v>65</v>
      </c>
      <c r="AQ69" s="917"/>
      <c r="AR69" s="917"/>
      <c r="AS69" s="917"/>
      <c r="AT69" s="917"/>
      <c r="AU69" s="917">
        <v>15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9" t="s">
        <v>590</v>
      </c>
      <c r="C70" s="960"/>
      <c r="D70" s="960"/>
      <c r="E70" s="960"/>
      <c r="F70" s="960"/>
      <c r="G70" s="960"/>
      <c r="H70" s="960"/>
      <c r="I70" s="960"/>
      <c r="J70" s="960"/>
      <c r="K70" s="960"/>
      <c r="L70" s="960"/>
      <c r="M70" s="960"/>
      <c r="N70" s="960"/>
      <c r="O70" s="960"/>
      <c r="P70" s="961"/>
      <c r="Q70" s="962">
        <v>4670</v>
      </c>
      <c r="R70" s="917"/>
      <c r="S70" s="917"/>
      <c r="T70" s="917"/>
      <c r="U70" s="917"/>
      <c r="V70" s="917">
        <v>3737</v>
      </c>
      <c r="W70" s="917"/>
      <c r="X70" s="917"/>
      <c r="Y70" s="917"/>
      <c r="Z70" s="917"/>
      <c r="AA70" s="917">
        <v>933</v>
      </c>
      <c r="AB70" s="917"/>
      <c r="AC70" s="917"/>
      <c r="AD70" s="917"/>
      <c r="AE70" s="917"/>
      <c r="AF70" s="917">
        <v>933</v>
      </c>
      <c r="AG70" s="917"/>
      <c r="AH70" s="917"/>
      <c r="AI70" s="917"/>
      <c r="AJ70" s="917"/>
      <c r="AK70" s="917">
        <v>203</v>
      </c>
      <c r="AL70" s="917"/>
      <c r="AM70" s="917"/>
      <c r="AN70" s="917"/>
      <c r="AO70" s="917"/>
      <c r="AP70" s="917" t="s">
        <v>592</v>
      </c>
      <c r="AQ70" s="917"/>
      <c r="AR70" s="917"/>
      <c r="AS70" s="917"/>
      <c r="AT70" s="917"/>
      <c r="AU70" s="917" t="s">
        <v>592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9" t="s">
        <v>591</v>
      </c>
      <c r="C71" s="960"/>
      <c r="D71" s="960"/>
      <c r="E71" s="960"/>
      <c r="F71" s="960"/>
      <c r="G71" s="960"/>
      <c r="H71" s="960"/>
      <c r="I71" s="960"/>
      <c r="J71" s="960"/>
      <c r="K71" s="960"/>
      <c r="L71" s="960"/>
      <c r="M71" s="960"/>
      <c r="N71" s="960"/>
      <c r="O71" s="960"/>
      <c r="P71" s="961"/>
      <c r="Q71" s="962">
        <v>950375</v>
      </c>
      <c r="R71" s="917"/>
      <c r="S71" s="917"/>
      <c r="T71" s="917"/>
      <c r="U71" s="917"/>
      <c r="V71" s="917">
        <v>910903</v>
      </c>
      <c r="W71" s="917"/>
      <c r="X71" s="917"/>
      <c r="Y71" s="917"/>
      <c r="Z71" s="917"/>
      <c r="AA71" s="917">
        <v>39472</v>
      </c>
      <c r="AB71" s="917"/>
      <c r="AC71" s="917"/>
      <c r="AD71" s="917"/>
      <c r="AE71" s="917"/>
      <c r="AF71" s="917">
        <v>39472</v>
      </c>
      <c r="AG71" s="917"/>
      <c r="AH71" s="917"/>
      <c r="AI71" s="917"/>
      <c r="AJ71" s="917"/>
      <c r="AK71" s="917">
        <v>4419</v>
      </c>
      <c r="AL71" s="917"/>
      <c r="AM71" s="917"/>
      <c r="AN71" s="917"/>
      <c r="AO71" s="917"/>
      <c r="AP71" s="917" t="s">
        <v>592</v>
      </c>
      <c r="AQ71" s="917"/>
      <c r="AR71" s="917"/>
      <c r="AS71" s="917"/>
      <c r="AT71" s="917"/>
      <c r="AU71" s="917" t="s">
        <v>592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392</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40691</v>
      </c>
      <c r="AG88" s="928"/>
      <c r="AH88" s="928"/>
      <c r="AI88" s="928"/>
      <c r="AJ88" s="928"/>
      <c r="AK88" s="925"/>
      <c r="AL88" s="925"/>
      <c r="AM88" s="925"/>
      <c r="AN88" s="925"/>
      <c r="AO88" s="925"/>
      <c r="AP88" s="928">
        <v>12027</v>
      </c>
      <c r="AQ88" s="928"/>
      <c r="AR88" s="928"/>
      <c r="AS88" s="928"/>
      <c r="AT88" s="928"/>
      <c r="AU88" s="928">
        <v>4231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201</v>
      </c>
      <c r="CS102" s="936"/>
      <c r="CT102" s="936"/>
      <c r="CU102" s="936"/>
      <c r="CV102" s="979"/>
      <c r="CW102" s="978">
        <v>39</v>
      </c>
      <c r="CX102" s="936"/>
      <c r="CY102" s="936"/>
      <c r="CZ102" s="936"/>
      <c r="DA102" s="979"/>
      <c r="DB102" s="978" t="s">
        <v>599</v>
      </c>
      <c r="DC102" s="936"/>
      <c r="DD102" s="936"/>
      <c r="DE102" s="936"/>
      <c r="DF102" s="979"/>
      <c r="DG102" s="978">
        <v>470</v>
      </c>
      <c r="DH102" s="936"/>
      <c r="DI102" s="936"/>
      <c r="DJ102" s="936"/>
      <c r="DK102" s="979"/>
      <c r="DL102" s="978" t="s">
        <v>599</v>
      </c>
      <c r="DM102" s="936"/>
      <c r="DN102" s="936"/>
      <c r="DO102" s="936"/>
      <c r="DP102" s="979"/>
      <c r="DQ102" s="978" t="s">
        <v>599</v>
      </c>
      <c r="DR102" s="936"/>
      <c r="DS102" s="936"/>
      <c r="DT102" s="936"/>
      <c r="DU102" s="979"/>
      <c r="DV102" s="1002"/>
      <c r="DW102" s="1003"/>
      <c r="DX102" s="1003"/>
      <c r="DY102" s="1003"/>
      <c r="DZ102" s="1004"/>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2">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308</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308</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308</v>
      </c>
      <c r="DR109" s="981"/>
      <c r="DS109" s="981"/>
      <c r="DT109" s="981"/>
      <c r="DU109" s="982"/>
      <c r="DV109" s="980" t="s">
        <v>433</v>
      </c>
      <c r="DW109" s="981"/>
      <c r="DX109" s="981"/>
      <c r="DY109" s="981"/>
      <c r="DZ109" s="983"/>
    </row>
    <row r="110" spans="1:131" s="248" customFormat="1" ht="26.25" customHeight="1" x14ac:dyDescent="0.2">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2434310</v>
      </c>
      <c r="AB110" s="988"/>
      <c r="AC110" s="988"/>
      <c r="AD110" s="988"/>
      <c r="AE110" s="989"/>
      <c r="AF110" s="990">
        <v>2389065</v>
      </c>
      <c r="AG110" s="988"/>
      <c r="AH110" s="988"/>
      <c r="AI110" s="988"/>
      <c r="AJ110" s="989"/>
      <c r="AK110" s="990">
        <v>2501876</v>
      </c>
      <c r="AL110" s="988"/>
      <c r="AM110" s="988"/>
      <c r="AN110" s="988"/>
      <c r="AO110" s="989"/>
      <c r="AP110" s="991">
        <v>11.4</v>
      </c>
      <c r="AQ110" s="992"/>
      <c r="AR110" s="992"/>
      <c r="AS110" s="992"/>
      <c r="AT110" s="993"/>
      <c r="AU110" s="994" t="s">
        <v>72</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28608580</v>
      </c>
      <c r="BR110" s="1023"/>
      <c r="BS110" s="1023"/>
      <c r="BT110" s="1023"/>
      <c r="BU110" s="1023"/>
      <c r="BV110" s="1023">
        <v>28534140</v>
      </c>
      <c r="BW110" s="1023"/>
      <c r="BX110" s="1023"/>
      <c r="BY110" s="1023"/>
      <c r="BZ110" s="1023"/>
      <c r="CA110" s="1023">
        <v>28413281</v>
      </c>
      <c r="CB110" s="1023"/>
      <c r="CC110" s="1023"/>
      <c r="CD110" s="1023"/>
      <c r="CE110" s="1023"/>
      <c r="CF110" s="1037">
        <v>128.9</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439</v>
      </c>
      <c r="DM110" s="1023"/>
      <c r="DN110" s="1023"/>
      <c r="DO110" s="1023"/>
      <c r="DP110" s="1023"/>
      <c r="DQ110" s="1023" t="s">
        <v>439</v>
      </c>
      <c r="DR110" s="1023"/>
      <c r="DS110" s="1023"/>
      <c r="DT110" s="1023"/>
      <c r="DU110" s="1023"/>
      <c r="DV110" s="1024" t="s">
        <v>439</v>
      </c>
      <c r="DW110" s="1024"/>
      <c r="DX110" s="1024"/>
      <c r="DY110" s="1024"/>
      <c r="DZ110" s="1025"/>
    </row>
    <row r="111" spans="1:131" s="248" customFormat="1" ht="26.25" customHeight="1" x14ac:dyDescent="0.2">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441</v>
      </c>
      <c r="AG111" s="1030"/>
      <c r="AH111" s="1030"/>
      <c r="AI111" s="1030"/>
      <c r="AJ111" s="1031"/>
      <c r="AK111" s="1032" t="s">
        <v>441</v>
      </c>
      <c r="AL111" s="1030"/>
      <c r="AM111" s="1030"/>
      <c r="AN111" s="1030"/>
      <c r="AO111" s="1031"/>
      <c r="AP111" s="1033" t="s">
        <v>441</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172979</v>
      </c>
      <c r="BR111" s="1016"/>
      <c r="BS111" s="1016"/>
      <c r="BT111" s="1016"/>
      <c r="BU111" s="1016"/>
      <c r="BV111" s="1016">
        <v>470004</v>
      </c>
      <c r="BW111" s="1016"/>
      <c r="BX111" s="1016"/>
      <c r="BY111" s="1016"/>
      <c r="BZ111" s="1016"/>
      <c r="CA111" s="1016">
        <v>470004</v>
      </c>
      <c r="CB111" s="1016"/>
      <c r="CC111" s="1016"/>
      <c r="CD111" s="1016"/>
      <c r="CE111" s="1016"/>
      <c r="CF111" s="1010">
        <v>2.1</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444</v>
      </c>
      <c r="DM111" s="1016"/>
      <c r="DN111" s="1016"/>
      <c r="DO111" s="1016"/>
      <c r="DP111" s="1016"/>
      <c r="DQ111" s="1016" t="s">
        <v>444</v>
      </c>
      <c r="DR111" s="1016"/>
      <c r="DS111" s="1016"/>
      <c r="DT111" s="1016"/>
      <c r="DU111" s="1016"/>
      <c r="DV111" s="1017" t="s">
        <v>444</v>
      </c>
      <c r="DW111" s="1017"/>
      <c r="DX111" s="1017"/>
      <c r="DY111" s="1017"/>
      <c r="DZ111" s="1018"/>
    </row>
    <row r="112" spans="1:131" s="248" customFormat="1" ht="26.25" customHeight="1" x14ac:dyDescent="0.2">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444</v>
      </c>
      <c r="AB112" s="1055"/>
      <c r="AC112" s="1055"/>
      <c r="AD112" s="1055"/>
      <c r="AE112" s="1056"/>
      <c r="AF112" s="1057" t="s">
        <v>444</v>
      </c>
      <c r="AG112" s="1055"/>
      <c r="AH112" s="1055"/>
      <c r="AI112" s="1055"/>
      <c r="AJ112" s="1056"/>
      <c r="AK112" s="1057" t="s">
        <v>444</v>
      </c>
      <c r="AL112" s="1055"/>
      <c r="AM112" s="1055"/>
      <c r="AN112" s="1055"/>
      <c r="AO112" s="1056"/>
      <c r="AP112" s="1058" t="s">
        <v>444</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5156114</v>
      </c>
      <c r="BR112" s="1016"/>
      <c r="BS112" s="1016"/>
      <c r="BT112" s="1016"/>
      <c r="BU112" s="1016"/>
      <c r="BV112" s="1016">
        <v>4435252</v>
      </c>
      <c r="BW112" s="1016"/>
      <c r="BX112" s="1016"/>
      <c r="BY112" s="1016"/>
      <c r="BZ112" s="1016"/>
      <c r="CA112" s="1016">
        <v>3787211</v>
      </c>
      <c r="CB112" s="1016"/>
      <c r="CC112" s="1016"/>
      <c r="CD112" s="1016"/>
      <c r="CE112" s="1016"/>
      <c r="CF112" s="1010">
        <v>17.2</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444</v>
      </c>
      <c r="DM112" s="1016"/>
      <c r="DN112" s="1016"/>
      <c r="DO112" s="1016"/>
      <c r="DP112" s="1016"/>
      <c r="DQ112" s="1016" t="s">
        <v>444</v>
      </c>
      <c r="DR112" s="1016"/>
      <c r="DS112" s="1016"/>
      <c r="DT112" s="1016"/>
      <c r="DU112" s="1016"/>
      <c r="DV112" s="1017" t="s">
        <v>444</v>
      </c>
      <c r="DW112" s="1017"/>
      <c r="DX112" s="1017"/>
      <c r="DY112" s="1017"/>
      <c r="DZ112" s="1018"/>
    </row>
    <row r="113" spans="1:130" s="248" customFormat="1" ht="26.25" customHeight="1" x14ac:dyDescent="0.2">
      <c r="A113" s="1050"/>
      <c r="B113" s="1051"/>
      <c r="C113" s="1046" t="s">
        <v>449</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460902</v>
      </c>
      <c r="AB113" s="1030"/>
      <c r="AC113" s="1030"/>
      <c r="AD113" s="1030"/>
      <c r="AE113" s="1031"/>
      <c r="AF113" s="1032">
        <v>431331</v>
      </c>
      <c r="AG113" s="1030"/>
      <c r="AH113" s="1030"/>
      <c r="AI113" s="1030"/>
      <c r="AJ113" s="1031"/>
      <c r="AK113" s="1032">
        <v>399114</v>
      </c>
      <c r="AL113" s="1030"/>
      <c r="AM113" s="1030"/>
      <c r="AN113" s="1030"/>
      <c r="AO113" s="1031"/>
      <c r="AP113" s="1033">
        <v>1.8</v>
      </c>
      <c r="AQ113" s="1034"/>
      <c r="AR113" s="1034"/>
      <c r="AS113" s="1034"/>
      <c r="AT113" s="1035"/>
      <c r="AU113" s="996"/>
      <c r="AV113" s="997"/>
      <c r="AW113" s="997"/>
      <c r="AX113" s="997"/>
      <c r="AY113" s="997"/>
      <c r="AZ113" s="1045" t="s">
        <v>450</v>
      </c>
      <c r="BA113" s="1046"/>
      <c r="BB113" s="1046"/>
      <c r="BC113" s="1046"/>
      <c r="BD113" s="1046"/>
      <c r="BE113" s="1046"/>
      <c r="BF113" s="1046"/>
      <c r="BG113" s="1046"/>
      <c r="BH113" s="1046"/>
      <c r="BI113" s="1046"/>
      <c r="BJ113" s="1046"/>
      <c r="BK113" s="1046"/>
      <c r="BL113" s="1046"/>
      <c r="BM113" s="1046"/>
      <c r="BN113" s="1046"/>
      <c r="BO113" s="1046"/>
      <c r="BP113" s="1047"/>
      <c r="BQ113" s="1015">
        <v>4269572</v>
      </c>
      <c r="BR113" s="1016"/>
      <c r="BS113" s="1016"/>
      <c r="BT113" s="1016"/>
      <c r="BU113" s="1016"/>
      <c r="BV113" s="1016">
        <v>4268629</v>
      </c>
      <c r="BW113" s="1016"/>
      <c r="BX113" s="1016"/>
      <c r="BY113" s="1016"/>
      <c r="BZ113" s="1016"/>
      <c r="CA113" s="1016">
        <v>4231002</v>
      </c>
      <c r="CB113" s="1016"/>
      <c r="CC113" s="1016"/>
      <c r="CD113" s="1016"/>
      <c r="CE113" s="1016"/>
      <c r="CF113" s="1010">
        <v>19.2</v>
      </c>
      <c r="CG113" s="1011"/>
      <c r="CH113" s="1011"/>
      <c r="CI113" s="1011"/>
      <c r="CJ113" s="1011"/>
      <c r="CK113" s="1041"/>
      <c r="CL113" s="1042"/>
      <c r="CM113" s="1012" t="s">
        <v>451</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444</v>
      </c>
      <c r="DH113" s="1055"/>
      <c r="DI113" s="1055"/>
      <c r="DJ113" s="1055"/>
      <c r="DK113" s="1056"/>
      <c r="DL113" s="1057" t="s">
        <v>444</v>
      </c>
      <c r="DM113" s="1055"/>
      <c r="DN113" s="1055"/>
      <c r="DO113" s="1055"/>
      <c r="DP113" s="1056"/>
      <c r="DQ113" s="1057" t="s">
        <v>444</v>
      </c>
      <c r="DR113" s="1055"/>
      <c r="DS113" s="1055"/>
      <c r="DT113" s="1055"/>
      <c r="DU113" s="1056"/>
      <c r="DV113" s="1058" t="s">
        <v>444</v>
      </c>
      <c r="DW113" s="1059"/>
      <c r="DX113" s="1059"/>
      <c r="DY113" s="1059"/>
      <c r="DZ113" s="1060"/>
    </row>
    <row r="114" spans="1:130" s="248" customFormat="1" ht="26.25" customHeight="1" x14ac:dyDescent="0.2">
      <c r="A114" s="1050"/>
      <c r="B114" s="1051"/>
      <c r="C114" s="1046" t="s">
        <v>452</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29394</v>
      </c>
      <c r="AB114" s="1055"/>
      <c r="AC114" s="1055"/>
      <c r="AD114" s="1055"/>
      <c r="AE114" s="1056"/>
      <c r="AF114" s="1057">
        <v>52891</v>
      </c>
      <c r="AG114" s="1055"/>
      <c r="AH114" s="1055"/>
      <c r="AI114" s="1055"/>
      <c r="AJ114" s="1056"/>
      <c r="AK114" s="1057">
        <v>116153</v>
      </c>
      <c r="AL114" s="1055"/>
      <c r="AM114" s="1055"/>
      <c r="AN114" s="1055"/>
      <c r="AO114" s="1056"/>
      <c r="AP114" s="1058">
        <v>0.5</v>
      </c>
      <c r="AQ114" s="1059"/>
      <c r="AR114" s="1059"/>
      <c r="AS114" s="1059"/>
      <c r="AT114" s="1060"/>
      <c r="AU114" s="996"/>
      <c r="AV114" s="997"/>
      <c r="AW114" s="997"/>
      <c r="AX114" s="997"/>
      <c r="AY114" s="997"/>
      <c r="AZ114" s="1045" t="s">
        <v>453</v>
      </c>
      <c r="BA114" s="1046"/>
      <c r="BB114" s="1046"/>
      <c r="BC114" s="1046"/>
      <c r="BD114" s="1046"/>
      <c r="BE114" s="1046"/>
      <c r="BF114" s="1046"/>
      <c r="BG114" s="1046"/>
      <c r="BH114" s="1046"/>
      <c r="BI114" s="1046"/>
      <c r="BJ114" s="1046"/>
      <c r="BK114" s="1046"/>
      <c r="BL114" s="1046"/>
      <c r="BM114" s="1046"/>
      <c r="BN114" s="1046"/>
      <c r="BO114" s="1046"/>
      <c r="BP114" s="1047"/>
      <c r="BQ114" s="1015">
        <v>5465918</v>
      </c>
      <c r="BR114" s="1016"/>
      <c r="BS114" s="1016"/>
      <c r="BT114" s="1016"/>
      <c r="BU114" s="1016"/>
      <c r="BV114" s="1016">
        <v>5239818</v>
      </c>
      <c r="BW114" s="1016"/>
      <c r="BX114" s="1016"/>
      <c r="BY114" s="1016"/>
      <c r="BZ114" s="1016"/>
      <c r="CA114" s="1016">
        <v>4891100</v>
      </c>
      <c r="CB114" s="1016"/>
      <c r="CC114" s="1016"/>
      <c r="CD114" s="1016"/>
      <c r="CE114" s="1016"/>
      <c r="CF114" s="1010">
        <v>22.2</v>
      </c>
      <c r="CG114" s="1011"/>
      <c r="CH114" s="1011"/>
      <c r="CI114" s="1011"/>
      <c r="CJ114" s="1011"/>
      <c r="CK114" s="1041"/>
      <c r="CL114" s="1042"/>
      <c r="CM114" s="1012" t="s">
        <v>454</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444</v>
      </c>
      <c r="DH114" s="1055"/>
      <c r="DI114" s="1055"/>
      <c r="DJ114" s="1055"/>
      <c r="DK114" s="1056"/>
      <c r="DL114" s="1057" t="s">
        <v>444</v>
      </c>
      <c r="DM114" s="1055"/>
      <c r="DN114" s="1055"/>
      <c r="DO114" s="1055"/>
      <c r="DP114" s="1056"/>
      <c r="DQ114" s="1057" t="s">
        <v>444</v>
      </c>
      <c r="DR114" s="1055"/>
      <c r="DS114" s="1055"/>
      <c r="DT114" s="1055"/>
      <c r="DU114" s="1056"/>
      <c r="DV114" s="1058" t="s">
        <v>444</v>
      </c>
      <c r="DW114" s="1059"/>
      <c r="DX114" s="1059"/>
      <c r="DY114" s="1059"/>
      <c r="DZ114" s="1060"/>
    </row>
    <row r="115" spans="1:130" s="248" customFormat="1" ht="26.25" customHeight="1" x14ac:dyDescent="0.2">
      <c r="A115" s="1050"/>
      <c r="B115" s="1051"/>
      <c r="C115" s="1046" t="s">
        <v>455</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188125</v>
      </c>
      <c r="AB115" s="1030"/>
      <c r="AC115" s="1030"/>
      <c r="AD115" s="1030"/>
      <c r="AE115" s="1031"/>
      <c r="AF115" s="1032" t="s">
        <v>444</v>
      </c>
      <c r="AG115" s="1030"/>
      <c r="AH115" s="1030"/>
      <c r="AI115" s="1030"/>
      <c r="AJ115" s="1031"/>
      <c r="AK115" s="1032" t="s">
        <v>444</v>
      </c>
      <c r="AL115" s="1030"/>
      <c r="AM115" s="1030"/>
      <c r="AN115" s="1030"/>
      <c r="AO115" s="1031"/>
      <c r="AP115" s="1033" t="s">
        <v>444</v>
      </c>
      <c r="AQ115" s="1034"/>
      <c r="AR115" s="1034"/>
      <c r="AS115" s="1034"/>
      <c r="AT115" s="1035"/>
      <c r="AU115" s="996"/>
      <c r="AV115" s="997"/>
      <c r="AW115" s="997"/>
      <c r="AX115" s="997"/>
      <c r="AY115" s="997"/>
      <c r="AZ115" s="1045" t="s">
        <v>456</v>
      </c>
      <c r="BA115" s="1046"/>
      <c r="BB115" s="1046"/>
      <c r="BC115" s="1046"/>
      <c r="BD115" s="1046"/>
      <c r="BE115" s="1046"/>
      <c r="BF115" s="1046"/>
      <c r="BG115" s="1046"/>
      <c r="BH115" s="1046"/>
      <c r="BI115" s="1046"/>
      <c r="BJ115" s="1046"/>
      <c r="BK115" s="1046"/>
      <c r="BL115" s="1046"/>
      <c r="BM115" s="1046"/>
      <c r="BN115" s="1046"/>
      <c r="BO115" s="1046"/>
      <c r="BP115" s="1047"/>
      <c r="BQ115" s="1015" t="s">
        <v>444</v>
      </c>
      <c r="BR115" s="1016"/>
      <c r="BS115" s="1016"/>
      <c r="BT115" s="1016"/>
      <c r="BU115" s="1016"/>
      <c r="BV115" s="1016" t="s">
        <v>444</v>
      </c>
      <c r="BW115" s="1016"/>
      <c r="BX115" s="1016"/>
      <c r="BY115" s="1016"/>
      <c r="BZ115" s="1016"/>
      <c r="CA115" s="1016" t="s">
        <v>444</v>
      </c>
      <c r="CB115" s="1016"/>
      <c r="CC115" s="1016"/>
      <c r="CD115" s="1016"/>
      <c r="CE115" s="1016"/>
      <c r="CF115" s="1010" t="s">
        <v>444</v>
      </c>
      <c r="CG115" s="1011"/>
      <c r="CH115" s="1011"/>
      <c r="CI115" s="1011"/>
      <c r="CJ115" s="1011"/>
      <c r="CK115" s="1041"/>
      <c r="CL115" s="1042"/>
      <c r="CM115" s="1045" t="s">
        <v>457</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172979</v>
      </c>
      <c r="DH115" s="1055"/>
      <c r="DI115" s="1055"/>
      <c r="DJ115" s="1055"/>
      <c r="DK115" s="1056"/>
      <c r="DL115" s="1057">
        <v>470004</v>
      </c>
      <c r="DM115" s="1055"/>
      <c r="DN115" s="1055"/>
      <c r="DO115" s="1055"/>
      <c r="DP115" s="1056"/>
      <c r="DQ115" s="1057">
        <v>470004</v>
      </c>
      <c r="DR115" s="1055"/>
      <c r="DS115" s="1055"/>
      <c r="DT115" s="1055"/>
      <c r="DU115" s="1056"/>
      <c r="DV115" s="1058">
        <v>2.1</v>
      </c>
      <c r="DW115" s="1059"/>
      <c r="DX115" s="1059"/>
      <c r="DY115" s="1059"/>
      <c r="DZ115" s="1060"/>
    </row>
    <row r="116" spans="1:130" s="248" customFormat="1" ht="26.25" customHeight="1" x14ac:dyDescent="0.2">
      <c r="A116" s="1052"/>
      <c r="B116" s="1053"/>
      <c r="C116" s="1061" t="s">
        <v>458</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307</v>
      </c>
      <c r="AB116" s="1055"/>
      <c r="AC116" s="1055"/>
      <c r="AD116" s="1055"/>
      <c r="AE116" s="1056"/>
      <c r="AF116" s="1057">
        <v>706</v>
      </c>
      <c r="AG116" s="1055"/>
      <c r="AH116" s="1055"/>
      <c r="AI116" s="1055"/>
      <c r="AJ116" s="1056"/>
      <c r="AK116" s="1057">
        <v>727</v>
      </c>
      <c r="AL116" s="1055"/>
      <c r="AM116" s="1055"/>
      <c r="AN116" s="1055"/>
      <c r="AO116" s="1056"/>
      <c r="AP116" s="1058">
        <v>0</v>
      </c>
      <c r="AQ116" s="1059"/>
      <c r="AR116" s="1059"/>
      <c r="AS116" s="1059"/>
      <c r="AT116" s="1060"/>
      <c r="AU116" s="996"/>
      <c r="AV116" s="997"/>
      <c r="AW116" s="997"/>
      <c r="AX116" s="997"/>
      <c r="AY116" s="997"/>
      <c r="AZ116" s="1063" t="s">
        <v>459</v>
      </c>
      <c r="BA116" s="1064"/>
      <c r="BB116" s="1064"/>
      <c r="BC116" s="1064"/>
      <c r="BD116" s="1064"/>
      <c r="BE116" s="1064"/>
      <c r="BF116" s="1064"/>
      <c r="BG116" s="1064"/>
      <c r="BH116" s="1064"/>
      <c r="BI116" s="1064"/>
      <c r="BJ116" s="1064"/>
      <c r="BK116" s="1064"/>
      <c r="BL116" s="1064"/>
      <c r="BM116" s="1064"/>
      <c r="BN116" s="1064"/>
      <c r="BO116" s="1064"/>
      <c r="BP116" s="1065"/>
      <c r="BQ116" s="1015" t="s">
        <v>444</v>
      </c>
      <c r="BR116" s="1016"/>
      <c r="BS116" s="1016"/>
      <c r="BT116" s="1016"/>
      <c r="BU116" s="1016"/>
      <c r="BV116" s="1016" t="s">
        <v>444</v>
      </c>
      <c r="BW116" s="1016"/>
      <c r="BX116" s="1016"/>
      <c r="BY116" s="1016"/>
      <c r="BZ116" s="1016"/>
      <c r="CA116" s="1016" t="s">
        <v>444</v>
      </c>
      <c r="CB116" s="1016"/>
      <c r="CC116" s="1016"/>
      <c r="CD116" s="1016"/>
      <c r="CE116" s="1016"/>
      <c r="CF116" s="1010" t="s">
        <v>444</v>
      </c>
      <c r="CG116" s="1011"/>
      <c r="CH116" s="1011"/>
      <c r="CI116" s="1011"/>
      <c r="CJ116" s="1011"/>
      <c r="CK116" s="1041"/>
      <c r="CL116" s="1042"/>
      <c r="CM116" s="1012" t="s">
        <v>460</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444</v>
      </c>
      <c r="DH116" s="1055"/>
      <c r="DI116" s="1055"/>
      <c r="DJ116" s="1055"/>
      <c r="DK116" s="1056"/>
      <c r="DL116" s="1057" t="s">
        <v>444</v>
      </c>
      <c r="DM116" s="1055"/>
      <c r="DN116" s="1055"/>
      <c r="DO116" s="1055"/>
      <c r="DP116" s="1056"/>
      <c r="DQ116" s="1057" t="s">
        <v>444</v>
      </c>
      <c r="DR116" s="1055"/>
      <c r="DS116" s="1055"/>
      <c r="DT116" s="1055"/>
      <c r="DU116" s="1056"/>
      <c r="DV116" s="1058" t="s">
        <v>444</v>
      </c>
      <c r="DW116" s="1059"/>
      <c r="DX116" s="1059"/>
      <c r="DY116" s="1059"/>
      <c r="DZ116" s="1060"/>
    </row>
    <row r="117" spans="1:130" s="248" customFormat="1" ht="26.25" customHeight="1" x14ac:dyDescent="0.2">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461</v>
      </c>
      <c r="Z117" s="982"/>
      <c r="AA117" s="1072">
        <v>3113038</v>
      </c>
      <c r="AB117" s="1073"/>
      <c r="AC117" s="1073"/>
      <c r="AD117" s="1073"/>
      <c r="AE117" s="1074"/>
      <c r="AF117" s="1075">
        <v>2873993</v>
      </c>
      <c r="AG117" s="1073"/>
      <c r="AH117" s="1073"/>
      <c r="AI117" s="1073"/>
      <c r="AJ117" s="1074"/>
      <c r="AK117" s="1075">
        <v>3017870</v>
      </c>
      <c r="AL117" s="1073"/>
      <c r="AM117" s="1073"/>
      <c r="AN117" s="1073"/>
      <c r="AO117" s="1074"/>
      <c r="AP117" s="1076"/>
      <c r="AQ117" s="1077"/>
      <c r="AR117" s="1077"/>
      <c r="AS117" s="1077"/>
      <c r="AT117" s="1078"/>
      <c r="AU117" s="996"/>
      <c r="AV117" s="997"/>
      <c r="AW117" s="997"/>
      <c r="AX117" s="997"/>
      <c r="AY117" s="997"/>
      <c r="AZ117" s="1063" t="s">
        <v>462</v>
      </c>
      <c r="BA117" s="1064"/>
      <c r="BB117" s="1064"/>
      <c r="BC117" s="1064"/>
      <c r="BD117" s="1064"/>
      <c r="BE117" s="1064"/>
      <c r="BF117" s="1064"/>
      <c r="BG117" s="1064"/>
      <c r="BH117" s="1064"/>
      <c r="BI117" s="1064"/>
      <c r="BJ117" s="1064"/>
      <c r="BK117" s="1064"/>
      <c r="BL117" s="1064"/>
      <c r="BM117" s="1064"/>
      <c r="BN117" s="1064"/>
      <c r="BO117" s="1064"/>
      <c r="BP117" s="1065"/>
      <c r="BQ117" s="1015" t="s">
        <v>179</v>
      </c>
      <c r="BR117" s="1016"/>
      <c r="BS117" s="1016"/>
      <c r="BT117" s="1016"/>
      <c r="BU117" s="1016"/>
      <c r="BV117" s="1016" t="s">
        <v>179</v>
      </c>
      <c r="BW117" s="1016"/>
      <c r="BX117" s="1016"/>
      <c r="BY117" s="1016"/>
      <c r="BZ117" s="1016"/>
      <c r="CA117" s="1016" t="s">
        <v>179</v>
      </c>
      <c r="CB117" s="1016"/>
      <c r="CC117" s="1016"/>
      <c r="CD117" s="1016"/>
      <c r="CE117" s="1016"/>
      <c r="CF117" s="1010" t="s">
        <v>179</v>
      </c>
      <c r="CG117" s="1011"/>
      <c r="CH117" s="1011"/>
      <c r="CI117" s="1011"/>
      <c r="CJ117" s="1011"/>
      <c r="CK117" s="1041"/>
      <c r="CL117" s="1042"/>
      <c r="CM117" s="1012" t="s">
        <v>463</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179</v>
      </c>
      <c r="DH117" s="1055"/>
      <c r="DI117" s="1055"/>
      <c r="DJ117" s="1055"/>
      <c r="DK117" s="1056"/>
      <c r="DL117" s="1057" t="s">
        <v>179</v>
      </c>
      <c r="DM117" s="1055"/>
      <c r="DN117" s="1055"/>
      <c r="DO117" s="1055"/>
      <c r="DP117" s="1056"/>
      <c r="DQ117" s="1057" t="s">
        <v>179</v>
      </c>
      <c r="DR117" s="1055"/>
      <c r="DS117" s="1055"/>
      <c r="DT117" s="1055"/>
      <c r="DU117" s="1056"/>
      <c r="DV117" s="1058" t="s">
        <v>179</v>
      </c>
      <c r="DW117" s="1059"/>
      <c r="DX117" s="1059"/>
      <c r="DY117" s="1059"/>
      <c r="DZ117" s="1060"/>
    </row>
    <row r="118" spans="1:130" s="248" customFormat="1" ht="26.25" customHeight="1" x14ac:dyDescent="0.2">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308</v>
      </c>
      <c r="AL118" s="981"/>
      <c r="AM118" s="981"/>
      <c r="AN118" s="981"/>
      <c r="AO118" s="982"/>
      <c r="AP118" s="1067" t="s">
        <v>433</v>
      </c>
      <c r="AQ118" s="1068"/>
      <c r="AR118" s="1068"/>
      <c r="AS118" s="1068"/>
      <c r="AT118" s="1069"/>
      <c r="AU118" s="996"/>
      <c r="AV118" s="997"/>
      <c r="AW118" s="997"/>
      <c r="AX118" s="997"/>
      <c r="AY118" s="997"/>
      <c r="AZ118" s="1070" t="s">
        <v>464</v>
      </c>
      <c r="BA118" s="1061"/>
      <c r="BB118" s="1061"/>
      <c r="BC118" s="1061"/>
      <c r="BD118" s="1061"/>
      <c r="BE118" s="1061"/>
      <c r="BF118" s="1061"/>
      <c r="BG118" s="1061"/>
      <c r="BH118" s="1061"/>
      <c r="BI118" s="1061"/>
      <c r="BJ118" s="1061"/>
      <c r="BK118" s="1061"/>
      <c r="BL118" s="1061"/>
      <c r="BM118" s="1061"/>
      <c r="BN118" s="1061"/>
      <c r="BO118" s="1061"/>
      <c r="BP118" s="1062"/>
      <c r="BQ118" s="1093" t="s">
        <v>465</v>
      </c>
      <c r="BR118" s="1094"/>
      <c r="BS118" s="1094"/>
      <c r="BT118" s="1094"/>
      <c r="BU118" s="1094"/>
      <c r="BV118" s="1094" t="s">
        <v>465</v>
      </c>
      <c r="BW118" s="1094"/>
      <c r="BX118" s="1094"/>
      <c r="BY118" s="1094"/>
      <c r="BZ118" s="1094"/>
      <c r="CA118" s="1094" t="s">
        <v>466</v>
      </c>
      <c r="CB118" s="1094"/>
      <c r="CC118" s="1094"/>
      <c r="CD118" s="1094"/>
      <c r="CE118" s="1094"/>
      <c r="CF118" s="1010" t="s">
        <v>465</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466</v>
      </c>
      <c r="DH118" s="1055"/>
      <c r="DI118" s="1055"/>
      <c r="DJ118" s="1055"/>
      <c r="DK118" s="1056"/>
      <c r="DL118" s="1057" t="s">
        <v>465</v>
      </c>
      <c r="DM118" s="1055"/>
      <c r="DN118" s="1055"/>
      <c r="DO118" s="1055"/>
      <c r="DP118" s="1056"/>
      <c r="DQ118" s="1057" t="s">
        <v>465</v>
      </c>
      <c r="DR118" s="1055"/>
      <c r="DS118" s="1055"/>
      <c r="DT118" s="1055"/>
      <c r="DU118" s="1056"/>
      <c r="DV118" s="1058" t="s">
        <v>465</v>
      </c>
      <c r="DW118" s="1059"/>
      <c r="DX118" s="1059"/>
      <c r="DY118" s="1059"/>
      <c r="DZ118" s="1060"/>
    </row>
    <row r="119" spans="1:130" s="248" customFormat="1" ht="26.25" customHeight="1" x14ac:dyDescent="0.2">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465</v>
      </c>
      <c r="AB119" s="988"/>
      <c r="AC119" s="988"/>
      <c r="AD119" s="988"/>
      <c r="AE119" s="989"/>
      <c r="AF119" s="990" t="s">
        <v>466</v>
      </c>
      <c r="AG119" s="988"/>
      <c r="AH119" s="988"/>
      <c r="AI119" s="988"/>
      <c r="AJ119" s="989"/>
      <c r="AK119" s="990" t="s">
        <v>465</v>
      </c>
      <c r="AL119" s="988"/>
      <c r="AM119" s="988"/>
      <c r="AN119" s="988"/>
      <c r="AO119" s="989"/>
      <c r="AP119" s="991" t="s">
        <v>465</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468</v>
      </c>
      <c r="BP119" s="1102"/>
      <c r="BQ119" s="1093">
        <v>43673163</v>
      </c>
      <c r="BR119" s="1094"/>
      <c r="BS119" s="1094"/>
      <c r="BT119" s="1094"/>
      <c r="BU119" s="1094"/>
      <c r="BV119" s="1094">
        <v>42947843</v>
      </c>
      <c r="BW119" s="1094"/>
      <c r="BX119" s="1094"/>
      <c r="BY119" s="1094"/>
      <c r="BZ119" s="1094"/>
      <c r="CA119" s="1094">
        <v>41792598</v>
      </c>
      <c r="CB119" s="1094"/>
      <c r="CC119" s="1094"/>
      <c r="CD119" s="1094"/>
      <c r="CE119" s="1094"/>
      <c r="CF119" s="1095"/>
      <c r="CG119" s="1096"/>
      <c r="CH119" s="1096"/>
      <c r="CI119" s="1096"/>
      <c r="CJ119" s="1097"/>
      <c r="CK119" s="1043"/>
      <c r="CL119" s="1044"/>
      <c r="CM119" s="1098" t="s">
        <v>469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466</v>
      </c>
      <c r="DH119" s="1080"/>
      <c r="DI119" s="1080"/>
      <c r="DJ119" s="1080"/>
      <c r="DK119" s="1081"/>
      <c r="DL119" s="1079" t="s">
        <v>465</v>
      </c>
      <c r="DM119" s="1080"/>
      <c r="DN119" s="1080"/>
      <c r="DO119" s="1080"/>
      <c r="DP119" s="1081"/>
      <c r="DQ119" s="1079" t="s">
        <v>466</v>
      </c>
      <c r="DR119" s="1080"/>
      <c r="DS119" s="1080"/>
      <c r="DT119" s="1080"/>
      <c r="DU119" s="1081"/>
      <c r="DV119" s="1082" t="s">
        <v>465</v>
      </c>
      <c r="DW119" s="1083"/>
      <c r="DX119" s="1083"/>
      <c r="DY119" s="1083"/>
      <c r="DZ119" s="1084"/>
    </row>
    <row r="120" spans="1:130" s="248" customFormat="1" ht="26.25" customHeight="1" x14ac:dyDescent="0.2">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465</v>
      </c>
      <c r="AB120" s="1055"/>
      <c r="AC120" s="1055"/>
      <c r="AD120" s="1055"/>
      <c r="AE120" s="1056"/>
      <c r="AF120" s="1057" t="s">
        <v>466</v>
      </c>
      <c r="AG120" s="1055"/>
      <c r="AH120" s="1055"/>
      <c r="AI120" s="1055"/>
      <c r="AJ120" s="1056"/>
      <c r="AK120" s="1057" t="s">
        <v>466</v>
      </c>
      <c r="AL120" s="1055"/>
      <c r="AM120" s="1055"/>
      <c r="AN120" s="1055"/>
      <c r="AO120" s="1056"/>
      <c r="AP120" s="1058" t="s">
        <v>466</v>
      </c>
      <c r="AQ120" s="1059"/>
      <c r="AR120" s="1059"/>
      <c r="AS120" s="1059"/>
      <c r="AT120" s="1060"/>
      <c r="AU120" s="1085" t="s">
        <v>470</v>
      </c>
      <c r="AV120" s="1086"/>
      <c r="AW120" s="1086"/>
      <c r="AX120" s="1086"/>
      <c r="AY120" s="1087"/>
      <c r="AZ120" s="1036" t="s">
        <v>471</v>
      </c>
      <c r="BA120" s="985"/>
      <c r="BB120" s="985"/>
      <c r="BC120" s="985"/>
      <c r="BD120" s="985"/>
      <c r="BE120" s="985"/>
      <c r="BF120" s="985"/>
      <c r="BG120" s="985"/>
      <c r="BH120" s="985"/>
      <c r="BI120" s="985"/>
      <c r="BJ120" s="985"/>
      <c r="BK120" s="985"/>
      <c r="BL120" s="985"/>
      <c r="BM120" s="985"/>
      <c r="BN120" s="985"/>
      <c r="BO120" s="985"/>
      <c r="BP120" s="986"/>
      <c r="BQ120" s="1022">
        <v>3526938</v>
      </c>
      <c r="BR120" s="1023"/>
      <c r="BS120" s="1023"/>
      <c r="BT120" s="1023"/>
      <c r="BU120" s="1023"/>
      <c r="BV120" s="1023">
        <v>3349607</v>
      </c>
      <c r="BW120" s="1023"/>
      <c r="BX120" s="1023"/>
      <c r="BY120" s="1023"/>
      <c r="BZ120" s="1023"/>
      <c r="CA120" s="1023">
        <v>4102926</v>
      </c>
      <c r="CB120" s="1023"/>
      <c r="CC120" s="1023"/>
      <c r="CD120" s="1023"/>
      <c r="CE120" s="1023"/>
      <c r="CF120" s="1037">
        <v>18.600000000000001</v>
      </c>
      <c r="CG120" s="1038"/>
      <c r="CH120" s="1038"/>
      <c r="CI120" s="1038"/>
      <c r="CJ120" s="1038"/>
      <c r="CK120" s="1103" t="s">
        <v>472</v>
      </c>
      <c r="CL120" s="1104"/>
      <c r="CM120" s="1104"/>
      <c r="CN120" s="1104"/>
      <c r="CO120" s="1105"/>
      <c r="CP120" s="1111" t="s">
        <v>473</v>
      </c>
      <c r="CQ120" s="1112"/>
      <c r="CR120" s="1112"/>
      <c r="CS120" s="1112"/>
      <c r="CT120" s="1112"/>
      <c r="CU120" s="1112"/>
      <c r="CV120" s="1112"/>
      <c r="CW120" s="1112"/>
      <c r="CX120" s="1112"/>
      <c r="CY120" s="1112"/>
      <c r="CZ120" s="1112"/>
      <c r="DA120" s="1112"/>
      <c r="DB120" s="1112"/>
      <c r="DC120" s="1112"/>
      <c r="DD120" s="1112"/>
      <c r="DE120" s="1112"/>
      <c r="DF120" s="1113"/>
      <c r="DG120" s="1022">
        <v>5139504</v>
      </c>
      <c r="DH120" s="1023"/>
      <c r="DI120" s="1023"/>
      <c r="DJ120" s="1023"/>
      <c r="DK120" s="1023"/>
      <c r="DL120" s="1023">
        <v>4421442</v>
      </c>
      <c r="DM120" s="1023"/>
      <c r="DN120" s="1023"/>
      <c r="DO120" s="1023"/>
      <c r="DP120" s="1023"/>
      <c r="DQ120" s="1023">
        <v>3774442</v>
      </c>
      <c r="DR120" s="1023"/>
      <c r="DS120" s="1023"/>
      <c r="DT120" s="1023"/>
      <c r="DU120" s="1023"/>
      <c r="DV120" s="1024">
        <v>17.100000000000001</v>
      </c>
      <c r="DW120" s="1024"/>
      <c r="DX120" s="1024"/>
      <c r="DY120" s="1024"/>
      <c r="DZ120" s="1025"/>
    </row>
    <row r="121" spans="1:130" s="248" customFormat="1" ht="26.25" customHeight="1" x14ac:dyDescent="0.2">
      <c r="A121" s="1155"/>
      <c r="B121" s="1042"/>
      <c r="C121" s="1063" t="s">
        <v>474</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466</v>
      </c>
      <c r="AB121" s="1055"/>
      <c r="AC121" s="1055"/>
      <c r="AD121" s="1055"/>
      <c r="AE121" s="1056"/>
      <c r="AF121" s="1057" t="s">
        <v>466</v>
      </c>
      <c r="AG121" s="1055"/>
      <c r="AH121" s="1055"/>
      <c r="AI121" s="1055"/>
      <c r="AJ121" s="1056"/>
      <c r="AK121" s="1057" t="s">
        <v>466</v>
      </c>
      <c r="AL121" s="1055"/>
      <c r="AM121" s="1055"/>
      <c r="AN121" s="1055"/>
      <c r="AO121" s="1056"/>
      <c r="AP121" s="1058" t="s">
        <v>466</v>
      </c>
      <c r="AQ121" s="1059"/>
      <c r="AR121" s="1059"/>
      <c r="AS121" s="1059"/>
      <c r="AT121" s="1060"/>
      <c r="AU121" s="1088"/>
      <c r="AV121" s="1089"/>
      <c r="AW121" s="1089"/>
      <c r="AX121" s="1089"/>
      <c r="AY121" s="1090"/>
      <c r="AZ121" s="1045" t="s">
        <v>475</v>
      </c>
      <c r="BA121" s="1046"/>
      <c r="BB121" s="1046"/>
      <c r="BC121" s="1046"/>
      <c r="BD121" s="1046"/>
      <c r="BE121" s="1046"/>
      <c r="BF121" s="1046"/>
      <c r="BG121" s="1046"/>
      <c r="BH121" s="1046"/>
      <c r="BI121" s="1046"/>
      <c r="BJ121" s="1046"/>
      <c r="BK121" s="1046"/>
      <c r="BL121" s="1046"/>
      <c r="BM121" s="1046"/>
      <c r="BN121" s="1046"/>
      <c r="BO121" s="1046"/>
      <c r="BP121" s="1047"/>
      <c r="BQ121" s="1015">
        <v>5617087</v>
      </c>
      <c r="BR121" s="1016"/>
      <c r="BS121" s="1016"/>
      <c r="BT121" s="1016"/>
      <c r="BU121" s="1016"/>
      <c r="BV121" s="1016">
        <v>5083349</v>
      </c>
      <c r="BW121" s="1016"/>
      <c r="BX121" s="1016"/>
      <c r="BY121" s="1016"/>
      <c r="BZ121" s="1016"/>
      <c r="CA121" s="1016">
        <v>4654959</v>
      </c>
      <c r="CB121" s="1016"/>
      <c r="CC121" s="1016"/>
      <c r="CD121" s="1016"/>
      <c r="CE121" s="1016"/>
      <c r="CF121" s="1010">
        <v>21.1</v>
      </c>
      <c r="CG121" s="1011"/>
      <c r="CH121" s="1011"/>
      <c r="CI121" s="1011"/>
      <c r="CJ121" s="1011"/>
      <c r="CK121" s="1106"/>
      <c r="CL121" s="1107"/>
      <c r="CM121" s="1107"/>
      <c r="CN121" s="1107"/>
      <c r="CO121" s="1108"/>
      <c r="CP121" s="1116" t="s">
        <v>476</v>
      </c>
      <c r="CQ121" s="1117"/>
      <c r="CR121" s="1117"/>
      <c r="CS121" s="1117"/>
      <c r="CT121" s="1117"/>
      <c r="CU121" s="1117"/>
      <c r="CV121" s="1117"/>
      <c r="CW121" s="1117"/>
      <c r="CX121" s="1117"/>
      <c r="CY121" s="1117"/>
      <c r="CZ121" s="1117"/>
      <c r="DA121" s="1117"/>
      <c r="DB121" s="1117"/>
      <c r="DC121" s="1117"/>
      <c r="DD121" s="1117"/>
      <c r="DE121" s="1117"/>
      <c r="DF121" s="1118"/>
      <c r="DG121" s="1015">
        <v>16610</v>
      </c>
      <c r="DH121" s="1016"/>
      <c r="DI121" s="1016"/>
      <c r="DJ121" s="1016"/>
      <c r="DK121" s="1016"/>
      <c r="DL121" s="1016">
        <v>13810</v>
      </c>
      <c r="DM121" s="1016"/>
      <c r="DN121" s="1016"/>
      <c r="DO121" s="1016"/>
      <c r="DP121" s="1016"/>
      <c r="DQ121" s="1016">
        <v>12769</v>
      </c>
      <c r="DR121" s="1016"/>
      <c r="DS121" s="1016"/>
      <c r="DT121" s="1016"/>
      <c r="DU121" s="1016"/>
      <c r="DV121" s="1017">
        <v>0.1</v>
      </c>
      <c r="DW121" s="1017"/>
      <c r="DX121" s="1017"/>
      <c r="DY121" s="1017"/>
      <c r="DZ121" s="1018"/>
    </row>
    <row r="122" spans="1:130" s="248" customFormat="1" ht="26.25" customHeight="1" x14ac:dyDescent="0.2">
      <c r="A122" s="1155"/>
      <c r="B122" s="1042"/>
      <c r="C122" s="1012" t="s">
        <v>454</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466</v>
      </c>
      <c r="AB122" s="1055"/>
      <c r="AC122" s="1055"/>
      <c r="AD122" s="1055"/>
      <c r="AE122" s="1056"/>
      <c r="AF122" s="1057" t="s">
        <v>465</v>
      </c>
      <c r="AG122" s="1055"/>
      <c r="AH122" s="1055"/>
      <c r="AI122" s="1055"/>
      <c r="AJ122" s="1056"/>
      <c r="AK122" s="1057" t="s">
        <v>466</v>
      </c>
      <c r="AL122" s="1055"/>
      <c r="AM122" s="1055"/>
      <c r="AN122" s="1055"/>
      <c r="AO122" s="1056"/>
      <c r="AP122" s="1058" t="s">
        <v>466</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29243597</v>
      </c>
      <c r="BR122" s="1094"/>
      <c r="BS122" s="1094"/>
      <c r="BT122" s="1094"/>
      <c r="BU122" s="1094"/>
      <c r="BV122" s="1094">
        <v>28494917</v>
      </c>
      <c r="BW122" s="1094"/>
      <c r="BX122" s="1094"/>
      <c r="BY122" s="1094"/>
      <c r="BZ122" s="1094"/>
      <c r="CA122" s="1094">
        <v>27720730</v>
      </c>
      <c r="CB122" s="1094"/>
      <c r="CC122" s="1094"/>
      <c r="CD122" s="1094"/>
      <c r="CE122" s="1094"/>
      <c r="CF122" s="1114">
        <v>125.8</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t="s">
        <v>465</v>
      </c>
      <c r="DH122" s="1016"/>
      <c r="DI122" s="1016"/>
      <c r="DJ122" s="1016"/>
      <c r="DK122" s="1016"/>
      <c r="DL122" s="1016" t="s">
        <v>465</v>
      </c>
      <c r="DM122" s="1016"/>
      <c r="DN122" s="1016"/>
      <c r="DO122" s="1016"/>
      <c r="DP122" s="1016"/>
      <c r="DQ122" s="1016" t="s">
        <v>465</v>
      </c>
      <c r="DR122" s="1016"/>
      <c r="DS122" s="1016"/>
      <c r="DT122" s="1016"/>
      <c r="DU122" s="1016"/>
      <c r="DV122" s="1017" t="s">
        <v>465</v>
      </c>
      <c r="DW122" s="1017"/>
      <c r="DX122" s="1017"/>
      <c r="DY122" s="1017"/>
      <c r="DZ122" s="1018"/>
    </row>
    <row r="123" spans="1:130" s="248" customFormat="1" ht="26.25" customHeight="1" x14ac:dyDescent="0.2">
      <c r="A123" s="1155"/>
      <c r="B123" s="1042"/>
      <c r="C123" s="1012" t="s">
        <v>460</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465</v>
      </c>
      <c r="AB123" s="1055"/>
      <c r="AC123" s="1055"/>
      <c r="AD123" s="1055"/>
      <c r="AE123" s="1056"/>
      <c r="AF123" s="1057" t="s">
        <v>465</v>
      </c>
      <c r="AG123" s="1055"/>
      <c r="AH123" s="1055"/>
      <c r="AI123" s="1055"/>
      <c r="AJ123" s="1056"/>
      <c r="AK123" s="1057" t="s">
        <v>465</v>
      </c>
      <c r="AL123" s="1055"/>
      <c r="AM123" s="1055"/>
      <c r="AN123" s="1055"/>
      <c r="AO123" s="1056"/>
      <c r="AP123" s="1058" t="s">
        <v>465</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479</v>
      </c>
      <c r="BP123" s="1102"/>
      <c r="BQ123" s="1161">
        <v>38387622</v>
      </c>
      <c r="BR123" s="1162"/>
      <c r="BS123" s="1162"/>
      <c r="BT123" s="1162"/>
      <c r="BU123" s="1162"/>
      <c r="BV123" s="1162">
        <v>36927873</v>
      </c>
      <c r="BW123" s="1162"/>
      <c r="BX123" s="1162"/>
      <c r="BY123" s="1162"/>
      <c r="BZ123" s="1162"/>
      <c r="CA123" s="1162">
        <v>36478615</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444</v>
      </c>
      <c r="DH123" s="1055"/>
      <c r="DI123" s="1055"/>
      <c r="DJ123" s="1055"/>
      <c r="DK123" s="1056"/>
      <c r="DL123" s="1057" t="s">
        <v>481</v>
      </c>
      <c r="DM123" s="1055"/>
      <c r="DN123" s="1055"/>
      <c r="DO123" s="1055"/>
      <c r="DP123" s="1056"/>
      <c r="DQ123" s="1057" t="s">
        <v>444</v>
      </c>
      <c r="DR123" s="1055"/>
      <c r="DS123" s="1055"/>
      <c r="DT123" s="1055"/>
      <c r="DU123" s="1056"/>
      <c r="DV123" s="1058" t="s">
        <v>444</v>
      </c>
      <c r="DW123" s="1059"/>
      <c r="DX123" s="1059"/>
      <c r="DY123" s="1059"/>
      <c r="DZ123" s="1060"/>
    </row>
    <row r="124" spans="1:130" s="248" customFormat="1" ht="26.25" customHeight="1" thickBot="1" x14ac:dyDescent="0.25">
      <c r="A124" s="1155"/>
      <c r="B124" s="1042"/>
      <c r="C124" s="1012" t="s">
        <v>463</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481</v>
      </c>
      <c r="AB124" s="1055"/>
      <c r="AC124" s="1055"/>
      <c r="AD124" s="1055"/>
      <c r="AE124" s="1056"/>
      <c r="AF124" s="1057" t="s">
        <v>481</v>
      </c>
      <c r="AG124" s="1055"/>
      <c r="AH124" s="1055"/>
      <c r="AI124" s="1055"/>
      <c r="AJ124" s="1056"/>
      <c r="AK124" s="1057" t="s">
        <v>481</v>
      </c>
      <c r="AL124" s="1055"/>
      <c r="AM124" s="1055"/>
      <c r="AN124" s="1055"/>
      <c r="AO124" s="1056"/>
      <c r="AP124" s="1058" t="s">
        <v>481</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24.6</v>
      </c>
      <c r="BR124" s="1124"/>
      <c r="BS124" s="1124"/>
      <c r="BT124" s="1124"/>
      <c r="BU124" s="1124"/>
      <c r="BV124" s="1124">
        <v>28.2</v>
      </c>
      <c r="BW124" s="1124"/>
      <c r="BX124" s="1124"/>
      <c r="BY124" s="1124"/>
      <c r="BZ124" s="1124"/>
      <c r="CA124" s="1124">
        <v>24.1</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t="s">
        <v>484</v>
      </c>
      <c r="DH124" s="1080"/>
      <c r="DI124" s="1080"/>
      <c r="DJ124" s="1080"/>
      <c r="DK124" s="1081"/>
      <c r="DL124" s="1079" t="s">
        <v>466</v>
      </c>
      <c r="DM124" s="1080"/>
      <c r="DN124" s="1080"/>
      <c r="DO124" s="1080"/>
      <c r="DP124" s="1081"/>
      <c r="DQ124" s="1079" t="s">
        <v>484</v>
      </c>
      <c r="DR124" s="1080"/>
      <c r="DS124" s="1080"/>
      <c r="DT124" s="1080"/>
      <c r="DU124" s="1081"/>
      <c r="DV124" s="1082" t="s">
        <v>466</v>
      </c>
      <c r="DW124" s="1083"/>
      <c r="DX124" s="1083"/>
      <c r="DY124" s="1083"/>
      <c r="DZ124" s="1084"/>
    </row>
    <row r="125" spans="1:130" s="248" customFormat="1" ht="26.25" customHeight="1" x14ac:dyDescent="0.2">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466</v>
      </c>
      <c r="AB125" s="1055"/>
      <c r="AC125" s="1055"/>
      <c r="AD125" s="1055"/>
      <c r="AE125" s="1056"/>
      <c r="AF125" s="1057" t="s">
        <v>466</v>
      </c>
      <c r="AG125" s="1055"/>
      <c r="AH125" s="1055"/>
      <c r="AI125" s="1055"/>
      <c r="AJ125" s="1056"/>
      <c r="AK125" s="1057" t="s">
        <v>466</v>
      </c>
      <c r="AL125" s="1055"/>
      <c r="AM125" s="1055"/>
      <c r="AN125" s="1055"/>
      <c r="AO125" s="1056"/>
      <c r="AP125" s="1058" t="s">
        <v>485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488</v>
      </c>
      <c r="DH125" s="1023"/>
      <c r="DI125" s="1023"/>
      <c r="DJ125" s="1023"/>
      <c r="DK125" s="1023"/>
      <c r="DL125" s="1023" t="s">
        <v>484</v>
      </c>
      <c r="DM125" s="1023"/>
      <c r="DN125" s="1023"/>
      <c r="DO125" s="1023"/>
      <c r="DP125" s="1023"/>
      <c r="DQ125" s="1023" t="s">
        <v>484</v>
      </c>
      <c r="DR125" s="1023"/>
      <c r="DS125" s="1023"/>
      <c r="DT125" s="1023"/>
      <c r="DU125" s="1023"/>
      <c r="DV125" s="1024" t="s">
        <v>484</v>
      </c>
      <c r="DW125" s="1024"/>
      <c r="DX125" s="1024"/>
      <c r="DY125" s="1024"/>
      <c r="DZ125" s="1025"/>
    </row>
    <row r="126" spans="1:130" s="248" customFormat="1" ht="26.25" customHeight="1" thickBot="1" x14ac:dyDescent="0.25">
      <c r="A126" s="1155"/>
      <c r="B126" s="1042"/>
      <c r="C126" s="1012" t="s">
        <v>469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188125</v>
      </c>
      <c r="AB126" s="1055"/>
      <c r="AC126" s="1055"/>
      <c r="AD126" s="1055"/>
      <c r="AE126" s="1056"/>
      <c r="AF126" s="1057" t="s">
        <v>484</v>
      </c>
      <c r="AG126" s="1055"/>
      <c r="AH126" s="1055"/>
      <c r="AI126" s="1055"/>
      <c r="AJ126" s="1056"/>
      <c r="AK126" s="1057" t="s">
        <v>484</v>
      </c>
      <c r="AL126" s="1055"/>
      <c r="AM126" s="1055"/>
      <c r="AN126" s="1055"/>
      <c r="AO126" s="1056"/>
      <c r="AP126" s="1058" t="s">
        <v>484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489</v>
      </c>
      <c r="CQ126" s="1046"/>
      <c r="CR126" s="1046"/>
      <c r="CS126" s="1046"/>
      <c r="CT126" s="1046"/>
      <c r="CU126" s="1046"/>
      <c r="CV126" s="1046"/>
      <c r="CW126" s="1046"/>
      <c r="CX126" s="1046"/>
      <c r="CY126" s="1046"/>
      <c r="CZ126" s="1046"/>
      <c r="DA126" s="1046"/>
      <c r="DB126" s="1046"/>
      <c r="DC126" s="1046"/>
      <c r="DD126" s="1046"/>
      <c r="DE126" s="1046"/>
      <c r="DF126" s="1047"/>
      <c r="DG126" s="1015" t="s">
        <v>485</v>
      </c>
      <c r="DH126" s="1016"/>
      <c r="DI126" s="1016"/>
      <c r="DJ126" s="1016"/>
      <c r="DK126" s="1016"/>
      <c r="DL126" s="1016" t="s">
        <v>466</v>
      </c>
      <c r="DM126" s="1016"/>
      <c r="DN126" s="1016"/>
      <c r="DO126" s="1016"/>
      <c r="DP126" s="1016"/>
      <c r="DQ126" s="1016" t="s">
        <v>484</v>
      </c>
      <c r="DR126" s="1016"/>
      <c r="DS126" s="1016"/>
      <c r="DT126" s="1016"/>
      <c r="DU126" s="1016"/>
      <c r="DV126" s="1017" t="s">
        <v>484</v>
      </c>
      <c r="DW126" s="1017"/>
      <c r="DX126" s="1017"/>
      <c r="DY126" s="1017"/>
      <c r="DZ126" s="1018"/>
    </row>
    <row r="127" spans="1:130" s="248" customFormat="1" ht="26.25" customHeight="1" x14ac:dyDescent="0.2">
      <c r="A127" s="1156"/>
      <c r="B127" s="1044"/>
      <c r="C127" s="1098" t="s">
        <v>490</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485</v>
      </c>
      <c r="AB127" s="1055"/>
      <c r="AC127" s="1055"/>
      <c r="AD127" s="1055"/>
      <c r="AE127" s="1056"/>
      <c r="AF127" s="1057" t="s">
        <v>485</v>
      </c>
      <c r="AG127" s="1055"/>
      <c r="AH127" s="1055"/>
      <c r="AI127" s="1055"/>
      <c r="AJ127" s="1056"/>
      <c r="AK127" s="1057" t="s">
        <v>484</v>
      </c>
      <c r="AL127" s="1055"/>
      <c r="AM127" s="1055"/>
      <c r="AN127" s="1055"/>
      <c r="AO127" s="1056"/>
      <c r="AP127" s="1058" t="s">
        <v>466</v>
      </c>
      <c r="AQ127" s="1059"/>
      <c r="AR127" s="1059"/>
      <c r="AS127" s="1059"/>
      <c r="AT127" s="1060"/>
      <c r="AU127" s="284"/>
      <c r="AV127" s="284"/>
      <c r="AW127" s="284"/>
      <c r="AX127" s="1128" t="s">
        <v>491</v>
      </c>
      <c r="AY127" s="1129"/>
      <c r="AZ127" s="1129"/>
      <c r="BA127" s="1129"/>
      <c r="BB127" s="1129"/>
      <c r="BC127" s="1129"/>
      <c r="BD127" s="1129"/>
      <c r="BE127" s="1130"/>
      <c r="BF127" s="1131" t="s">
        <v>492</v>
      </c>
      <c r="BG127" s="1129"/>
      <c r="BH127" s="1129"/>
      <c r="BI127" s="1129"/>
      <c r="BJ127" s="1129"/>
      <c r="BK127" s="1129"/>
      <c r="BL127" s="1130"/>
      <c r="BM127" s="1131" t="s">
        <v>493</v>
      </c>
      <c r="BN127" s="1129"/>
      <c r="BO127" s="1129"/>
      <c r="BP127" s="1129"/>
      <c r="BQ127" s="1129"/>
      <c r="BR127" s="1129"/>
      <c r="BS127" s="1130"/>
      <c r="BT127" s="1131" t="s">
        <v>494</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495</v>
      </c>
      <c r="CQ127" s="1046"/>
      <c r="CR127" s="1046"/>
      <c r="CS127" s="1046"/>
      <c r="CT127" s="1046"/>
      <c r="CU127" s="1046"/>
      <c r="CV127" s="1046"/>
      <c r="CW127" s="1046"/>
      <c r="CX127" s="1046"/>
      <c r="CY127" s="1046"/>
      <c r="CZ127" s="1046"/>
      <c r="DA127" s="1046"/>
      <c r="DB127" s="1046"/>
      <c r="DC127" s="1046"/>
      <c r="DD127" s="1046"/>
      <c r="DE127" s="1046"/>
      <c r="DF127" s="1047"/>
      <c r="DG127" s="1015" t="s">
        <v>484</v>
      </c>
      <c r="DH127" s="1016"/>
      <c r="DI127" s="1016"/>
      <c r="DJ127" s="1016"/>
      <c r="DK127" s="1016"/>
      <c r="DL127" s="1016" t="s">
        <v>485</v>
      </c>
      <c r="DM127" s="1016"/>
      <c r="DN127" s="1016"/>
      <c r="DO127" s="1016"/>
      <c r="DP127" s="1016"/>
      <c r="DQ127" s="1016" t="s">
        <v>485</v>
      </c>
      <c r="DR127" s="1016"/>
      <c r="DS127" s="1016"/>
      <c r="DT127" s="1016"/>
      <c r="DU127" s="1016"/>
      <c r="DV127" s="1017" t="s">
        <v>484</v>
      </c>
      <c r="DW127" s="1017"/>
      <c r="DX127" s="1017"/>
      <c r="DY127" s="1017"/>
      <c r="DZ127" s="1018"/>
    </row>
    <row r="128" spans="1:130" s="248" customFormat="1" ht="26.25" customHeight="1" thickBot="1" x14ac:dyDescent="0.25">
      <c r="A128" s="1139" t="s">
        <v>496</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497</v>
      </c>
      <c r="X128" s="1141"/>
      <c r="Y128" s="1141"/>
      <c r="Z128" s="1142"/>
      <c r="AA128" s="1143">
        <v>539489</v>
      </c>
      <c r="AB128" s="1144"/>
      <c r="AC128" s="1144"/>
      <c r="AD128" s="1144"/>
      <c r="AE128" s="1145"/>
      <c r="AF128" s="1146">
        <v>481576</v>
      </c>
      <c r="AG128" s="1144"/>
      <c r="AH128" s="1144"/>
      <c r="AI128" s="1144"/>
      <c r="AJ128" s="1145"/>
      <c r="AK128" s="1146">
        <v>462073</v>
      </c>
      <c r="AL128" s="1144"/>
      <c r="AM128" s="1144"/>
      <c r="AN128" s="1144"/>
      <c r="AO128" s="1145"/>
      <c r="AP128" s="1147"/>
      <c r="AQ128" s="1148"/>
      <c r="AR128" s="1148"/>
      <c r="AS128" s="1148"/>
      <c r="AT128" s="1149"/>
      <c r="AU128" s="284"/>
      <c r="AV128" s="284"/>
      <c r="AW128" s="284"/>
      <c r="AX128" s="984" t="s">
        <v>498</v>
      </c>
      <c r="AY128" s="985"/>
      <c r="AZ128" s="985"/>
      <c r="BA128" s="985"/>
      <c r="BB128" s="985"/>
      <c r="BC128" s="985"/>
      <c r="BD128" s="985"/>
      <c r="BE128" s="986"/>
      <c r="BF128" s="1150" t="s">
        <v>484</v>
      </c>
      <c r="BG128" s="1151"/>
      <c r="BH128" s="1151"/>
      <c r="BI128" s="1151"/>
      <c r="BJ128" s="1151"/>
      <c r="BK128" s="1151"/>
      <c r="BL128" s="1152"/>
      <c r="BM128" s="1150">
        <v>12.12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499</v>
      </c>
      <c r="CQ128" s="1133"/>
      <c r="CR128" s="1133"/>
      <c r="CS128" s="1133"/>
      <c r="CT128" s="1133"/>
      <c r="CU128" s="1133"/>
      <c r="CV128" s="1133"/>
      <c r="CW128" s="1133"/>
      <c r="CX128" s="1133"/>
      <c r="CY128" s="1133"/>
      <c r="CZ128" s="1133"/>
      <c r="DA128" s="1133"/>
      <c r="DB128" s="1133"/>
      <c r="DC128" s="1133"/>
      <c r="DD128" s="1133"/>
      <c r="DE128" s="1133"/>
      <c r="DF128" s="1134"/>
      <c r="DG128" s="1135" t="s">
        <v>500</v>
      </c>
      <c r="DH128" s="1136"/>
      <c r="DI128" s="1136"/>
      <c r="DJ128" s="1136"/>
      <c r="DK128" s="1136"/>
      <c r="DL128" s="1136" t="s">
        <v>488</v>
      </c>
      <c r="DM128" s="1136"/>
      <c r="DN128" s="1136"/>
      <c r="DO128" s="1136"/>
      <c r="DP128" s="1136"/>
      <c r="DQ128" s="1136" t="s">
        <v>466</v>
      </c>
      <c r="DR128" s="1136"/>
      <c r="DS128" s="1136"/>
      <c r="DT128" s="1136"/>
      <c r="DU128" s="1136"/>
      <c r="DV128" s="1137" t="s">
        <v>488</v>
      </c>
      <c r="DW128" s="1137"/>
      <c r="DX128" s="1137"/>
      <c r="DY128" s="1137"/>
      <c r="DZ128" s="1138"/>
    </row>
    <row r="129" spans="1:131" s="248" customFormat="1" ht="26.25" customHeight="1" x14ac:dyDescent="0.2">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501</v>
      </c>
      <c r="X129" s="1170"/>
      <c r="Y129" s="1170"/>
      <c r="Z129" s="1171"/>
      <c r="AA129" s="1054">
        <v>23977896</v>
      </c>
      <c r="AB129" s="1055"/>
      <c r="AC129" s="1055"/>
      <c r="AD129" s="1055"/>
      <c r="AE129" s="1056"/>
      <c r="AF129" s="1057">
        <v>23836718</v>
      </c>
      <c r="AG129" s="1055"/>
      <c r="AH129" s="1055"/>
      <c r="AI129" s="1055"/>
      <c r="AJ129" s="1056"/>
      <c r="AK129" s="1057">
        <v>24488939</v>
      </c>
      <c r="AL129" s="1055"/>
      <c r="AM129" s="1055"/>
      <c r="AN129" s="1055"/>
      <c r="AO129" s="1056"/>
      <c r="AP129" s="1172"/>
      <c r="AQ129" s="1173"/>
      <c r="AR129" s="1173"/>
      <c r="AS129" s="1173"/>
      <c r="AT129" s="1174"/>
      <c r="AU129" s="286"/>
      <c r="AV129" s="286"/>
      <c r="AW129" s="286"/>
      <c r="AX129" s="1163" t="s">
        <v>502</v>
      </c>
      <c r="AY129" s="1046"/>
      <c r="AZ129" s="1046"/>
      <c r="BA129" s="1046"/>
      <c r="BB129" s="1046"/>
      <c r="BC129" s="1046"/>
      <c r="BD129" s="1046"/>
      <c r="BE129" s="1047"/>
      <c r="BF129" s="1164" t="s">
        <v>503</v>
      </c>
      <c r="BG129" s="1165"/>
      <c r="BH129" s="1165"/>
      <c r="BI129" s="1165"/>
      <c r="BJ129" s="1165"/>
      <c r="BK129" s="1165"/>
      <c r="BL129" s="1166"/>
      <c r="BM129" s="1164">
        <v>17.12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6" t="s">
        <v>504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505</v>
      </c>
      <c r="X130" s="1170"/>
      <c r="Y130" s="1170"/>
      <c r="Z130" s="1171"/>
      <c r="AA130" s="1054">
        <v>2547834</v>
      </c>
      <c r="AB130" s="1055"/>
      <c r="AC130" s="1055"/>
      <c r="AD130" s="1055"/>
      <c r="AE130" s="1056"/>
      <c r="AF130" s="1057">
        <v>2502638</v>
      </c>
      <c r="AG130" s="1055"/>
      <c r="AH130" s="1055"/>
      <c r="AI130" s="1055"/>
      <c r="AJ130" s="1056"/>
      <c r="AK130" s="1057">
        <v>2453724</v>
      </c>
      <c r="AL130" s="1055"/>
      <c r="AM130" s="1055"/>
      <c r="AN130" s="1055"/>
      <c r="AO130" s="1056"/>
      <c r="AP130" s="1172"/>
      <c r="AQ130" s="1173"/>
      <c r="AR130" s="1173"/>
      <c r="AS130" s="1173"/>
      <c r="AT130" s="1174"/>
      <c r="AU130" s="286"/>
      <c r="AV130" s="286"/>
      <c r="AW130" s="286"/>
      <c r="AX130" s="1163" t="s">
        <v>506</v>
      </c>
      <c r="AY130" s="1046"/>
      <c r="AZ130" s="1046"/>
      <c r="BA130" s="1046"/>
      <c r="BB130" s="1046"/>
      <c r="BC130" s="1046"/>
      <c r="BD130" s="1046"/>
      <c r="BE130" s="1047"/>
      <c r="BF130" s="1200">
        <v>0</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507</v>
      </c>
      <c r="X131" s="1208"/>
      <c r="Y131" s="1208"/>
      <c r="Z131" s="1209"/>
      <c r="AA131" s="1101">
        <v>21430062</v>
      </c>
      <c r="AB131" s="1080"/>
      <c r="AC131" s="1080"/>
      <c r="AD131" s="1080"/>
      <c r="AE131" s="1081"/>
      <c r="AF131" s="1079">
        <v>21334080</v>
      </c>
      <c r="AG131" s="1080"/>
      <c r="AH131" s="1080"/>
      <c r="AI131" s="1080"/>
      <c r="AJ131" s="1081"/>
      <c r="AK131" s="1079">
        <v>22035215</v>
      </c>
      <c r="AL131" s="1080"/>
      <c r="AM131" s="1080"/>
      <c r="AN131" s="1080"/>
      <c r="AO131" s="1081"/>
      <c r="AP131" s="1210"/>
      <c r="AQ131" s="1211"/>
      <c r="AR131" s="1211"/>
      <c r="AS131" s="1211"/>
      <c r="AT131" s="1212"/>
      <c r="AU131" s="286"/>
      <c r="AV131" s="286"/>
      <c r="AW131" s="286"/>
      <c r="AX131" s="1182" t="s">
        <v>508</v>
      </c>
      <c r="AY131" s="1133"/>
      <c r="AZ131" s="1133"/>
      <c r="BA131" s="1133"/>
      <c r="BB131" s="1133"/>
      <c r="BC131" s="1133"/>
      <c r="BD131" s="1133"/>
      <c r="BE131" s="1134"/>
      <c r="BF131" s="1183">
        <v>24.1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9" t="s">
        <v>509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510</v>
      </c>
      <c r="W132" s="1193"/>
      <c r="X132" s="1193"/>
      <c r="Y132" s="1193"/>
      <c r="Z132" s="1194"/>
      <c r="AA132" s="1195">
        <v>0.119994986</v>
      </c>
      <c r="AB132" s="1196"/>
      <c r="AC132" s="1196"/>
      <c r="AD132" s="1196"/>
      <c r="AE132" s="1197"/>
      <c r="AF132" s="1198">
        <v>-0.51664285499999996</v>
      </c>
      <c r="AG132" s="1196"/>
      <c r="AH132" s="1196"/>
      <c r="AI132" s="1196"/>
      <c r="AJ132" s="1197"/>
      <c r="AK132" s="1198">
        <v>0.46322670300000002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511</v>
      </c>
      <c r="W133" s="1176"/>
      <c r="X133" s="1176"/>
      <c r="Y133" s="1176"/>
      <c r="Z133" s="1177"/>
      <c r="AA133" s="1178">
        <v>0.6</v>
      </c>
      <c r="AB133" s="1179"/>
      <c r="AC133" s="1179"/>
      <c r="AD133" s="1179"/>
      <c r="AE133" s="1180"/>
      <c r="AF133" s="1178">
        <v>0.2</v>
      </c>
      <c r="AG133" s="1179"/>
      <c r="AH133" s="1179"/>
      <c r="AI133" s="1179"/>
      <c r="AJ133" s="1180"/>
      <c r="AK133" s="1178">
        <v>0</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d4ddQbdydGIa0E9FkIM/Prbq6Ny4WZjri+t13WwrOnvFtCoTCvTGtS5VM5xUpA7ncokMaBbr58zKQmIaus9CA==" saltValue="IQTQrMYeLogSr+mFdlV6H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86718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ap3z/QxpzVBBvLTaUVe8KBg6YcUhQj907R/d4doegquRzqOxRLgoOOdrp7rJ98PhZXKypBy+10LgKnqs+bbR2A==" saltValue="f+/ETkUushzgezx6G/zxLQ=="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6I7ZpvkvOMEQ+EACUf4SWEOzg/TgvJNdb2eI1owhDPhVJbWiDd+hga5sAAB4o7UfUv38aHxtDhVxU79RzQk4Rg==" saltValue="T5lPWB9rBHuwT8LGB/Bj5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515</v>
      </c>
      <c r="AP7" s="305"/>
      <c r="AQ7" s="306" t="s">
        <v>516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517</v>
      </c>
      <c r="AQ8" s="312" t="s">
        <v>518</v>
      </c>
      <c r="AR8" s="313" t="s">
        <v>519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520</v>
      </c>
      <c r="AL9" s="1216"/>
      <c r="AM9" s="1216"/>
      <c r="AN9" s="1217"/>
      <c r="AO9" s="314">
        <v>8081853</v>
      </c>
      <c r="AP9" s="314">
        <v>61298</v>
      </c>
      <c r="AQ9" s="315">
        <v>61284</v>
      </c>
      <c r="AR9" s="316">
        <v>0</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521</v>
      </c>
      <c r="AL10" s="1216"/>
      <c r="AM10" s="1216"/>
      <c r="AN10" s="1217"/>
      <c r="AO10" s="317">
        <v>138853</v>
      </c>
      <c r="AP10" s="317">
        <v>1053</v>
      </c>
      <c r="AQ10" s="318">
        <v>4056</v>
      </c>
      <c r="AR10" s="319">
        <v>-74</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522</v>
      </c>
      <c r="AL11" s="1216"/>
      <c r="AM11" s="1216"/>
      <c r="AN11" s="1217"/>
      <c r="AO11" s="317">
        <v>37203</v>
      </c>
      <c r="AP11" s="317">
        <v>282</v>
      </c>
      <c r="AQ11" s="318">
        <v>604</v>
      </c>
      <c r="AR11" s="319">
        <v>-53.3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523</v>
      </c>
      <c r="AL12" s="1216"/>
      <c r="AM12" s="1216"/>
      <c r="AN12" s="1217"/>
      <c r="AO12" s="317" t="s">
        <v>524</v>
      </c>
      <c r="AP12" s="317" t="s">
        <v>524</v>
      </c>
      <c r="AQ12" s="318">
        <v>21</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525</v>
      </c>
      <c r="AL13" s="1216"/>
      <c r="AM13" s="1216"/>
      <c r="AN13" s="1217"/>
      <c r="AO13" s="317">
        <v>332119</v>
      </c>
      <c r="AP13" s="317">
        <v>2519</v>
      </c>
      <c r="AQ13" s="318">
        <v>2509</v>
      </c>
      <c r="AR13" s="319">
        <v>0.4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526</v>
      </c>
      <c r="AL14" s="1216"/>
      <c r="AM14" s="1216"/>
      <c r="AN14" s="1217"/>
      <c r="AO14" s="317">
        <v>46919</v>
      </c>
      <c r="AP14" s="317">
        <v>356</v>
      </c>
      <c r="AQ14" s="318">
        <v>1157</v>
      </c>
      <c r="AR14" s="319">
        <v>-69.2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527</v>
      </c>
      <c r="AL15" s="1222"/>
      <c r="AM15" s="1222"/>
      <c r="AN15" s="1223"/>
      <c r="AO15" s="317">
        <v>-779640</v>
      </c>
      <c r="AP15" s="317">
        <v>-5913</v>
      </c>
      <c r="AQ15" s="318">
        <v>-4228</v>
      </c>
      <c r="AR15" s="319">
        <v>39.9</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7857307</v>
      </c>
      <c r="AP16" s="317">
        <v>59595</v>
      </c>
      <c r="AQ16" s="318">
        <v>65402</v>
      </c>
      <c r="AR16" s="319">
        <v>-8.9</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532</v>
      </c>
      <c r="AL21" s="1225"/>
      <c r="AM21" s="1225"/>
      <c r="AN21" s="1226"/>
      <c r="AO21" s="330">
        <v>5.55</v>
      </c>
      <c r="AP21" s="331">
        <v>6.06</v>
      </c>
      <c r="AQ21" s="332">
        <v>-0.51</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533</v>
      </c>
      <c r="AL22" s="1225"/>
      <c r="AM22" s="1225"/>
      <c r="AN22" s="1226"/>
      <c r="AO22" s="335">
        <v>102.8</v>
      </c>
      <c r="AP22" s="336">
        <v>99.2</v>
      </c>
      <c r="AQ22" s="337">
        <v>3.6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515</v>
      </c>
      <c r="AP30" s="305"/>
      <c r="AQ30" s="306" t="s">
        <v>516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537</v>
      </c>
      <c r="AL32" s="1219"/>
      <c r="AM32" s="1219"/>
      <c r="AN32" s="1220"/>
      <c r="AO32" s="345">
        <v>2501876</v>
      </c>
      <c r="AP32" s="345">
        <v>18976</v>
      </c>
      <c r="AQ32" s="346">
        <v>32044</v>
      </c>
      <c r="AR32" s="347">
        <v>-40.799999999999997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538</v>
      </c>
      <c r="AL33" s="1219"/>
      <c r="AM33" s="1219"/>
      <c r="AN33" s="1220"/>
      <c r="AO33" s="345" t="s">
        <v>524</v>
      </c>
      <c r="AP33" s="345" t="s">
        <v>524</v>
      </c>
      <c r="AQ33" s="346">
        <v>6</v>
      </c>
      <c r="AR33" s="347" t="s">
        <v>524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539</v>
      </c>
      <c r="AL34" s="1219"/>
      <c r="AM34" s="1219"/>
      <c r="AN34" s="1220"/>
      <c r="AO34" s="345" t="s">
        <v>524</v>
      </c>
      <c r="AP34" s="345" t="s">
        <v>524</v>
      </c>
      <c r="AQ34" s="346">
        <v>29</v>
      </c>
      <c r="AR34" s="347" t="s">
        <v>524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540</v>
      </c>
      <c r="AL35" s="1219"/>
      <c r="AM35" s="1219"/>
      <c r="AN35" s="1220"/>
      <c r="AO35" s="345">
        <v>399114</v>
      </c>
      <c r="AP35" s="345">
        <v>3027</v>
      </c>
      <c r="AQ35" s="346">
        <v>6008</v>
      </c>
      <c r="AR35" s="347">
        <v>-49.6</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541</v>
      </c>
      <c r="AL36" s="1219"/>
      <c r="AM36" s="1219"/>
      <c r="AN36" s="1220"/>
      <c r="AO36" s="345">
        <v>116153</v>
      </c>
      <c r="AP36" s="345">
        <v>881</v>
      </c>
      <c r="AQ36" s="346">
        <v>1138</v>
      </c>
      <c r="AR36" s="347">
        <v>-22.6</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542</v>
      </c>
      <c r="AL37" s="1219"/>
      <c r="AM37" s="1219"/>
      <c r="AN37" s="1220"/>
      <c r="AO37" s="345" t="s">
        <v>524</v>
      </c>
      <c r="AP37" s="345" t="s">
        <v>524</v>
      </c>
      <c r="AQ37" s="346">
        <v>852</v>
      </c>
      <c r="AR37" s="347" t="s">
        <v>524</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543</v>
      </c>
      <c r="AL38" s="1228"/>
      <c r="AM38" s="1228"/>
      <c r="AN38" s="1229"/>
      <c r="AO38" s="348">
        <v>727</v>
      </c>
      <c r="AP38" s="348">
        <v>6</v>
      </c>
      <c r="AQ38" s="349">
        <v>2</v>
      </c>
      <c r="AR38" s="337">
        <v>200</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544</v>
      </c>
      <c r="AL39" s="1228"/>
      <c r="AM39" s="1228"/>
      <c r="AN39" s="1229"/>
      <c r="AO39" s="345">
        <v>-462073</v>
      </c>
      <c r="AP39" s="345">
        <v>-3505</v>
      </c>
      <c r="AQ39" s="346">
        <v>-6316</v>
      </c>
      <c r="AR39" s="347">
        <v>-44.5</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545</v>
      </c>
      <c r="AL40" s="1219"/>
      <c r="AM40" s="1219"/>
      <c r="AN40" s="1220"/>
      <c r="AO40" s="345">
        <v>-2453724</v>
      </c>
      <c r="AP40" s="345">
        <v>-18611</v>
      </c>
      <c r="AQ40" s="346">
        <v>-26078</v>
      </c>
      <c r="AR40" s="347">
        <v>-28.6</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102073</v>
      </c>
      <c r="AP41" s="345">
        <v>774</v>
      </c>
      <c r="AQ41" s="346">
        <v>7686</v>
      </c>
      <c r="AR41" s="347">
        <v>-89.9</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515</v>
      </c>
      <c r="AN49" s="1235" t="s">
        <v>549</v>
      </c>
      <c r="AO49" s="1236"/>
      <c r="AP49" s="1236"/>
      <c r="AQ49" s="1236"/>
      <c r="AR49" s="1237"/>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550</v>
      </c>
      <c r="AO50" s="362" t="s">
        <v>551</v>
      </c>
      <c r="AP50" s="363" t="s">
        <v>552</v>
      </c>
      <c r="AQ50" s="364" t="s">
        <v>553</v>
      </c>
      <c r="AR50" s="365" t="s">
        <v>554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3410386</v>
      </c>
      <c r="AN51" s="367">
        <v>26216</v>
      </c>
      <c r="AO51" s="368">
        <v>-1.1000000000000001</v>
      </c>
      <c r="AP51" s="369">
        <v>40879</v>
      </c>
      <c r="AQ51" s="370">
        <v>-7.7</v>
      </c>
      <c r="AR51" s="371">
        <v>6.6</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1976224</v>
      </c>
      <c r="AN52" s="375">
        <v>15191</v>
      </c>
      <c r="AO52" s="376">
        <v>21</v>
      </c>
      <c r="AP52" s="377">
        <v>24087</v>
      </c>
      <c r="AQ52" s="378">
        <v>-7.9</v>
      </c>
      <c r="AR52" s="379">
        <v>28.9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4296374</v>
      </c>
      <c r="AN53" s="367">
        <v>32918</v>
      </c>
      <c r="AO53" s="368">
        <v>25.6</v>
      </c>
      <c r="AP53" s="369">
        <v>42651</v>
      </c>
      <c r="AQ53" s="370">
        <v>4.3</v>
      </c>
      <c r="AR53" s="371">
        <v>21.3</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2027202</v>
      </c>
      <c r="AN54" s="375">
        <v>15532</v>
      </c>
      <c r="AO54" s="376">
        <v>2.2000000000000002</v>
      </c>
      <c r="AP54" s="377">
        <v>22675</v>
      </c>
      <c r="AQ54" s="378">
        <v>-5.9</v>
      </c>
      <c r="AR54" s="379">
        <v>8.1</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3082128</v>
      </c>
      <c r="AN55" s="367">
        <v>23534</v>
      </c>
      <c r="AO55" s="368">
        <v>-28.5</v>
      </c>
      <c r="AP55" s="369">
        <v>43226</v>
      </c>
      <c r="AQ55" s="370">
        <v>1.3</v>
      </c>
      <c r="AR55" s="371">
        <v>-29.8</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1733224</v>
      </c>
      <c r="AN56" s="375">
        <v>13234</v>
      </c>
      <c r="AO56" s="376">
        <v>-14.8</v>
      </c>
      <c r="AP56" s="377">
        <v>22622</v>
      </c>
      <c r="AQ56" s="378">
        <v>-0.2</v>
      </c>
      <c r="AR56" s="379">
        <v>-14.6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2219313</v>
      </c>
      <c r="AN57" s="367">
        <v>16852</v>
      </c>
      <c r="AO57" s="368">
        <v>-28.4</v>
      </c>
      <c r="AP57" s="369">
        <v>42836</v>
      </c>
      <c r="AQ57" s="370">
        <v>-0.9</v>
      </c>
      <c r="AR57" s="371">
        <v>-27.5</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1599958</v>
      </c>
      <c r="AN58" s="375">
        <v>12149</v>
      </c>
      <c r="AO58" s="376">
        <v>-8.1999999999999993</v>
      </c>
      <c r="AP58" s="377">
        <v>22936</v>
      </c>
      <c r="AQ58" s="378">
        <v>1.4</v>
      </c>
      <c r="AR58" s="379">
        <v>-9.6</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1897021</v>
      </c>
      <c r="AN59" s="367">
        <v>14388</v>
      </c>
      <c r="AO59" s="368">
        <v>-14.6</v>
      </c>
      <c r="AP59" s="369">
        <v>44161</v>
      </c>
      <c r="AQ59" s="370">
        <v>3.1</v>
      </c>
      <c r="AR59" s="371">
        <v>-17.7</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1179579</v>
      </c>
      <c r="AN60" s="375">
        <v>8947</v>
      </c>
      <c r="AO60" s="376">
        <v>-26.4</v>
      </c>
      <c r="AP60" s="377">
        <v>23644</v>
      </c>
      <c r="AQ60" s="378">
        <v>3.1</v>
      </c>
      <c r="AR60" s="379">
        <v>-29.5</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2981044</v>
      </c>
      <c r="AN61" s="382">
        <v>22782</v>
      </c>
      <c r="AO61" s="383">
        <v>-9.4</v>
      </c>
      <c r="AP61" s="384">
        <v>42751</v>
      </c>
      <c r="AQ61" s="385">
        <v>0</v>
      </c>
      <c r="AR61" s="371">
        <v>-9.4</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1703237</v>
      </c>
      <c r="AN62" s="375">
        <v>13011</v>
      </c>
      <c r="AO62" s="376">
        <v>-5.2</v>
      </c>
      <c r="AP62" s="377">
        <v>23193</v>
      </c>
      <c r="AQ62" s="378">
        <v>-1.9</v>
      </c>
      <c r="AR62" s="379">
        <v>-3.3</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UkOwdn/8ut/JKjL7Ag4wrVZGUwIa6BegyAWsgxmZqDn7MJMV5mriZC+f6et0o48BsAGZ/f5/vhTUIDiMoyLoJQ==" saltValue="HatXQcaqplhUg4n8edYut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VT1sn//qq0MBEQGpZmO76wbX5b0hQRzpvybnR/DC6PSrCPycIJspmujypbKEuqH9E2iUpm5Uhp0lqiXQN9iP5Q==" saltValue="FA/q1seV/0QgOOp5Syfn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uTt2IWp+7VZCcAwQhb+fHKdxo5RlzXw/UdfE4Wuz7FUc6SQ0RY5D1tYBAaSNPc/AVlQSHmi68o5982lkSmw2QQ==" saltValue="736tgSNFJndv/8uVdWCl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1093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38" t="s">
        <v>3</v>
      </c>
      <c r="D47" s="1238"/>
      <c r="E47" s="1239"/>
      <c r="F47" s="11">
        <v>4.21</v>
      </c>
      <c r="G47" s="12">
        <v>9.19</v>
      </c>
      <c r="H47" s="12">
        <v>7.68</v>
      </c>
      <c r="I47" s="12">
        <v>6.62</v>
      </c>
      <c r="J47" s="13">
        <v>9.07</v>
      </c>
    </row>
    <row r="48" spans="2:10" ht="57.75" customHeight="1" x14ac:dyDescent="0.2">
      <c r="B48" s="14"/>
      <c r="C48" s="1240" t="s">
        <v>4</v>
      </c>
      <c r="D48" s="1240"/>
      <c r="E48" s="1241"/>
      <c r="F48" s="15">
        <v>4.13</v>
      </c>
      <c r="G48" s="16">
        <v>4.6100000000000003</v>
      </c>
      <c r="H48" s="16">
        <v>5.63</v>
      </c>
      <c r="I48" s="16">
        <v>7.65</v>
      </c>
      <c r="J48" s="17">
        <v>7.3</v>
      </c>
    </row>
    <row r="49" spans="2:10" ht="57.75" customHeight="1" thickBot="1" x14ac:dyDescent="0.25">
      <c r="B49" s="18"/>
      <c r="C49" s="1242" t="s">
        <v>5</v>
      </c>
      <c r="D49" s="1242"/>
      <c r="E49" s="1243"/>
      <c r="F49" s="19" t="s">
        <v>570</v>
      </c>
      <c r="G49" s="20">
        <v>5.46</v>
      </c>
      <c r="H49" s="20" t="s">
        <v>571</v>
      </c>
      <c r="I49" s="20">
        <v>0.88</v>
      </c>
      <c r="J49" s="21">
        <v>2.48</v>
      </c>
    </row>
    <row r="50" spans="2:10" ht="13.5" customHeight="1" x14ac:dyDescent="0.2"/>
  </sheetData>
  <sheetProtection algorithmName="SHA-512" hashValue="jTc1Q+3mLWmW9rEvTlQLMZwfStzY39OyFnOcenc2Ada4IvoGpeopCVoJE8gqXJkfx9l/kBryclUaZ+4G+YsUoA==" saltValue="y54ueErfn8ZvUkKwq0VT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2022-09-21T05:48:22Z</cp:lastPrinted>
  <dcterms:created xsi:type="dcterms:W3CDTF">2022-02-02T04:40:48Z</dcterms:created>
  <dcterms:modified xsi:type="dcterms:W3CDTF">2022-09-26T06:34:39Z</dcterms:modified>
  <cp:category/>
</cp:coreProperties>
</file>